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acer\OneDrive\Desktop\2025 Budget Preparation\"/>
    </mc:Choice>
  </mc:AlternateContent>
  <xr:revisionPtr revIDLastSave="0" documentId="13_ncr:1_{A1DB9036-D859-47CC-A87A-1642647785A9}" xr6:coauthVersionLast="47" xr6:coauthVersionMax="47" xr10:uidLastSave="{00000000-0000-0000-0000-000000000000}"/>
  <bookViews>
    <workbookView xWindow="-108" yWindow="-108" windowWidth="23256" windowHeight="12456" xr2:uid="{02E616B5-3F25-4663-B999-3B9D965DC8D6}"/>
  </bookViews>
  <sheets>
    <sheet name="cover page" sheetId="14" r:id="rId1"/>
    <sheet name="allocation summary" sheetId="1" r:id="rId2"/>
    <sheet name="revenue by head" sheetId="6" state="hidden" r:id="rId3"/>
    <sheet name="IPSAS details" sheetId="3" r:id="rId4"/>
    <sheet name="secto summary" sheetId="12" r:id="rId5"/>
    <sheet name="revenue details" sheetId="5" r:id="rId6"/>
    <sheet name="overhead cost" sheetId="2" r:id="rId7"/>
    <sheet name="social contr" sheetId="9" r:id="rId8"/>
    <sheet name="grants to para" sheetId="10" r:id="rId9"/>
    <sheet name="revenu by head odha" sheetId="23" r:id="rId10"/>
    <sheet name="debt" sheetId="8" r:id="rId11"/>
    <sheet name="transfer" sheetId="11" r:id="rId12"/>
    <sheet name="capital details" sheetId="7" r:id="rId13"/>
    <sheet name="State Sector details" sheetId="4" r:id="rId14"/>
    <sheet name="envelope for pagin" sheetId="13" r:id="rId15"/>
    <sheet name="1st schedule" sheetId="15" r:id="rId16"/>
    <sheet name="2nd schedule" sheetId="16" r:id="rId17"/>
    <sheet name="capital receipts" sheetId="18" r:id="rId18"/>
    <sheet name="key provisions" sheetId="19" r:id="rId19"/>
    <sheet name="rev" sheetId="20" r:id="rId20"/>
    <sheet name="Sheet5" sheetId="21" r:id="rId21"/>
    <sheet name="Sheet6" sheetId="22" r:id="rId22"/>
    <sheet name="Sheet3" sheetId="17" state="hidden" r:id="rId23"/>
  </sheets>
  <definedNames>
    <definedName name="_xlnm.Print_Titles" localSheetId="15">'1st schedule'!$4:$4</definedName>
    <definedName name="_xlnm.Print_Titles" localSheetId="16">'2nd schedule'!$4:$4</definedName>
    <definedName name="_xlnm.Print_Titles" localSheetId="12">'capital details'!$3:$4</definedName>
    <definedName name="_xlnm.Print_Titles" localSheetId="6">'overhead cost'!$3:$4</definedName>
    <definedName name="_xlnm.Print_Titles" localSheetId="5">'revenue details'!$3:$4</definedName>
    <definedName name="_xlnm.Print_Titles" localSheetId="21">Sheet6!$2:$2</definedName>
    <definedName name="_xlnm.Print_Titles" localSheetId="13">'State Sector details'!$4:$4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23" l="1"/>
  <c r="F5" i="23" s="1"/>
  <c r="F8" i="23"/>
  <c r="E26" i="22"/>
  <c r="E27" i="22"/>
  <c r="E28" i="22"/>
  <c r="E29" i="22"/>
  <c r="E30" i="22"/>
  <c r="E31" i="22"/>
  <c r="E32" i="22"/>
  <c r="C29" i="22"/>
  <c r="D25" i="22"/>
  <c r="D33" i="22" s="1"/>
  <c r="C25" i="22"/>
  <c r="B25" i="22"/>
  <c r="D40" i="22"/>
  <c r="B40" i="22"/>
  <c r="E39" i="22"/>
  <c r="E38" i="22"/>
  <c r="E37" i="22"/>
  <c r="C36" i="22"/>
  <c r="C40" i="22" s="1"/>
  <c r="B32" i="22"/>
  <c r="C23" i="22"/>
  <c r="C33" i="22" s="1"/>
  <c r="E22" i="22"/>
  <c r="D18" i="22"/>
  <c r="C18" i="22"/>
  <c r="E17" i="22"/>
  <c r="E16" i="22"/>
  <c r="E15" i="22"/>
  <c r="E14" i="22"/>
  <c r="B14" i="22"/>
  <c r="B18" i="22" s="1"/>
  <c r="D11" i="22"/>
  <c r="E10" i="22"/>
  <c r="B10" i="22"/>
  <c r="E9" i="22"/>
  <c r="C8" i="22"/>
  <c r="E8" i="22" s="1"/>
  <c r="E7" i="22"/>
  <c r="E6" i="22"/>
  <c r="B6" i="22"/>
  <c r="E5" i="22"/>
  <c r="E4" i="22"/>
  <c r="D11" i="21"/>
  <c r="C11" i="21"/>
  <c r="C16" i="21" s="1"/>
  <c r="C6" i="21"/>
  <c r="D31" i="20"/>
  <c r="D28" i="20"/>
  <c r="D10" i="20"/>
  <c r="D5" i="20"/>
  <c r="D54" i="18"/>
  <c r="C54" i="18"/>
  <c r="B54" i="18"/>
  <c r="E53" i="18"/>
  <c r="E52" i="18"/>
  <c r="E51" i="18"/>
  <c r="E50" i="18"/>
  <c r="E54" i="18" s="1"/>
  <c r="C50" i="18"/>
  <c r="E45" i="18"/>
  <c r="D44" i="18"/>
  <c r="C44" i="18"/>
  <c r="E44" i="18" s="1"/>
  <c r="B44" i="18"/>
  <c r="E43" i="18"/>
  <c r="D42" i="18"/>
  <c r="E42" i="18" s="1"/>
  <c r="C42" i="18"/>
  <c r="C41" i="18"/>
  <c r="B41" i="18"/>
  <c r="E40" i="18"/>
  <c r="B40" i="18"/>
  <c r="B47" i="18" s="1"/>
  <c r="E39" i="18"/>
  <c r="E38" i="18"/>
  <c r="E37" i="18"/>
  <c r="D34" i="18"/>
  <c r="E33" i="18"/>
  <c r="E32" i="18"/>
  <c r="E31" i="18"/>
  <c r="E30" i="18"/>
  <c r="E29" i="18"/>
  <c r="E28" i="18"/>
  <c r="E27" i="18"/>
  <c r="C27" i="18"/>
  <c r="E26" i="18"/>
  <c r="E25" i="18"/>
  <c r="E24" i="18"/>
  <c r="E23" i="18"/>
  <c r="C23" i="18"/>
  <c r="C34" i="18" s="1"/>
  <c r="E22" i="18"/>
  <c r="E34" i="18" s="1"/>
  <c r="D18" i="18"/>
  <c r="D19" i="18" s="1"/>
  <c r="C18" i="18"/>
  <c r="C19" i="18" s="1"/>
  <c r="E17" i="18"/>
  <c r="E18" i="18" s="1"/>
  <c r="E19" i="18" s="1"/>
  <c r="E16" i="18"/>
  <c r="E15" i="18"/>
  <c r="E14" i="18"/>
  <c r="B14" i="18"/>
  <c r="B18" i="18" s="1"/>
  <c r="B19" i="18" s="1"/>
  <c r="D11" i="18"/>
  <c r="C11" i="18"/>
  <c r="E10" i="18"/>
  <c r="B10" i="18"/>
  <c r="E9" i="18"/>
  <c r="E8" i="18"/>
  <c r="C8" i="18"/>
  <c r="E7" i="18"/>
  <c r="E6" i="18"/>
  <c r="B6" i="18"/>
  <c r="B11" i="18" s="1"/>
  <c r="E5" i="18"/>
  <c r="E4" i="18"/>
  <c r="E11" i="18" s="1"/>
  <c r="E25" i="22" l="1"/>
  <c r="B11" i="22"/>
  <c r="B19" i="22" s="1"/>
  <c r="E18" i="22"/>
  <c r="C11" i="22"/>
  <c r="C19" i="22" s="1"/>
  <c r="D19" i="22"/>
  <c r="E11" i="22"/>
  <c r="E36" i="22"/>
  <c r="E40" i="22" s="1"/>
  <c r="E23" i="22"/>
  <c r="E33" i="22" s="1"/>
  <c r="D16" i="21"/>
  <c r="E6" i="21"/>
  <c r="C46" i="18"/>
  <c r="C47" i="18" s="1"/>
  <c r="D41" i="18"/>
  <c r="D46" i="18" s="1"/>
  <c r="D47" i="18" s="1"/>
  <c r="E10" i="21" l="1"/>
  <c r="E15" i="21"/>
  <c r="E16" i="21"/>
  <c r="E7" i="21"/>
  <c r="E14" i="21"/>
  <c r="E19" i="22"/>
  <c r="E11" i="21"/>
  <c r="E13" i="21"/>
  <c r="E8" i="21"/>
  <c r="E5" i="21"/>
  <c r="E9" i="21"/>
  <c r="E41" i="18"/>
  <c r="E46" i="18" s="1"/>
  <c r="E47" i="18" s="1"/>
  <c r="E193" i="17" l="1"/>
  <c r="E192" i="17"/>
  <c r="E191" i="17"/>
  <c r="E190" i="17"/>
  <c r="E189" i="17"/>
  <c r="E188" i="17"/>
  <c r="E187" i="17"/>
  <c r="E186" i="17"/>
  <c r="E185" i="17"/>
  <c r="E184" i="17"/>
  <c r="E183" i="17"/>
  <c r="E182" i="17"/>
  <c r="E181" i="17"/>
  <c r="E180" i="17"/>
  <c r="E179" i="17"/>
  <c r="E178" i="17"/>
  <c r="E177" i="17"/>
  <c r="E176" i="17"/>
  <c r="E175" i="17"/>
  <c r="E174" i="17"/>
  <c r="E173" i="17"/>
  <c r="E172" i="17"/>
  <c r="E171" i="17"/>
  <c r="E170" i="17"/>
  <c r="E169" i="17"/>
  <c r="E168" i="17"/>
  <c r="E167" i="17"/>
  <c r="E166" i="17"/>
  <c r="E165" i="17"/>
  <c r="E164" i="17"/>
  <c r="E163" i="17"/>
  <c r="E162" i="17"/>
  <c r="E161" i="17"/>
  <c r="E160" i="17"/>
  <c r="E159" i="17"/>
  <c r="E158" i="17"/>
  <c r="E157" i="17"/>
  <c r="E156" i="17"/>
  <c r="E155" i="17"/>
  <c r="E154" i="17"/>
  <c r="E153" i="17"/>
  <c r="E152" i="17"/>
  <c r="E151" i="17"/>
  <c r="E150" i="17"/>
  <c r="E149" i="17"/>
  <c r="E148" i="17"/>
  <c r="E147" i="17"/>
  <c r="E146" i="17"/>
  <c r="E145" i="17"/>
  <c r="E144" i="17"/>
  <c r="E143" i="17"/>
  <c r="E142" i="17"/>
  <c r="E141" i="17"/>
  <c r="E140" i="17"/>
  <c r="E139" i="17"/>
  <c r="E138" i="17"/>
  <c r="E137" i="17"/>
  <c r="E136" i="17"/>
  <c r="E135" i="17"/>
  <c r="E134" i="17"/>
  <c r="E133" i="17"/>
  <c r="E132" i="17"/>
  <c r="E131" i="17"/>
  <c r="E130" i="17"/>
  <c r="E129" i="17"/>
  <c r="E128" i="17"/>
  <c r="E127" i="17"/>
  <c r="E126" i="17"/>
  <c r="E125" i="17"/>
  <c r="E124" i="17"/>
  <c r="E123" i="17"/>
  <c r="E122" i="17"/>
  <c r="E121" i="17"/>
  <c r="E120" i="17"/>
  <c r="E119" i="17"/>
  <c r="E118" i="17"/>
  <c r="E117" i="17"/>
  <c r="E116" i="17"/>
  <c r="E115" i="17"/>
  <c r="E114" i="17"/>
  <c r="E113" i="17"/>
  <c r="E112" i="17"/>
  <c r="E111" i="17"/>
  <c r="E110" i="17"/>
  <c r="E109" i="17"/>
  <c r="E108" i="17"/>
  <c r="E107" i="17"/>
  <c r="E106" i="17"/>
  <c r="E105" i="17"/>
  <c r="E104" i="17"/>
  <c r="E103" i="17"/>
  <c r="E102" i="17"/>
  <c r="E101" i="17"/>
  <c r="E100" i="17"/>
  <c r="E99" i="17"/>
  <c r="E98" i="17"/>
  <c r="E97" i="17"/>
  <c r="E96" i="17"/>
  <c r="E95" i="17"/>
  <c r="E94" i="17"/>
  <c r="E93" i="17"/>
  <c r="E92" i="17"/>
  <c r="E91" i="17"/>
  <c r="E90" i="17"/>
  <c r="E89" i="17"/>
  <c r="E88" i="17"/>
  <c r="E87" i="17"/>
  <c r="E86" i="17"/>
  <c r="E85" i="17"/>
  <c r="E84" i="17"/>
  <c r="E83" i="17"/>
  <c r="E82" i="17"/>
  <c r="E81" i="17"/>
  <c r="E80" i="17"/>
  <c r="E79" i="17"/>
  <c r="E78" i="17"/>
  <c r="E77" i="17"/>
  <c r="E76" i="17"/>
  <c r="E75" i="17"/>
  <c r="E74" i="17"/>
  <c r="E73" i="17"/>
  <c r="E72" i="17"/>
  <c r="E71" i="17"/>
  <c r="E70" i="17"/>
  <c r="E69" i="17"/>
  <c r="E68" i="17"/>
  <c r="E67" i="17"/>
  <c r="E66" i="17"/>
  <c r="E65" i="17"/>
  <c r="E64" i="17"/>
  <c r="E63" i="17"/>
  <c r="E62" i="17"/>
  <c r="E61" i="17"/>
  <c r="E60" i="17"/>
  <c r="E59" i="17"/>
  <c r="E58" i="17"/>
  <c r="E57" i="17"/>
  <c r="E56" i="17"/>
  <c r="E55" i="17"/>
  <c r="E54" i="17"/>
  <c r="E53" i="17"/>
  <c r="E52" i="17"/>
  <c r="E51" i="17"/>
  <c r="E50" i="17"/>
  <c r="E49" i="17"/>
  <c r="E48" i="17"/>
  <c r="E47" i="17"/>
  <c r="E46" i="17"/>
  <c r="E45" i="17"/>
  <c r="E44" i="17"/>
  <c r="E43" i="17"/>
  <c r="E42" i="17"/>
  <c r="E41" i="17"/>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E9" i="17"/>
  <c r="E8" i="17"/>
  <c r="E7" i="17"/>
  <c r="E6" i="17"/>
  <c r="E5" i="17"/>
  <c r="E4" i="17"/>
  <c r="E194" i="17" s="1"/>
  <c r="E139" i="16"/>
  <c r="E138" i="16"/>
  <c r="E137" i="16"/>
  <c r="E136" i="16"/>
  <c r="E135" i="16"/>
  <c r="E134" i="16"/>
  <c r="E133" i="16"/>
  <c r="E132" i="16"/>
  <c r="E131" i="16"/>
  <c r="E130" i="16"/>
  <c r="E129" i="16"/>
  <c r="E128" i="16"/>
  <c r="E127" i="16"/>
  <c r="E126" i="16"/>
  <c r="E124" i="16"/>
  <c r="E123" i="16"/>
  <c r="E122" i="16"/>
  <c r="E121" i="16"/>
  <c r="E120" i="16"/>
  <c r="E119" i="16"/>
  <c r="E118" i="16"/>
  <c r="E117" i="16"/>
  <c r="E116" i="16"/>
  <c r="E115" i="16"/>
  <c r="E114" i="16"/>
  <c r="E113" i="16"/>
  <c r="E112" i="16"/>
  <c r="E111" i="16"/>
  <c r="E110" i="16"/>
  <c r="E109" i="16"/>
  <c r="E108" i="16"/>
  <c r="E107" i="16"/>
  <c r="E106" i="16"/>
  <c r="E105" i="16"/>
  <c r="E104" i="16"/>
  <c r="E103" i="16"/>
  <c r="E102" i="16"/>
  <c r="E101" i="16"/>
  <c r="E100" i="16"/>
  <c r="E99" i="16"/>
  <c r="E98" i="16"/>
  <c r="E97" i="16"/>
  <c r="E96" i="16"/>
  <c r="E95"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1" i="16"/>
  <c r="E30" i="16"/>
  <c r="E29" i="16"/>
  <c r="E28" i="16"/>
  <c r="E27" i="16"/>
  <c r="E26" i="16"/>
  <c r="E25" i="16"/>
  <c r="E24" i="16"/>
  <c r="E23" i="16"/>
  <c r="E22" i="16"/>
  <c r="E21" i="16"/>
  <c r="E20" i="16"/>
  <c r="E19" i="16"/>
  <c r="E18" i="16"/>
  <c r="E17" i="16"/>
  <c r="E16" i="16"/>
  <c r="E15" i="16"/>
  <c r="E14" i="16"/>
  <c r="E13" i="16"/>
  <c r="E12" i="16"/>
  <c r="E11" i="16"/>
  <c r="E10" i="16"/>
  <c r="E9" i="16"/>
  <c r="E8" i="16"/>
  <c r="E7" i="16"/>
  <c r="E6" i="16"/>
  <c r="E5" i="16"/>
  <c r="J142" i="15"/>
  <c r="J143" i="15"/>
  <c r="J5" i="15"/>
  <c r="J144" i="15"/>
  <c r="J145" i="15"/>
  <c r="J6" i="15"/>
  <c r="J146" i="15"/>
  <c r="J7" i="15"/>
  <c r="J147" i="15"/>
  <c r="J8" i="15"/>
  <c r="J148" i="15"/>
  <c r="J9" i="15"/>
  <c r="J149" i="15"/>
  <c r="J10" i="15"/>
  <c r="J11" i="15"/>
  <c r="J150" i="15"/>
  <c r="J12" i="15"/>
  <c r="J195" i="15"/>
  <c r="J13" i="15"/>
  <c r="J15" i="15"/>
  <c r="J16" i="15"/>
  <c r="J17" i="15"/>
  <c r="J18" i="15"/>
  <c r="J19" i="15"/>
  <c r="J20" i="15"/>
  <c r="J196" i="15"/>
  <c r="J21" i="15"/>
  <c r="J22" i="15"/>
  <c r="J197" i="15"/>
  <c r="J23" i="15"/>
  <c r="J198" i="15"/>
  <c r="J24" i="15"/>
  <c r="J58" i="15"/>
  <c r="J151" i="15"/>
  <c r="J59" i="15"/>
  <c r="J152" i="15"/>
  <c r="J60" i="15"/>
  <c r="J153" i="15"/>
  <c r="J61" i="15"/>
  <c r="J154" i="15"/>
  <c r="J39" i="15"/>
  <c r="J155" i="15"/>
  <c r="J156" i="15"/>
  <c r="J157" i="15"/>
  <c r="J158" i="15"/>
  <c r="J38" i="15"/>
  <c r="J37" i="15"/>
  <c r="J159" i="15"/>
  <c r="J160" i="15"/>
  <c r="J40" i="15"/>
  <c r="J161" i="15"/>
  <c r="J162" i="15"/>
  <c r="J41" i="15"/>
  <c r="J164" i="15"/>
  <c r="J165" i="15"/>
  <c r="J42" i="15"/>
  <c r="J43" i="15"/>
  <c r="J166" i="15"/>
  <c r="J167" i="15"/>
  <c r="J168" i="15"/>
  <c r="J45" i="15"/>
  <c r="J169" i="15"/>
  <c r="J46" i="15"/>
  <c r="J170" i="15"/>
  <c r="J47" i="15"/>
  <c r="J171" i="15"/>
  <c r="J48" i="15"/>
  <c r="J172" i="15"/>
  <c r="J49" i="15"/>
  <c r="J173" i="15"/>
  <c r="J50" i="15"/>
  <c r="J174" i="15"/>
  <c r="J53" i="15"/>
  <c r="J175" i="15"/>
  <c r="J54" i="15"/>
  <c r="J55" i="15"/>
  <c r="J176" i="15"/>
  <c r="J56" i="15"/>
  <c r="J177" i="15"/>
  <c r="J57" i="15"/>
  <c r="J178" i="15"/>
  <c r="J25" i="15"/>
  <c r="J179" i="15"/>
  <c r="J180" i="15"/>
  <c r="J26" i="15"/>
  <c r="J181" i="15"/>
  <c r="J27" i="15"/>
  <c r="J182" i="15"/>
  <c r="J183" i="15"/>
  <c r="J28" i="15"/>
  <c r="J184" i="15"/>
  <c r="J29" i="15"/>
  <c r="J185" i="15"/>
  <c r="J186" i="15"/>
  <c r="J30" i="15"/>
  <c r="J187" i="15"/>
  <c r="J31" i="15"/>
  <c r="J188" i="15"/>
  <c r="J189" i="15"/>
  <c r="J190" i="15"/>
  <c r="J32" i="15"/>
  <c r="J191" i="15"/>
  <c r="J192" i="15"/>
  <c r="J33" i="15"/>
  <c r="J193" i="15"/>
  <c r="J34" i="15"/>
  <c r="J35" i="15"/>
  <c r="J194" i="15"/>
  <c r="J36" i="15"/>
  <c r="J62" i="15"/>
  <c r="J63" i="15"/>
  <c r="J64" i="15"/>
  <c r="J65" i="15"/>
  <c r="J66" i="15"/>
  <c r="J67" i="15"/>
  <c r="J68" i="15"/>
  <c r="J69" i="15"/>
  <c r="J70" i="15"/>
  <c r="J71" i="15"/>
  <c r="J82" i="15"/>
  <c r="J98" i="15"/>
  <c r="J116" i="15"/>
  <c r="J83" i="15"/>
  <c r="J99" i="15"/>
  <c r="J84" i="15"/>
  <c r="J100" i="15"/>
  <c r="J87" i="15"/>
  <c r="J88" i="15"/>
  <c r="J14" i="15"/>
  <c r="J103" i="15"/>
  <c r="J94" i="15"/>
  <c r="J95" i="15"/>
  <c r="J96" i="15"/>
  <c r="J97" i="15"/>
  <c r="J127" i="15"/>
  <c r="J101" i="15"/>
  <c r="J72" i="15"/>
  <c r="J102" i="15"/>
  <c r="J89" i="15"/>
  <c r="J91" i="15"/>
  <c r="J92" i="15"/>
  <c r="J73" i="15"/>
  <c r="J117" i="15"/>
  <c r="J118" i="15"/>
  <c r="J119" i="15"/>
  <c r="J120" i="15"/>
  <c r="J121" i="15"/>
  <c r="J122" i="15"/>
  <c r="J74" i="15"/>
  <c r="J124" i="15"/>
  <c r="J75" i="15"/>
  <c r="J76" i="15"/>
  <c r="J126" i="15"/>
  <c r="J86" i="15"/>
  <c r="J128" i="15"/>
  <c r="J129" i="15"/>
  <c r="J133" i="15"/>
  <c r="J138" i="15"/>
  <c r="J139" i="15"/>
  <c r="J140" i="15"/>
  <c r="J77" i="15"/>
  <c r="J78" i="15"/>
  <c r="J79" i="15"/>
  <c r="J80" i="15"/>
  <c r="J81" i="15"/>
  <c r="J51" i="15"/>
  <c r="J52" i="15"/>
  <c r="J104" i="15"/>
  <c r="J105" i="15"/>
  <c r="J106" i="15"/>
  <c r="J107" i="15"/>
  <c r="J108" i="15"/>
  <c r="J109" i="15"/>
  <c r="J110" i="15"/>
  <c r="J111" i="15"/>
  <c r="J112" i="15"/>
  <c r="J113" i="15"/>
  <c r="J114" i="15"/>
  <c r="J90" i="15"/>
  <c r="J115" i="15"/>
  <c r="J93" i="15"/>
  <c r="J125" i="15"/>
  <c r="J130" i="15"/>
  <c r="J131" i="15"/>
  <c r="J132" i="15"/>
  <c r="J134" i="15"/>
  <c r="J135" i="15"/>
  <c r="J137" i="15"/>
  <c r="J136" i="15"/>
  <c r="J141" i="15"/>
  <c r="H33" i="12"/>
  <c r="G33" i="12"/>
  <c r="F33" i="12"/>
  <c r="E33" i="12"/>
  <c r="D33" i="12"/>
  <c r="F128" i="3"/>
  <c r="G128" i="3"/>
  <c r="E128" i="3"/>
  <c r="D128" i="3"/>
  <c r="C128" i="3"/>
  <c r="F204" i="3"/>
  <c r="E204" i="3"/>
  <c r="D204" i="3"/>
  <c r="C204" i="3"/>
  <c r="G195" i="3"/>
  <c r="G204" i="3" s="1"/>
  <c r="E140" i="16" l="1"/>
  <c r="J199" i="15"/>
  <c r="E205" i="3"/>
  <c r="F205" i="3"/>
  <c r="C205" i="3"/>
  <c r="D205" i="3"/>
  <c r="G205" i="3"/>
  <c r="H204" i="3" s="1"/>
  <c r="H62" i="3" l="1"/>
  <c r="H147" i="3"/>
  <c r="H143" i="3"/>
  <c r="H128" i="3"/>
  <c r="E9" i="11"/>
  <c r="D9" i="11"/>
  <c r="D33" i="10"/>
  <c r="E12" i="8"/>
  <c r="D14" i="1"/>
  <c r="E13" i="1" s="1"/>
  <c r="C14" i="1"/>
  <c r="C6" i="1"/>
  <c r="H205" i="3" l="1"/>
  <c r="E6" i="1"/>
  <c r="E8" i="1"/>
  <c r="E7" i="1"/>
  <c r="E9" i="1"/>
  <c r="E10" i="1"/>
  <c r="E11" i="1"/>
  <c r="E5" i="1"/>
  <c r="E12" i="1"/>
  <c r="E14" i="1" l="1"/>
</calcChain>
</file>

<file path=xl/sharedStrings.xml><?xml version="1.0" encoding="utf-8"?>
<sst xmlns="http://schemas.openxmlformats.org/spreadsheetml/2006/main" count="12175" uniqueCount="3082">
  <si>
    <t>ONDO STATE OF NIGERIA</t>
  </si>
  <si>
    <t>THE TOTAL FUNDS ALLOCATED TO ALL MDAs SUMMARY 2025</t>
  </si>
  <si>
    <t>S/N</t>
  </si>
  <si>
    <t>Head</t>
  </si>
  <si>
    <t>Approved Budget Amount (N)</t>
  </si>
  <si>
    <t>%</t>
  </si>
  <si>
    <t>Salaries and Wages</t>
  </si>
  <si>
    <t>Overhead Cost</t>
  </si>
  <si>
    <t>Grants and Contributions</t>
  </si>
  <si>
    <t>Transfers</t>
  </si>
  <si>
    <t>Social Contributions and Social Benefits</t>
  </si>
  <si>
    <t>Capital Expenditure</t>
  </si>
  <si>
    <t>Debt Service</t>
  </si>
  <si>
    <t>Recurrent Reserve</t>
  </si>
  <si>
    <t>Capital Reserve</t>
  </si>
  <si>
    <t>TOTAL:</t>
  </si>
  <si>
    <t>ONDO STATE OF NIGERIA OF NIGERIA, ESTIMATES 2025</t>
  </si>
  <si>
    <t>OVERHEAD COST DETAILS</t>
  </si>
  <si>
    <t>Economic Segment</t>
  </si>
  <si>
    <t>Details</t>
  </si>
  <si>
    <t>Actual</t>
  </si>
  <si>
    <t>Approved Budget</t>
  </si>
  <si>
    <t>Jan - Dec 2023</t>
  </si>
  <si>
    <t>Jan - Dec 2024</t>
  </si>
  <si>
    <t>SPECIAL PROJECTS: WORLD BANK/FGN ASSISTED</t>
  </si>
  <si>
    <t>LOCAL TRAVEL &amp; TRANSPORT: OTHERS</t>
  </si>
  <si>
    <t>OFFICE STATIONERIES/COMPUTER CONSUMABLES</t>
  </si>
  <si>
    <t>PRINTING OF NON SECURITY DOCUMENTS</t>
  </si>
  <si>
    <t>MAINTENANCE OF MOTOR VEHICLE/TRANSPORT EQUIPMENT</t>
  </si>
  <si>
    <t>MAINTENANCE OF OFFICE FURNITURE</t>
  </si>
  <si>
    <t>LOCAL TRAINING</t>
  </si>
  <si>
    <t>Total:</t>
  </si>
  <si>
    <t>ONDO STATE ELECTRICITY BOARD</t>
  </si>
  <si>
    <t>ELECTRICITY CHARGES</t>
  </si>
  <si>
    <t>TELEPHONE CHARGES</t>
  </si>
  <si>
    <t>WATER RATES</t>
  </si>
  <si>
    <t>NEWSPAPERS</t>
  </si>
  <si>
    <t>MAGAZINES &amp; PERIODICALS/CALENDAR/DIARIES</t>
  </si>
  <si>
    <t>MAINTENANCE OF OFFICE / IT EQUIPMENTS</t>
  </si>
  <si>
    <t>MAINTENANCE OF PLANTS/GENERATORS</t>
  </si>
  <si>
    <t>MAINTENANCE OF STREET LIGHTINGS</t>
  </si>
  <si>
    <t>CONFERENCES/SEMINARS &amp; WORKSHOP-LOCAL</t>
  </si>
  <si>
    <t>SECURITY SERVICES</t>
  </si>
  <si>
    <t>SURVEYING SERVICES</t>
  </si>
  <si>
    <t>PLANT / GENERATOR FUEL COST</t>
  </si>
  <si>
    <t>REFRESHMENT &amp; MEALS</t>
  </si>
  <si>
    <t>HONORARIUM &amp; SITTING ALLOWANCE</t>
  </si>
  <si>
    <t>PUBLICITY &amp; ADVERTISEMENTS</t>
  </si>
  <si>
    <t>WELFARE PACKAGES</t>
  </si>
  <si>
    <t>ANNUAL BUDGET EXPENSES &amp; ADMINISTRATION</t>
  </si>
  <si>
    <t>OPEN GOVERNANCE PARTNERSHIP STATE ACTION COMMITTEE</t>
  </si>
  <si>
    <t>FADAMA PROJECT</t>
  </si>
  <si>
    <t>POOLS BETTINGS AND LOTTERIES BOARD</t>
  </si>
  <si>
    <t>INTERNET ACCESS CHARGES</t>
  </si>
  <si>
    <t>MONITORING AND EVALUATION</t>
  </si>
  <si>
    <t>MALARIA ELIMINATION AND NUTRITION IMPROVEMENT PROJECT OFFICE</t>
  </si>
  <si>
    <t>OTHER MAINTENANCE SERVICES</t>
  </si>
  <si>
    <t>BANK CHARGES (OTHER THAN INTEREST)</t>
  </si>
  <si>
    <t>MEDICAL EXPENSES-LOCAL</t>
  </si>
  <si>
    <t>MINISTRY OF JUSTICE</t>
  </si>
  <si>
    <t>UNIFORMS &amp; OTHER CLOTHING</t>
  </si>
  <si>
    <t>Production of Compendium of Law/Resolution/Hanzard Bond Volume/White Papers etc.</t>
  </si>
  <si>
    <t>MAINTENANCE OF GOVERNMENT BUILDINGS</t>
  </si>
  <si>
    <t>LEGAL SERVICES</t>
  </si>
  <si>
    <t>MOTOR VEHICLE FUEL COST</t>
  </si>
  <si>
    <t>SUBSCRIPTION TO PROFESSIONAL BODIES</t>
  </si>
  <si>
    <t>GENDER</t>
  </si>
  <si>
    <t>Decongestion of Correction Centres</t>
  </si>
  <si>
    <t>Alternative Dispute Resolution/Mediation</t>
  </si>
  <si>
    <t>DRUGS AND HEALTH COMMODITIES MANAGEMENT AGENCY</t>
  </si>
  <si>
    <t>PRODUCTION OF SOUVENIR (TICKET, STICKER, APRON, ETC.)</t>
  </si>
  <si>
    <t>MAINTENANCE OF OFFICE BUILDING / RESIDENTIAL QTRS</t>
  </si>
  <si>
    <t>OTHER CONSULTING SERVICES</t>
  </si>
  <si>
    <t>INSURANCE PREMIUM</t>
  </si>
  <si>
    <t>Quality Assurance Services</t>
  </si>
  <si>
    <t>Logistic Management/Coordination</t>
  </si>
  <si>
    <t>ZONAL TEACHING SERVICE COMMISSION, OWO</t>
  </si>
  <si>
    <t>FORESTRY STAFF TRAINING SCHOOL, OWO</t>
  </si>
  <si>
    <t>LOCAL TRAVEL &amp; TRANSPORT: TRAINING</t>
  </si>
  <si>
    <t>OTHER GOODS &amp; SERVICES</t>
  </si>
  <si>
    <t>AT RISK CHILDREN PROGRAMME ADVISORY COMMITTEE</t>
  </si>
  <si>
    <t>BUREAU OF PUBLIC PROCUREMENT (BPP)</t>
  </si>
  <si>
    <t>CONFERENCES/SEMINARS &amp; WORKSHOP-INTERNATIONAL</t>
  </si>
  <si>
    <t>OFFICE OF FORESTRY RESOURCES</t>
  </si>
  <si>
    <t>PRODUCTION OF REPORTS TO PUBLIC ACCOUNTS COMMITTEE (PAC)</t>
  </si>
  <si>
    <t>MEDIA RELATION SERVICES</t>
  </si>
  <si>
    <t>PROMOTION (SERVICE WIDE)</t>
  </si>
  <si>
    <t>ONDO STATE LIBRARY BOARD</t>
  </si>
  <si>
    <t>COMPETITIONS-GENERAL</t>
  </si>
  <si>
    <t>ONDO STATE COMMUNITY AND SOCIAL DEVELOPMENT AGENCY</t>
  </si>
  <si>
    <t>PRINTING OF SECURITY DOCUMENTS</t>
  </si>
  <si>
    <t>CONFLICT/DISPUTE MANAGEMENT</t>
  </si>
  <si>
    <t>CITIZEN'S RIGHT MEDIATION CENTRE/OFFICE OF PUBLIC DEFENDERS</t>
  </si>
  <si>
    <t>OFFICE RENT</t>
  </si>
  <si>
    <t>CLEANING &amp; FUMIGATION SERVICES</t>
  </si>
  <si>
    <t>POSTAGES &amp; COURIER SERVICES</t>
  </si>
  <si>
    <t>TREE CROP OFFICE</t>
  </si>
  <si>
    <t>AGRICULTURAL CONSULTING</t>
  </si>
  <si>
    <t>CONTINGENCY</t>
  </si>
  <si>
    <t>SPECIAL DAYS/CELEBRATIONS</t>
  </si>
  <si>
    <t>STATE INFORMATION TECHNOLOGY AGENCY (SITA) AREA OFFICES</t>
  </si>
  <si>
    <t>BOARD OF ALTERNATIVE MEDICINE</t>
  </si>
  <si>
    <t>SUMMITS</t>
  </si>
  <si>
    <t>Logistics/Support for Revenue Generating Agencies</t>
  </si>
  <si>
    <t>HOUSE COMMITTEES</t>
  </si>
  <si>
    <t>PRODUCTION OF OTHER REPORTS</t>
  </si>
  <si>
    <t>PRIMARY HEALTH CARE MANAGEMENT BOARD</t>
  </si>
  <si>
    <t>ONDO STATE LIVELIHOOD IMPROVEMENT FAMILY ENTERPRISE -NIGER DELTA (LIFE-ND) &amp; L-PRESS PROJECT OFFICE</t>
  </si>
  <si>
    <t>STATE ENVIRONMENTAL PROTECTION AGENCY</t>
  </si>
  <si>
    <t>DRUGS/LABORATORY/MEDICAL SUPPLIES</t>
  </si>
  <si>
    <t>ONDO STATE ENTREPRENEURSHIP AGENCY (ONDEA)</t>
  </si>
  <si>
    <t>MINISTRY OF WATER RESOURCES, PUBLIC SANITATION AND HYGIENE</t>
  </si>
  <si>
    <t>CHRISTIAN WELFARE BOARD</t>
  </si>
  <si>
    <t>INTERNATIONAL TRAVEL &amp; TRANSPORT: OTHERS</t>
  </si>
  <si>
    <t>HOSPITALS MANAGEMENT BOARD</t>
  </si>
  <si>
    <t>NEW MAP PROJECT OFFICE</t>
  </si>
  <si>
    <t>MINISTRY OF FINANCE</t>
  </si>
  <si>
    <t>SECURITY VOTE (INCLUDING OPERATIONS)</t>
  </si>
  <si>
    <t>FINANCIAL CONSULTING</t>
  </si>
  <si>
    <t>SUBSIDY/PARLIATIVE</t>
  </si>
  <si>
    <t>OFFICE OF THE STATE AUDITOR GENERAL</t>
  </si>
  <si>
    <t>PRODUCTION, PUBLICATION AND CIRCULATION OF ANNUAL FINANCIAL STATEMENTS</t>
  </si>
  <si>
    <t>AUDITING OF ACCOUNTS</t>
  </si>
  <si>
    <t>Statutory Committees/Special Assignment</t>
  </si>
  <si>
    <t>COLLEGE OF HEALTH TECHNOLOGY</t>
  </si>
  <si>
    <t>MINISTRY OF HEALTH</t>
  </si>
  <si>
    <t>SOFTWARE CHARGES/ LICENCE RENEWAL</t>
  </si>
  <si>
    <t>Preparation of Annual Operational Plan</t>
  </si>
  <si>
    <t>Preventable Maternal Mortality/Other Family Health Programmes</t>
  </si>
  <si>
    <t>TREASURY CASH OFFICES (TCOS)</t>
  </si>
  <si>
    <t>ONDO STATE ELECTRICITY REGULATORY BUREAU (OSERB)</t>
  </si>
  <si>
    <t>MINISTRY OF INFORMATION AND ORIENTATION</t>
  </si>
  <si>
    <t>INTERACTIVE LEARNING NETWORK</t>
  </si>
  <si>
    <t>MAINTENANCE OF COMMUNICATION EQUIPMENT</t>
  </si>
  <si>
    <t>ONDO STATE CONTRIBUTORY HEALTH COMMISSION</t>
  </si>
  <si>
    <t>MEDICAL CONSULTING</t>
  </si>
  <si>
    <t>MINISTRY OF ENERGY AND MINERAL RESOURCES</t>
  </si>
  <si>
    <t>FIRE SERVICES</t>
  </si>
  <si>
    <t>MINISTRY OF PHYSICAL PLANNING AND URBAN DEVELOPMENT -AREA OFFICES</t>
  </si>
  <si>
    <t>MINISTRY OF LOCAL GOVERNMENT AND CHIEFTAINCY AFFAIRS</t>
  </si>
  <si>
    <t>MINISTRY OF AGRICULTURE</t>
  </si>
  <si>
    <t>MINISTRY OF LANDS AND HOUSING</t>
  </si>
  <si>
    <t>MINISTRY OF WORKS AND INFRASTRUCTURE</t>
  </si>
  <si>
    <t>MANAGEMENT COURSES AT PUBLIC SERVICE TRAINING INSTITUTE(PSTI)</t>
  </si>
  <si>
    <t>MINISTRY OF PHYSICAL PLANNING AND URBAN DEVELOPMENT</t>
  </si>
  <si>
    <t>AGRICULTURAL DEVELOPMENT PROGRAMME</t>
  </si>
  <si>
    <t>OTHER TRANSPORT EQUIPMENT FUEL COST</t>
  </si>
  <si>
    <t>ONDO STATE LAW COMMISSION</t>
  </si>
  <si>
    <t>BOOKS</t>
  </si>
  <si>
    <t>INDUSTRIAL AND LABOUR RELATIONS OFFICE</t>
  </si>
  <si>
    <t>TEACHING SERVICE COMMISSION</t>
  </si>
  <si>
    <t>INFORMATION TECHNOLOGY CONSULTING</t>
  </si>
  <si>
    <t>RECRUITMENT AND APPOINTMENT (SERVICE WIDE)</t>
  </si>
  <si>
    <t>PUBLIC SERVICE TRAINING INSTITUTE</t>
  </si>
  <si>
    <t>OFFICE OF ESTABLISHMENTS</t>
  </si>
  <si>
    <t>COMPULSORY / CONFIRMATION/CONVERSION EXAMINATION /INTERVIEW</t>
  </si>
  <si>
    <t>ONDO STATE SCHOLARSHIP BOARD</t>
  </si>
  <si>
    <t>LOCAL SCHOLARSHIP AND BURSARY SCHEME</t>
  </si>
  <si>
    <t>MINISTRY OF EDUCATION, SCIENCE AND TECHNOLOGY</t>
  </si>
  <si>
    <t>SPORTING ACTIVITIES</t>
  </si>
  <si>
    <t>DISCIPLINE AND APPOINTMENT (SERVICE WIDE)</t>
  </si>
  <si>
    <t>SCHOOLS EXAMINATION</t>
  </si>
  <si>
    <t>ENTREPRENEURSHIP/INNOVATION PROGRAMMES</t>
  </si>
  <si>
    <t>POLITICAL AND ECONOMIC AFFAIRS DEPARTMENT</t>
  </si>
  <si>
    <t>MINISTRY OF CULTURE AND TOURISM</t>
  </si>
  <si>
    <t>DEBT MANAGEMENT OFFICE</t>
  </si>
  <si>
    <t>OFFICE OF THE ACCOUNTANT GENERAL</t>
  </si>
  <si>
    <t>MEGA/SMART SCHOOLS</t>
  </si>
  <si>
    <t>STATE UNIVERSAL BASIC EDUCATION BOARD (SUBEB) HEADQUARTERS</t>
  </si>
  <si>
    <t>INDUCTION/ORIENTATION</t>
  </si>
  <si>
    <t>ZONAL EDUCATION OFFICES</t>
  </si>
  <si>
    <t>ONDO STATE EDUCATION ENDOWMENT FUND OFFICE</t>
  </si>
  <si>
    <t>BOARD OF ADULT, TECHNICAL AND VOCATIONAL EDUCATION</t>
  </si>
  <si>
    <t>TEACHING AIDS / INSTRUCTION MATERIALS</t>
  </si>
  <si>
    <t>Inauguration/Valedictory/Graduation/Send Forth Ceremonies.</t>
  </si>
  <si>
    <t>MINISTRY OF ECONOMIC PLANNING AND BUDGET</t>
  </si>
  <si>
    <t>SOCIAL SECURITY &amp; ECONOMIC RESILIENCE (RESTIVE MGT)</t>
  </si>
  <si>
    <t>ORANGE FM</t>
  </si>
  <si>
    <t>COCOA REVOLUTION OFFICE</t>
  </si>
  <si>
    <t>MINISTRY OF COMMERCE, INDUSTRIES AND COOPERATIVES</t>
  </si>
  <si>
    <t>AGRICULTURAL INPUT AND SUPPLY AGENCY</t>
  </si>
  <si>
    <t>ONDO STATE AGENCY FOR THE CONTROL OF AIDS (ODSACA)</t>
  </si>
  <si>
    <t>INTERNATIONAL TRAINING</t>
  </si>
  <si>
    <t>MICRO CREDIT AGENCY</t>
  </si>
  <si>
    <t>TERTIARY INSTITUTIONS COORDINATING UNIT</t>
  </si>
  <si>
    <t>OFFICE OF TRANSPORT-VEHICLE INSPECTION (AREA) OFFICE AND INLAND WATERWAYS</t>
  </si>
  <si>
    <t>ONDO STATE WATER CORPORATION</t>
  </si>
  <si>
    <t>ONDO STATE DEVELOPMENT AND PROPERTY CORPORATION</t>
  </si>
  <si>
    <t>YOUTH EMPLOYMENT AND SOCIAL SUPPORT OPERATIONS (YESSO)</t>
  </si>
  <si>
    <t>Wages of Adhoc Staff</t>
  </si>
  <si>
    <t>OFFICE OF TRANSPORT</t>
  </si>
  <si>
    <t>SEA BOAT FUEL COST</t>
  </si>
  <si>
    <t>PERFORMANCE AND PROJECT IMPLEMENTATION MONITORING UNIT (PPIMU)</t>
  </si>
  <si>
    <t>EMERGENCY RESPONSE SERVICE</t>
  </si>
  <si>
    <t>MINISTRY OF WOMEN AFFAIRS AND SOCIAL DEVELOPMENT</t>
  </si>
  <si>
    <t>Human Trafficking Control</t>
  </si>
  <si>
    <t>REHABILITATION OF ORPANS/DESTITUTES/ABANDONED PERSONS, ETC</t>
  </si>
  <si>
    <t>OFFICE OF PUBLIC UTILITIES</t>
  </si>
  <si>
    <t>ONDO STATE RURAL WATER SUPPLY AND SANITATION AGENCY (RUWASSA)</t>
  </si>
  <si>
    <t>MAINTENANCE OF BOREHOLE</t>
  </si>
  <si>
    <t>OFFICE OF AUDITOR GENERAL FOR LOCAL GOVERNMENT</t>
  </si>
  <si>
    <t>STATE PENSION COMMISSION</t>
  </si>
  <si>
    <t>ONDO STATE AGRI-BUSINESS EMPOWERMENT CENTRE ( OSAEC )</t>
  </si>
  <si>
    <t>OFFICE OF SURVEYOR - GENERAL OF THE STATE</t>
  </si>
  <si>
    <t>MINISTRY OF WOMEN AFFAIRS AND SOCIAL DEVELOPMENT AREA OFFICES</t>
  </si>
  <si>
    <t>AGENCY FOR THE WELFARE OF THE PERSONS WITH DISABILITIES</t>
  </si>
  <si>
    <t>DEPARTMENT OF PUBLIC SERVICE REFORM AND DEVELOPMENT (DPSRD)</t>
  </si>
  <si>
    <t>SERVICOM</t>
  </si>
  <si>
    <t>ONDO STATE WASTE MANAGEMENT</t>
  </si>
  <si>
    <t>SEWAGE CHARGES</t>
  </si>
  <si>
    <t>MAINTENANCE OF MARKETS/PUBLIC PLACES</t>
  </si>
  <si>
    <t>Service Wide Vote</t>
  </si>
  <si>
    <t>CUSTOMARY COURT OF APPEAL</t>
  </si>
  <si>
    <t>STATE INFORMATION TECHNOLOGY AGENCY (SITA)</t>
  </si>
  <si>
    <t>CABINET AND SPECIAL SERVICES DEPARTMENT</t>
  </si>
  <si>
    <t>ZONAL TEACHING SERVICE COMMISSION, OWENA</t>
  </si>
  <si>
    <t>ZONAL TEACHING SERVICE COMMISSION, AKURE</t>
  </si>
  <si>
    <t>ONDO-CARES PROGRAMME COORDINATING OFFICE</t>
  </si>
  <si>
    <t>ECONOMIC INTELLIGENCE OFFICE</t>
  </si>
  <si>
    <t>MONITORING AND EVALUATION (MEMIS PROJECT) OFFICE</t>
  </si>
  <si>
    <t>MANPOWER DEVELOPMENT OFFICE</t>
  </si>
  <si>
    <t>COMPETITION AND CONSUMER PROTECTION AGENCY</t>
  </si>
  <si>
    <t>MINISTRY OF REGIONAL INTEGRATION AND DIASPORA RELATIONS</t>
  </si>
  <si>
    <t>LIAISON OFFICE, ABUJA</t>
  </si>
  <si>
    <t>MINISTRY OF YOUTH AND SPORTS DEVELOPMENT</t>
  </si>
  <si>
    <t>ONDO STATE JUDICIARY</t>
  </si>
  <si>
    <t>ELECTION-LOGISTICS SUPPORT</t>
  </si>
  <si>
    <t>DEPUTY GOVERNOR'S OFFICE</t>
  </si>
  <si>
    <t>HOTEL ACCOMMODATION</t>
  </si>
  <si>
    <t>GOVERNOR'S OFFICE-GOVERNMENT HOUSE AND PROTOCOL</t>
  </si>
  <si>
    <t>FOOD STUFF / CATERING MATERIALS SUPPLIES</t>
  </si>
  <si>
    <t>MAINTENANCE OF SEA BOATS</t>
  </si>
  <si>
    <t>LOCAL GOVERNMENT SERVICE COMMISSION</t>
  </si>
  <si>
    <t>JUDICIARY DIVISION</t>
  </si>
  <si>
    <t>ONDO STATE PENSIONS TRANSITIONAL DEPARTMENT</t>
  </si>
  <si>
    <t>SERVICE MATTERS DEPARTMENT</t>
  </si>
  <si>
    <t>DIRECTORATE OF RURAL AND COMMUNITY DEVELOPMENT</t>
  </si>
  <si>
    <t>LIAISON OFFICE, LAGOS</t>
  </si>
  <si>
    <t>RESIDENTIAL RENT</t>
  </si>
  <si>
    <t>CUSTOMARY COURT OF APPEAL - JUDICIAL DIVISIONS</t>
  </si>
  <si>
    <t>OFFICE OF THE PRESIDENT OF THE CUSTOMARY COURT OF APPEAL</t>
  </si>
  <si>
    <t>E-PERSONEL ADMINISTRATION SALARY SYSTEM (E-PASS) OFFICE</t>
  </si>
  <si>
    <t>ONDO STATE SIGNAGE AGENCY</t>
  </si>
  <si>
    <t>GOVERNMENT QUARTERS MANAGEMENT OFFICE</t>
  </si>
  <si>
    <t>OFFICE OF THE HEAD OF SERVICE</t>
  </si>
  <si>
    <t>ONDO STATE SPORTS COUNCIL</t>
  </si>
  <si>
    <t>HOUSE OF ASSEMBLY COMMISSION</t>
  </si>
  <si>
    <t>STATE UNIVERSAL BASIC EDUCATION BOARD (SUBEB) ZONAL OFFICE</t>
  </si>
  <si>
    <t>CIVIL SERVICE COMMISSION</t>
  </si>
  <si>
    <t>ONDO STATE BUREAU OF STATISTICS</t>
  </si>
  <si>
    <t>PRODUCTION OF SURVEY REPORTS/OTHER STATISTICAL BULLETIN</t>
  </si>
  <si>
    <t>ONDO STATE INDEPENDENT ELECTORAL COMMISSION (ODIEC)</t>
  </si>
  <si>
    <t>PUBLIC AND INTER-GOVERNMENTAL RELATION OFFICE</t>
  </si>
  <si>
    <t>FIELD &amp; CAMPING MATERIALS SUPPLIES</t>
  </si>
  <si>
    <t>AGRO-CLIMATOLOGICAL AND ECOLOGICAL PROJECT</t>
  </si>
  <si>
    <t>ONDO STATE RURAL ACCESS AND AGRICULTURAL MARKETING PROJECT (RAAMP)</t>
  </si>
  <si>
    <t>OFFICE OF SPECIAL DUTIES</t>
  </si>
  <si>
    <t>MUSLIM WELFARE BOARD</t>
  </si>
  <si>
    <t>ONDO STATE BOUNDARY COMMISSION</t>
  </si>
  <si>
    <t>GENERAL ADMINISTRATION</t>
  </si>
  <si>
    <t>NEURO-PSYCHIATRIC SPECIALIST HOSPITAL</t>
  </si>
  <si>
    <t>OFFICE OF THE SECRETARY TO STATE GOVERNMENT (SSG)</t>
  </si>
  <si>
    <t>ONDO STATE INDEPENDENT ELECTORAL COMMISSION (ODIEC) AREA OFFICES</t>
  </si>
  <si>
    <t>OFFICE OF SENIOR SPECIAL ASSISTANTS TO THE GOVERNOR</t>
  </si>
  <si>
    <t>OFFICE OF HONOURABLE CHIEF JUDGE</t>
  </si>
  <si>
    <t>COOKING GAS/FUEL COST</t>
  </si>
  <si>
    <t>ONDO STATE JUDICIAL SERVICE COMMISSION</t>
  </si>
  <si>
    <t>OFFICE OF THE SPECIAL ADVISERS TO THE GOVERNOR</t>
  </si>
  <si>
    <t>ONDO STATE BUDGET OFFICE</t>
  </si>
  <si>
    <t>MINISTRY OF ENVIRONMENT</t>
  </si>
  <si>
    <t>ZONAL TEACHING SERVICE COMMISSION, ODIGBO</t>
  </si>
  <si>
    <t>ZONAL TEACHING SERVICE COMMISSION, OKITIPUPA</t>
  </si>
  <si>
    <t>DIRECT LABOUR AGENCY</t>
  </si>
  <si>
    <t>STATE FINANCES</t>
  </si>
  <si>
    <t>STATE RESOURCES AND REVENUE MONITORING DEPARTMENT</t>
  </si>
  <si>
    <t>ONDO STATE SECURITY NETWORK AGENCY (AMOTEKUN CORPS)</t>
  </si>
  <si>
    <t>EXPENDITURE OFFICE</t>
  </si>
  <si>
    <t>ZONAL TEACHING SERVICE COMMISSION, IRELE</t>
  </si>
  <si>
    <t>ZONAL TEACHING SERVICE COMMISSION, ONDO</t>
  </si>
  <si>
    <t>ZONAL TEACHING SERVICE COMMISSION, OKA</t>
  </si>
  <si>
    <t>ZONAL TEACHING SERVICE COMMISSION, IKARE</t>
  </si>
  <si>
    <t>OFFICE OF THE DEPUTY SPEAKER</t>
  </si>
  <si>
    <t>ONDO STATE UN-REDD+ PROJECT</t>
  </si>
  <si>
    <t>STATE HOUSE OF ASSEMBLY</t>
  </si>
  <si>
    <t>INTERNATIONAL TRAVEL &amp; TRANSPORT: TRAINING</t>
  </si>
  <si>
    <t>OFFICE OF THE SPEAKER</t>
  </si>
  <si>
    <t>PUBLIC ACCOUNT SECRETARIAT</t>
  </si>
  <si>
    <t>ONDO STATE BUILDING CONTROL</t>
  </si>
  <si>
    <t>OFFICE OF SPECIAL ADVISER ON SPECIAL DUTIES</t>
  </si>
  <si>
    <t>ONDO STATE FOOTBALL DEVELOPMENT AGENCY</t>
  </si>
  <si>
    <t>STATE EMERGENCY MANAGEMENT AGENCY (SEMA)</t>
  </si>
  <si>
    <t>ONDO STATE AGENCY AGAINST GENDER BASED VIOLENCE (OSAA-GBV)</t>
  </si>
  <si>
    <t>SATELLITE BROADCASTING ACCESS CHARGES</t>
  </si>
  <si>
    <t>OFFICE OF THE CHIEF OF STAFF</t>
  </si>
  <si>
    <t>OFFICE OF ADC, CSO CHIEF DETAILS AND ORDERLY</t>
  </si>
  <si>
    <t>ONDO STATE RADIOVISION CORPORATION</t>
  </si>
  <si>
    <t>COMMITTEE ON PAYROLL VERIFICATION, SCRUTINIZATION AND CLEANUP</t>
  </si>
  <si>
    <t>ONDO STATE NATIONAL GAS EXPANSION OFFICE</t>
  </si>
  <si>
    <t>STATE LIQUIDITY COMMITTEE</t>
  </si>
  <si>
    <t>HUMAN CAPITAL DEVELOPMENT STATE COMMITTEE</t>
  </si>
  <si>
    <t>ONDO STATE POPULATION CENSUS COMMITTEE</t>
  </si>
  <si>
    <t>EDUCATION RESOURCE CENTRE</t>
  </si>
  <si>
    <t>CO-OPERATIVE COLLEGE, AKURE</t>
  </si>
  <si>
    <t>ONDO STATE GEOGRAPHICAL INFORMATION SYSTEM (GIS) OFFICE</t>
  </si>
  <si>
    <t>MAGISTRATE COURT</t>
  </si>
  <si>
    <t>MULTIDOOR COURT HOUSE</t>
  </si>
  <si>
    <t>NIGERIA FOR WOMEN PROJECT OFFICE</t>
  </si>
  <si>
    <t>ONDO STATE BIO-TECH ECONOMY PROJECT OFFICE</t>
  </si>
  <si>
    <t>FINANCE AND APPROPRIATION COMMITTEE</t>
  </si>
  <si>
    <t>GLOBAL ENVIRONMENT FACILITY (GEF-7)/FAO PROJECT COORDINATING OFFICE</t>
  </si>
  <si>
    <t>ONDO STATE REFERENCE HOSPITAL, AKURE</t>
  </si>
  <si>
    <t>CUSTOMARY COURT</t>
  </si>
  <si>
    <t>Grand Total:</t>
  </si>
  <si>
    <t>ALLOCATION OF FUND TO MDAS SUMMARY 2025</t>
  </si>
  <si>
    <t>MDAs Name</t>
  </si>
  <si>
    <t>Personnel</t>
  </si>
  <si>
    <t>Capital</t>
  </si>
  <si>
    <t>Others</t>
  </si>
  <si>
    <t>Total</t>
  </si>
  <si>
    <t>ADMINISTRATION SECTOR</t>
  </si>
  <si>
    <t>OWENA PRESS</t>
  </si>
  <si>
    <t>NIGERIA SECURITY AND CIVIL DEFENCE CORPS</t>
  </si>
  <si>
    <t>NIGERIAN LEGION</t>
  </si>
  <si>
    <t>SENIOR STAFF CLUB</t>
  </si>
  <si>
    <t>ONDO STATE PUBLIC COMPLAINTS, FINANCIAL CRIMES AND ANTI-CORRUPTION COMMISSION</t>
  </si>
  <si>
    <t>Sector Total:</t>
  </si>
  <si>
    <t>ECONOMIC SECTOR</t>
  </si>
  <si>
    <t>CONSOLIDATED REVENUE FUND OFFICE</t>
  </si>
  <si>
    <t>ONDO STATE INTERNAL REVENUE SERVICE</t>
  </si>
  <si>
    <t>ONDO STATE INVESTMENT PROMOTION AGENCY (ONDIPA)</t>
  </si>
  <si>
    <t>ONDO STATE AFORESTATION PROJECT</t>
  </si>
  <si>
    <t>LAW AND JUSTICE SECTOR</t>
  </si>
  <si>
    <t>REGIONAL SECTOR</t>
  </si>
  <si>
    <t>ONDO STATE OIL PRODUCING AREA DEVELOPMENT COMMISSION</t>
  </si>
  <si>
    <t>SOCIAL SECTOR</t>
  </si>
  <si>
    <t>RUFUS GIWA POLYTECHNIC, OWO</t>
  </si>
  <si>
    <t>ADEKUNLE AJASIN UNIVERSITY, AKUNGBA AKOKO</t>
  </si>
  <si>
    <t>OLUSEGUN AGAGU UNIVERSITY OF SCIENCE AND TECHNOLOGY, OKITIPUPA</t>
  </si>
  <si>
    <t>ONDO STATE UNIVERSITY OF MEDICAL SCIENCES</t>
  </si>
  <si>
    <t>ONDO STATE UNIVERSITY OF MEDICAL SCIENCES TEACHING HOSPITAL</t>
  </si>
  <si>
    <t>ONDO STATE MOTHER AND CHILD HOSPITALS</t>
  </si>
  <si>
    <t>SUMMARY OF RECURRENT AND CAPITAL ESTIMTES</t>
  </si>
  <si>
    <t>Administrative Segment</t>
  </si>
  <si>
    <t>Recurrent Expenditure</t>
  </si>
  <si>
    <t>Per %</t>
  </si>
  <si>
    <t>Agricultural Development</t>
  </si>
  <si>
    <t>Office of Forestry Resources</t>
  </si>
  <si>
    <t>Ondo State Aforestation Project</t>
  </si>
  <si>
    <t>Ondo State Rural Access and Agricultural Marketing Project (RAAMP)</t>
  </si>
  <si>
    <t>Ondo State Agri-Business Empowerment Centre ( OSAEC )</t>
  </si>
  <si>
    <t>Ministry of Agriculture</t>
  </si>
  <si>
    <t>Forestry Staff Training School, Owo</t>
  </si>
  <si>
    <t>Agricultural Development Programme</t>
  </si>
  <si>
    <t>Agricultural Input and Supply Agency</t>
  </si>
  <si>
    <t>Agro-Climatological and Ecological Project</t>
  </si>
  <si>
    <t>Cocoa Revolution Office</t>
  </si>
  <si>
    <t>Fadama Project</t>
  </si>
  <si>
    <t>Ondo State UN-REDD+ Project</t>
  </si>
  <si>
    <t>Ondo State Livelihood Improvement Family Enterprise -Niger Delta (LIFE-ND) &amp; L-PRESS Project Office</t>
  </si>
  <si>
    <t>Tree Crop Office</t>
  </si>
  <si>
    <t>Global Environment Facility (GEF-7)/FAO Project Coordinating Office</t>
  </si>
  <si>
    <t>SECTOR TOTAL:</t>
  </si>
  <si>
    <t>Trade and Industry</t>
  </si>
  <si>
    <t>Ministry of Commerce, Industries and Cooperatives</t>
  </si>
  <si>
    <t>Competition and Consumer Protection Agency</t>
  </si>
  <si>
    <t>Micro Credit Agency</t>
  </si>
  <si>
    <t>Co-operative College, Akure</t>
  </si>
  <si>
    <t>Ministry of Culture and Tourism</t>
  </si>
  <si>
    <t>Ondo State Investment Promotion Agency (ONDIPA)</t>
  </si>
  <si>
    <t>Ondo State Entrepreneurship Agency (ONDEA)</t>
  </si>
  <si>
    <t>Education</t>
  </si>
  <si>
    <t>Zonal Teaching Service Commission, Owena</t>
  </si>
  <si>
    <t>Zonal Teaching Service Commission, Owo</t>
  </si>
  <si>
    <t>Ondo State Scholarship Board</t>
  </si>
  <si>
    <t>Education Resource Centre</t>
  </si>
  <si>
    <t>Board of Adult, Technical and Vocational Education</t>
  </si>
  <si>
    <t>Zonal Teaching Service Commission, Akure</t>
  </si>
  <si>
    <t>Zonal Teaching Service Commission, Ikare</t>
  </si>
  <si>
    <t>Zonal Teaching Service Commission, Irele</t>
  </si>
  <si>
    <t>Zonal Teaching Service Commission, Odigbo</t>
  </si>
  <si>
    <t>Zonal Teaching Service Commission, Oka</t>
  </si>
  <si>
    <t>Zonal Teaching Service Commission, Okitipupa</t>
  </si>
  <si>
    <t>Zonal Teaching Service Commission, Ondo</t>
  </si>
  <si>
    <t>Ministry of Education, Science and Technology</t>
  </si>
  <si>
    <t>Zonal Education Offices</t>
  </si>
  <si>
    <t>Ondo State Education Endowment Fund Office</t>
  </si>
  <si>
    <t>State Universal Basic Education Board (SUBEB) Headquarters</t>
  </si>
  <si>
    <t>State Universal Basic Education Board (Subeb) Zonal Office</t>
  </si>
  <si>
    <t>MEGA/SMART Schools</t>
  </si>
  <si>
    <t>Ondo State Library Board</t>
  </si>
  <si>
    <t>Rufus Giwa polytechnic, Owo</t>
  </si>
  <si>
    <t>Adekunle Ajasin University, Akungba Akoko</t>
  </si>
  <si>
    <t>Olusegun Agagu University of Science and Technology, Okitipupa</t>
  </si>
  <si>
    <t>Teaching Service Commission</t>
  </si>
  <si>
    <t>Ondo State University of Medical Sciences</t>
  </si>
  <si>
    <t>Tertiary Institutions Coordinating Unit</t>
  </si>
  <si>
    <t>Health</t>
  </si>
  <si>
    <t>Ondo State Agency for the Control of Aids (ODSACA)</t>
  </si>
  <si>
    <t>Primary Health Care Management Board</t>
  </si>
  <si>
    <t>Ondo State University of Medical Sciences Teaching Hospital</t>
  </si>
  <si>
    <t>Hospitals Management Board</t>
  </si>
  <si>
    <t>College of Health Technology</t>
  </si>
  <si>
    <t>Emergency Response Service</t>
  </si>
  <si>
    <t>Board of Alternative Medicine</t>
  </si>
  <si>
    <t>Neuro-Psychiatric Specialist Hospital</t>
  </si>
  <si>
    <t>Ministry of Health</t>
  </si>
  <si>
    <t>Ondo state Contributory Health Commission</t>
  </si>
  <si>
    <t>Malaria Elimination and Nutrition Improvement Project Office</t>
  </si>
  <si>
    <t>Drugs and Health Commodities Management Agency</t>
  </si>
  <si>
    <t>Ondo State Mother and Child Hospitals</t>
  </si>
  <si>
    <t>Ondo State Reference Hospital, Akure</t>
  </si>
  <si>
    <t>Information</t>
  </si>
  <si>
    <t>Owena Press</t>
  </si>
  <si>
    <t>Ondo State Signage Agency</t>
  </si>
  <si>
    <t>Ondo State Radiovision Corporation</t>
  </si>
  <si>
    <t>Ministry of Information and Orientation</t>
  </si>
  <si>
    <t>Orange FM</t>
  </si>
  <si>
    <t>Community Development</t>
  </si>
  <si>
    <t>Ondo State Football Development Agency</t>
  </si>
  <si>
    <t>Ministry of Youth and Sports Development</t>
  </si>
  <si>
    <t>Ministry of Women Affairs and Social Development</t>
  </si>
  <si>
    <t>Agency for the Welfare of the Persons with Disabilities</t>
  </si>
  <si>
    <t>Ondo State Sports Council</t>
  </si>
  <si>
    <t>Ondo State Community and Social Development Agency</t>
  </si>
  <si>
    <t>Directorate of Rural and Community Development</t>
  </si>
  <si>
    <t>Ministry of Women Affairs and Social Development Area Offices</t>
  </si>
  <si>
    <t>Ondo State Agency Against Gender Based Violence (OSAA-GBV)</t>
  </si>
  <si>
    <t>Ministry of Local Government and Chieftaincy Affairs</t>
  </si>
  <si>
    <t>At Risk Children Programme Advisory Committee</t>
  </si>
  <si>
    <t>Nigeria for Women Project Office</t>
  </si>
  <si>
    <t>Infrastructural Development</t>
  </si>
  <si>
    <t>Ministry of Water Resources, Public Sanitation and Hygiene</t>
  </si>
  <si>
    <t>Ondo State Water Corporation</t>
  </si>
  <si>
    <t>Ondo State Rural Water Supply and Sanitation Agency (RUWASSA)</t>
  </si>
  <si>
    <t>Ondo State Development and Property Corporation</t>
  </si>
  <si>
    <t>Ministry of Lands and Housing</t>
  </si>
  <si>
    <t>State Information Technology Agency (SITA)</t>
  </si>
  <si>
    <t>Office of Transport</t>
  </si>
  <si>
    <t>Office of Transport-Vehicle Inspection (Area) Office and Inland Waterways</t>
  </si>
  <si>
    <t>Ministry of Works and Infrastructure</t>
  </si>
  <si>
    <t>Office of Surveyor - General of the State</t>
  </si>
  <si>
    <t>Ministry of Physical Planning and Urban Development</t>
  </si>
  <si>
    <t>State Information Technology Agency (SITA) Area Offices</t>
  </si>
  <si>
    <t>Office of Public Utilities</t>
  </si>
  <si>
    <t>Ministry of Physical Planning and Urban Development -Area Offices</t>
  </si>
  <si>
    <t>Ondo State Building Control</t>
  </si>
  <si>
    <t>Ondo State Geographical Information System (GIS) Office</t>
  </si>
  <si>
    <t>Ondo State National Gas Expansion Office</t>
  </si>
  <si>
    <t>Environment and Sewage Management</t>
  </si>
  <si>
    <t>State Environmental Protection Agency</t>
  </si>
  <si>
    <t>Ondo State Waste Management</t>
  </si>
  <si>
    <t>Ministry of Environment</t>
  </si>
  <si>
    <t>New Map Project Office</t>
  </si>
  <si>
    <t>Regional Development</t>
  </si>
  <si>
    <t>Ondo State Oil Producing Area Development Commission</t>
  </si>
  <si>
    <t>Ministry of Regional Integration and Diaspora Relations</t>
  </si>
  <si>
    <t>Administration of Justice</t>
  </si>
  <si>
    <t>Ondo State Judiciary</t>
  </si>
  <si>
    <t>Ondo State Judicial Service Commission</t>
  </si>
  <si>
    <t>Office of Honourable Chief Judge</t>
  </si>
  <si>
    <t>Judiciary Division</t>
  </si>
  <si>
    <t>Ministry of Justice</t>
  </si>
  <si>
    <t>Ondo State Law Commission</t>
  </si>
  <si>
    <t>Citizen's Right Mediation Centre/Office of Public Defenders</t>
  </si>
  <si>
    <t>Customary Court of Appeal</t>
  </si>
  <si>
    <t>Office of the President of the Customary Court of Appeal</t>
  </si>
  <si>
    <t>Ondo State Public Complaints, Financial Crimes and Anti-Corruption Commission</t>
  </si>
  <si>
    <t>Customary Court of Appeal - Judicial Divisions</t>
  </si>
  <si>
    <t>Magistrate Court</t>
  </si>
  <si>
    <t>Multidoor Court House</t>
  </si>
  <si>
    <t>Customary Court</t>
  </si>
  <si>
    <t>Public Finance</t>
  </si>
  <si>
    <t>Ondo State Bureau of Statistics</t>
  </si>
  <si>
    <t>Ondo State Internal Revenue Service</t>
  </si>
  <si>
    <t>Ministry of Economic Planning and Budget</t>
  </si>
  <si>
    <t>Ondo State Budget Office</t>
  </si>
  <si>
    <t>Manpower Development Office</t>
  </si>
  <si>
    <t>Bureau of Public Procurement (BPP)</t>
  </si>
  <si>
    <t>Office of the State Auditor General</t>
  </si>
  <si>
    <t>Office of Auditor General for Local Government</t>
  </si>
  <si>
    <t>Pools Bettings and Lotteries Board</t>
  </si>
  <si>
    <t>Ministry of Finance</t>
  </si>
  <si>
    <t>Expenditure Office</t>
  </si>
  <si>
    <t>Debt Management Office</t>
  </si>
  <si>
    <t>Office of the Accountant General</t>
  </si>
  <si>
    <t>Consolidated Revenue Fund Office</t>
  </si>
  <si>
    <t>Youth Employment and Social Support Operations (YESSO)</t>
  </si>
  <si>
    <t>Monitoring and Evaluation (MEMIS Project) Office</t>
  </si>
  <si>
    <t>State Finances</t>
  </si>
  <si>
    <t>Treasury Cash Offices (TCOs)</t>
  </si>
  <si>
    <t>Economic Intelligence Office</t>
  </si>
  <si>
    <t>Ondo-CARES Programme Coordinating Office</t>
  </si>
  <si>
    <t>Human Capital Development State Committee</t>
  </si>
  <si>
    <t>State Liquidity Committee</t>
  </si>
  <si>
    <t>Open Governance Partnership State Action Committee</t>
  </si>
  <si>
    <t>Ondo State Population Census Committee</t>
  </si>
  <si>
    <t>Ondo State Bio-Tech Economy Project Office</t>
  </si>
  <si>
    <t>General Administration</t>
  </si>
  <si>
    <t>Governor's Office-Government House and Protocol</t>
  </si>
  <si>
    <t>Deputy Governor's Office</t>
  </si>
  <si>
    <t>Office of Senior Special Assistants to the Governor</t>
  </si>
  <si>
    <t>Office of the Special Advisers to the Governor</t>
  </si>
  <si>
    <t>Office of ADC, CSO Chief Details and Orderly</t>
  </si>
  <si>
    <t>Ondo State Boundary Commission</t>
  </si>
  <si>
    <t>Nigeria Security and Civil Defence Corps</t>
  </si>
  <si>
    <t>State Emergency Management Agency (SEMA)</t>
  </si>
  <si>
    <t>Fire Services</t>
  </si>
  <si>
    <t>Office of the Head of Service</t>
  </si>
  <si>
    <t>Senior Staff Club</t>
  </si>
  <si>
    <t>Public Service Training Institute</t>
  </si>
  <si>
    <t>Office of Establishments</t>
  </si>
  <si>
    <t>Office of the Secretary to State Government (SSG)</t>
  </si>
  <si>
    <t>E-Personel Administration Salary System (e-PASS) Office</t>
  </si>
  <si>
    <t>Political and Economic Affairs Department</t>
  </si>
  <si>
    <t>Cabinet and Special Services Department</t>
  </si>
  <si>
    <t>Liaison Office, Lagos</t>
  </si>
  <si>
    <t>Liaison Office, Abuja</t>
  </si>
  <si>
    <t>Service Matters Department</t>
  </si>
  <si>
    <t>Ondo State Pensions Transitional Department</t>
  </si>
  <si>
    <t>Muslim Welfare Board</t>
  </si>
  <si>
    <t>Christian Welfare Board</t>
  </si>
  <si>
    <t>Civil Service Commission</t>
  </si>
  <si>
    <t>Ondo State Independent Electoral Commission (ODIEC)</t>
  </si>
  <si>
    <t>Ondo State Independent Electoral Commission (ODIEC) Area Offices</t>
  </si>
  <si>
    <t>Department of Public Service Reform and Development (DPSRD)</t>
  </si>
  <si>
    <t>Local Government Service Commission</t>
  </si>
  <si>
    <t>Public and Inter-Governmental Relation Office</t>
  </si>
  <si>
    <t>Nigerian Legion</t>
  </si>
  <si>
    <t>Government Quarters Management Office</t>
  </si>
  <si>
    <t>State Pension Commission</t>
  </si>
  <si>
    <t>Industrial and Labour Relations Office</t>
  </si>
  <si>
    <t>Ondo State Security Network Agency (Amotekun Corps)</t>
  </si>
  <si>
    <t>Office of the Chief of Staff</t>
  </si>
  <si>
    <t>Office of Special Adviser on Special Duties</t>
  </si>
  <si>
    <t>Committee on Payroll Verification, Scrutinization and Cleanup</t>
  </si>
  <si>
    <t>Special Projects: World Bank/FGN Assisted</t>
  </si>
  <si>
    <t>Performance and Project Implementation Monitoring Unit (PPIMU)</t>
  </si>
  <si>
    <t>Legislative Administration</t>
  </si>
  <si>
    <t>State House of Assembly</t>
  </si>
  <si>
    <t>House of Assembly Commission</t>
  </si>
  <si>
    <t>House Committees</t>
  </si>
  <si>
    <t>Office of the Speaker</t>
  </si>
  <si>
    <t>Office of the Deputy Speaker</t>
  </si>
  <si>
    <t>Public Account Secretariat</t>
  </si>
  <si>
    <t>Finance and Appropriation Committee</t>
  </si>
  <si>
    <t>Energy</t>
  </si>
  <si>
    <t>Ondo State Electricity Board</t>
  </si>
  <si>
    <t>Ondo State Electricity Regulatory Bureau (OSERB)</t>
  </si>
  <si>
    <t>Ministry of Energy and Mineral Resources</t>
  </si>
  <si>
    <t>REVENUE DETAILS</t>
  </si>
  <si>
    <t>EDUCATION ENDOWMENT LEVY</t>
  </si>
  <si>
    <t>PRIVATE SCHOOLS/CRECHE LICENCES</t>
  </si>
  <si>
    <t>ANNUAL RENEWAL FEE-OTHERS</t>
  </si>
  <si>
    <t>ACCREDITATION FEES</t>
  </si>
  <si>
    <t>TENDER FEES</t>
  </si>
  <si>
    <t>SCHOOL TUITION/REGISTRATION/EXAMINATION FEES-UNDERGRADUATE</t>
  </si>
  <si>
    <t>APPLICATION FEES</t>
  </si>
  <si>
    <t>Digital Bio-Data Capturing Fee</t>
  </si>
  <si>
    <t>OTHER FEES</t>
  </si>
  <si>
    <t>PENALTY FOR UNREGISTERED SCHOOL</t>
  </si>
  <si>
    <t>SALES OF FORMS</t>
  </si>
  <si>
    <t>SALES OF OTHER ITEMS</t>
  </si>
  <si>
    <t>EARNINGS FROM THE USE OF SCHOOL PREMISES</t>
  </si>
  <si>
    <t>RENTS ON GOVT. PROPERTIES</t>
  </si>
  <si>
    <t>OTHER PERMITS/LICENSES</t>
  </si>
  <si>
    <t>RIGHT OF WAY ( CABLE, PIPES ETC)</t>
  </si>
  <si>
    <t>Electricity Generation/Transmission/Distribution Permit</t>
  </si>
  <si>
    <t>REGISTRATION FEES</t>
  </si>
  <si>
    <t>DOMESTIC GRANTS</t>
  </si>
  <si>
    <t>EARNINGS FROM THE USE OF GOVT. HALLS/OTHERS</t>
  </si>
  <si>
    <t>EARNINGS FROM TOURISM/CULTURE/ARTS CENTRES</t>
  </si>
  <si>
    <t>DOMESTIC LOANS/ BORROWINGS FROM FINANCIAL INSTITUTIONS</t>
  </si>
  <si>
    <t>SUNDRY INCOME</t>
  </si>
  <si>
    <t>COMMUNICATION MAST PERMIT</t>
  </si>
  <si>
    <t>KAADI IGBE-AYO COLLECTION FEES</t>
  </si>
  <si>
    <t>OTHER REVENUE SOURCES</t>
  </si>
  <si>
    <t>PERSONAL TAXES (E.G PAYE)</t>
  </si>
  <si>
    <t>DIRECT ASSESMENT</t>
  </si>
  <si>
    <t>STAMP DUTY</t>
  </si>
  <si>
    <t>CAPITAL GAIN TAX</t>
  </si>
  <si>
    <t>WITHOLDING TAX</t>
  </si>
  <si>
    <t>Consumption Tax</t>
  </si>
  <si>
    <t>MOTOR VEHICLE LICENCES</t>
  </si>
  <si>
    <t>DRIVERS' LICENCES</t>
  </si>
  <si>
    <t>NEW VEHICLE REGISTRATION SCHEME FEES</t>
  </si>
  <si>
    <t>LAND USE FEES</t>
  </si>
  <si>
    <t>DEVELOPMENT LEVIES</t>
  </si>
  <si>
    <t>SALES OF VEHICLE PLATE NUMBER/VEHICLE REGISTRATION BOOKLET</t>
  </si>
  <si>
    <t>SALES OF SOUVENIR (TICKET, STICKERS, APRON, E.TC.)</t>
  </si>
  <si>
    <t>STATUTORY ALLOCATION</t>
  </si>
  <si>
    <t>MINERAL DERIVATION</t>
  </si>
  <si>
    <t>SHARE OF VAT</t>
  </si>
  <si>
    <t>EXCESS CRUDE</t>
  </si>
  <si>
    <t>EXCHANGE GAIN</t>
  </si>
  <si>
    <t>REFUND ON EXCESS CRUDE</t>
  </si>
  <si>
    <t>FAAC SPECIAL ALLOCATIONS</t>
  </si>
  <si>
    <t>STABILIZATION FUND</t>
  </si>
  <si>
    <t>Ecological Fund-State</t>
  </si>
  <si>
    <t>ELECTRONIC MONEY TRANSFER LEVY (EMTL)</t>
  </si>
  <si>
    <t>SALES OF STORES/SCRAPS/UNSERVICEABLE ITEMS</t>
  </si>
  <si>
    <t>PROCEEDS FROM SALES OF GOVT. VEHICLES</t>
  </si>
  <si>
    <t>DIVIDEND RECEIVED</t>
  </si>
  <si>
    <t>BANK INTEREST</t>
  </si>
  <si>
    <t>INTEREST ON TREASURY BILLS &amp; FIXED DEPOSITS</t>
  </si>
  <si>
    <t>Roll-Over Fund/Cash Reserve</t>
  </si>
  <si>
    <t>DOMESTIC LOANS/ BORROWINGS FROM OTHER GOVERNMENT ENTITIES</t>
  </si>
  <si>
    <t>INTERNATIONAL LOANS/ BORROWINGS FROM FINANCIAL INSTITUTIONS</t>
  </si>
  <si>
    <t>PROCEEDS FROM SALES OF FARM PRODUCE</t>
  </si>
  <si>
    <t>RENT ON GOVERNMENT LAND</t>
  </si>
  <si>
    <t>CBN SUPPORT FACILITY</t>
  </si>
  <si>
    <t>Environmental Permit</t>
  </si>
  <si>
    <t>ENVIRONMENTAL IMPACT ASSESSMENT/ENVIRONMENTAL AUDIT FEES</t>
  </si>
  <si>
    <t>SUNDRY FINES/PENALTIES</t>
  </si>
  <si>
    <t>COURT FEES</t>
  </si>
  <si>
    <t>Letter of Administration/Grant of Probate</t>
  </si>
  <si>
    <t>COURT SUMMONS/OATH FEES</t>
  </si>
  <si>
    <t>VOLUNTARY ORGANIZATIONS/NGOs/LICENCES</t>
  </si>
  <si>
    <t>REGISTRATION OF PLACE OF WORSHIP</t>
  </si>
  <si>
    <t>RENT ON GOVERNMENT OFFICES</t>
  </si>
  <si>
    <t>RENT ON GOVERNMENT BUILDINGS</t>
  </si>
  <si>
    <t>RENT ON CONFERENCE CENTRES</t>
  </si>
  <si>
    <t>PATENT MEDICINE &amp; DRUG STORES LICENCES</t>
  </si>
  <si>
    <t>LABORATORY FEES</t>
  </si>
  <si>
    <t>Registration/Renewal of Pharmaceutical Vendors</t>
  </si>
  <si>
    <t>Research Approval Fee</t>
  </si>
  <si>
    <t>Counterfeit and Fake Drugs Penalties/Fines</t>
  </si>
  <si>
    <t>FOREIGN GRANTS</t>
  </si>
  <si>
    <t>BUSINESS/TRADE OPERATING FEES</t>
  </si>
  <si>
    <t>HAULAGE FEES</t>
  </si>
  <si>
    <t>Registration of Cooperative Societies</t>
  </si>
  <si>
    <t>AUDIT FEES</t>
  </si>
  <si>
    <t>FISHING PERMITS</t>
  </si>
  <si>
    <t>TRACTOR HIRING SERVICES</t>
  </si>
  <si>
    <t>AGRICULTURAL/VETERINARY SERVICES FEES</t>
  </si>
  <si>
    <t>INSPECTION FEES</t>
  </si>
  <si>
    <t>SALES OF FRESH FISH</t>
  </si>
  <si>
    <t>EARNINGS FROM LABORATORY SERVICES</t>
  </si>
  <si>
    <t>EARNINGS FROM CONTROL POST</t>
  </si>
  <si>
    <t>Rent on Farm Settlement</t>
  </si>
  <si>
    <t>LEASE RENTAL</t>
  </si>
  <si>
    <t>EARNINGS FROM TRAINING INSTITUTE</t>
  </si>
  <si>
    <t>CONTRACTOR REGISTRATION FEES</t>
  </si>
  <si>
    <t>FIRE SAFETY CERTIFICATE FEES</t>
  </si>
  <si>
    <t>Health Insurance Contribution</t>
  </si>
  <si>
    <t>POOL BETTING &amp; CASINO LICENCES/GAMING</t>
  </si>
  <si>
    <t>POOLS AGENT LICENCES/PROMOTERSLEVIES/ CHECKING CENTRES</t>
  </si>
  <si>
    <t>FIXED DEPOSIT LICENSE</t>
  </si>
  <si>
    <t>SURVEY/PLANNING/SURVEYOR GENERAL/BUILDING FEES</t>
  </si>
  <si>
    <t>Land Use Clearance (Non-Residential)</t>
  </si>
  <si>
    <t>Home Owners Charter of Ondo State (HOCOS) Fee</t>
  </si>
  <si>
    <t>BUILDING PLAN APPROVAL FEES</t>
  </si>
  <si>
    <t>LAYOUT/MASTER PLAN APPROVAL FEES</t>
  </si>
  <si>
    <t>PROTEST/PETITION APPROVAL FEES</t>
  </si>
  <si>
    <t>RIDER'S LICENCE</t>
  </si>
  <si>
    <t>Branding of School Free Shuttle Buses &amp; Bus Stops</t>
  </si>
  <si>
    <t>Road Worthiness Fee</t>
  </si>
  <si>
    <t>TOP LIGHT INSTALLATION ON TAXI/CABS</t>
  </si>
  <si>
    <t>COMPUTERIZED VEHICLE INSPECTION SERVICES FEE</t>
  </si>
  <si>
    <t>PARKING FEES</t>
  </si>
  <si>
    <t>Drivers' Theory Test Fee</t>
  </si>
  <si>
    <t>Registration of Driving School</t>
  </si>
  <si>
    <t>Registration of Mechanic Workshop</t>
  </si>
  <si>
    <t>Registration of Commercial Motorcycles &amp; Tricycles</t>
  </si>
  <si>
    <t>PASSENGER INSURANCE SCHEME FEE</t>
  </si>
  <si>
    <t>Rural Tricycle Development Initiative</t>
  </si>
  <si>
    <t>PRODUCE BUYING/PRODUCE MERCHANT LICENCES</t>
  </si>
  <si>
    <t>SAWMILL LICENCES</t>
  </si>
  <si>
    <t>POWER CHAIN LICENCES</t>
  </si>
  <si>
    <t>HAMMER REGISTRATION/RENEWAL</t>
  </si>
  <si>
    <t>PRODUCE STORE / STORE-KEEPER's LICENSES</t>
  </si>
  <si>
    <t>AGRIC/NON TIMBER FOREST PRODUCE</t>
  </si>
  <si>
    <t>DISINFECTION OF PRODUCE FEES</t>
  </si>
  <si>
    <t>TIMBER &amp; FOREST FEES</t>
  </si>
  <si>
    <t>PRODUCE FEES</t>
  </si>
  <si>
    <t>TOLL FEES ON ITEMS (Produce items)</t>
  </si>
  <si>
    <t>TOLL FEES FROM FOREST SERVICES</t>
  </si>
  <si>
    <t>PROCEED FROM SALES OF FLITCHING PLANKS</t>
  </si>
  <si>
    <t>DEEDS REGISTRATION FEES</t>
  </si>
  <si>
    <t>CERTIFICATE OF OCCUPANCY/RIGHT OF OCCUPANCY FEES</t>
  </si>
  <si>
    <t>VALUATION OF PROPERTIES</t>
  </si>
  <si>
    <t>RENTS &amp; PREMIUM ON THE ALLOCATION OF LAND</t>
  </si>
  <si>
    <t>PROCEEDS FROM SALES OF GOVT. BUILDING</t>
  </si>
  <si>
    <t>PUBLIC TAP/RIVERS AND RESERVIORS FEES</t>
  </si>
  <si>
    <t>SERVICE CONNECTION FEES</t>
  </si>
  <si>
    <t>EARNINGS FROM COMMERCIAL ACTIVITIES</t>
  </si>
  <si>
    <t>DISLODGING OF EFFLUENT/POLLUTION FINE</t>
  </si>
  <si>
    <t>COURT FINES</t>
  </si>
  <si>
    <t>SALES OF BILLS OF ENTRIES/APPLICATION FORMS</t>
  </si>
  <si>
    <t>CHANGE OF OWNERSHIP FEES</t>
  </si>
  <si>
    <t>EARNINGS FROM HIRE OF PLANTS &amp; EQUIPMENT</t>
  </si>
  <si>
    <t>SIGNAGE ANNUAL PERMIT</t>
  </si>
  <si>
    <t>BILL BOARD ADVERTISEMENT FEES</t>
  </si>
  <si>
    <t>EARNINGS FROM THE USE OF GOVT. VEHICLES</t>
  </si>
  <si>
    <t>GAIN ON DISPOSAL OF ASSET - INVESTMENT PROPERTY</t>
  </si>
  <si>
    <t>SALES OF JOURNAL &amp; PUBLICATIONS</t>
  </si>
  <si>
    <t>SALES OF IMPROVED SEEDS/CHEMICAL</t>
  </si>
  <si>
    <t>Registration/Application Form for Private CEC</t>
  </si>
  <si>
    <t>Inspection Form for Private CEC</t>
  </si>
  <si>
    <t>Approval Fee for Private CEC</t>
  </si>
  <si>
    <t>Guidelines on Private Continuing Examination Centre</t>
  </si>
  <si>
    <t>Sales of Craft-work/Indigenous Handcraft</t>
  </si>
  <si>
    <t>APPROVAL OF APPOINTMENT OF RECOGNISED OBAS/PRESENTATION OF INSTRUMENT OF APPOINTMENT</t>
  </si>
  <si>
    <t>CERTIFICATION OF CHIEFTAINCY DOCUMENTS/REGISTRATION OF CHIEFTAINCY DECLARATION/UPGRADING OF CHIEFTAINCY TITLE</t>
  </si>
  <si>
    <t>SALES OF BOOKS</t>
  </si>
  <si>
    <t>SCHOOL TUITION/REGISTRATION/EXAMINATION FEES - OTHERS</t>
  </si>
  <si>
    <t>EXTRAORDINARY ITEMS</t>
  </si>
  <si>
    <t>ONDO STATE OF NIGERIA, ESTIMATES 2025</t>
  </si>
  <si>
    <t>ECONOMIC SEGMENT</t>
  </si>
  <si>
    <t>Economic code</t>
  </si>
  <si>
    <t>Actual (N)</t>
  </si>
  <si>
    <t>Approved Budget (N)</t>
  </si>
  <si>
    <t>Jan - To Date 2024</t>
  </si>
  <si>
    <t>REVENUE</t>
  </si>
  <si>
    <t>GOVERNMENT SHARE OF FAAC (STATUTORY REVENUE)</t>
  </si>
  <si>
    <t>GOVERNMENT SHARE OF FAAC</t>
  </si>
  <si>
    <t>GOVERNMENT SHARE OF VAT</t>
  </si>
  <si>
    <t>STATE GOVERNMENT SHARE OF OTHER FAAC REVENUES</t>
  </si>
  <si>
    <t>INDEPENDENT REVENUE</t>
  </si>
  <si>
    <t>TAX REVENUE</t>
  </si>
  <si>
    <t>PERSONAL TAXES</t>
  </si>
  <si>
    <t>OTHER TAXES</t>
  </si>
  <si>
    <t>NON-TAX REVENUE</t>
  </si>
  <si>
    <t>LICENCES - GENERAL</t>
  </si>
  <si>
    <t>FEES - GENERAL</t>
  </si>
  <si>
    <t>FINES - GENERAL</t>
  </si>
  <si>
    <t>SALES - GENERAL</t>
  </si>
  <si>
    <t>EARNINGS -GENERAL</t>
  </si>
  <si>
    <t>RENT ON GOVERNMENT BUILDING - GENERAL</t>
  </si>
  <si>
    <t>RENT ON LAND &amp; OTHERS - GENERAL</t>
  </si>
  <si>
    <t>INVESTMENT INCOME</t>
  </si>
  <si>
    <t>INTEREST EARNED</t>
  </si>
  <si>
    <t>RE-IMBURSEMENT GENERAL</t>
  </si>
  <si>
    <t>OTHER REVENUE SOURCES OF GOVERNMENT</t>
  </si>
  <si>
    <t>OTHER REVENUES</t>
  </si>
  <si>
    <t>AID AND GRANTS</t>
  </si>
  <si>
    <t>GRANTS</t>
  </si>
  <si>
    <t>CAPITAL DEVELOPMENT FUND (CDF) RECEIPTS</t>
  </si>
  <si>
    <t>TRANSFER FROM CONSOLIDATED REVENUE FUND TO CDF</t>
  </si>
  <si>
    <t>OTHER CAPITAL RECEIPTS</t>
  </si>
  <si>
    <t>Loan/Borrowing Receipts</t>
  </si>
  <si>
    <t>Domestic Loan/Borrowing Receipts</t>
  </si>
  <si>
    <t>Foreign Loan/Borrowing Receipts</t>
  </si>
  <si>
    <t>GAIN ON DISPOSAL OF ASSET</t>
  </si>
  <si>
    <t>CAPITAL DETAILS 2025</t>
  </si>
  <si>
    <t>Programme</t>
  </si>
  <si>
    <t>Seg</t>
  </si>
  <si>
    <t>Programmes / projects / Activities</t>
  </si>
  <si>
    <t>Approved Estimate</t>
  </si>
  <si>
    <t>Schedule</t>
  </si>
  <si>
    <t>011200400100: HOUSE OF ASSEMBLY COMMISSION</t>
  </si>
  <si>
    <t>EXISTING PROJECTS</t>
  </si>
  <si>
    <t>Purchase of Office/ICT Equipment</t>
  </si>
  <si>
    <t>Purchase of 10 Laptops</t>
  </si>
  <si>
    <t>Jan-Dec</t>
  </si>
  <si>
    <t>Purchase of Ten(10) units Medium size of (Refrigerator) @ 120,000 each Thermocool</t>
  </si>
  <si>
    <t>Solar power installation</t>
  </si>
  <si>
    <t>Purchase of 3 Nos. Desktop Computers @ N330,000 each</t>
  </si>
  <si>
    <t>Purchase of 5 Units Hisense Television</t>
  </si>
  <si>
    <t>Replacement of essentials motor vehicles spare parts e.g Tyres, Absorber, Gear etc</t>
  </si>
  <si>
    <t>Purchase of 4 nos Printer</t>
  </si>
  <si>
    <t>Purchase of 3 Nos additional HP desktop computer</t>
  </si>
  <si>
    <t>Purchase of 1 No Projector @N700,000 and 1 No Public Address System @N300,000</t>
  </si>
  <si>
    <t>Procurement of 4 Dubabi fireproof cabinets and office accessories for the office of the Secretary, DFA and DDA</t>
  </si>
  <si>
    <t>Purchase of 1 BAJAJ Motorcycles</t>
  </si>
  <si>
    <t>Purchase of 1 No Canon Digital Camera</t>
  </si>
  <si>
    <t>Purchase of 1 NOS 10KVA Perkins generator.</t>
  </si>
  <si>
    <t>Purchase of 10 Nos wall Split A/C samsung/L.G .</t>
  </si>
  <si>
    <t>Replacement of SIFMIS Gadgets. e.g. inverter, Batteries, etc and Repairs</t>
  </si>
  <si>
    <t>Purchase of four (4) AR-5316E photo-copy machine .</t>
  </si>
  <si>
    <t>Purchase of 4 Nos and Office Accessories for the Office of the Secretary, DFA and DDA</t>
  </si>
  <si>
    <t>Purchase of Office Furniture and Fittings</t>
  </si>
  <si>
    <t>Purchase of 10 Executive Tables</t>
  </si>
  <si>
    <t>Construction of wooden shelve/ fireproof cabinet at the open registry</t>
  </si>
  <si>
    <t>Purchase of 10 Executive Chairs.</t>
  </si>
  <si>
    <t>Procurement of 95 units of window Blinds</t>
  </si>
  <si>
    <t>Renovation of the Offices of the Hon. Members, Secretary and Others</t>
  </si>
  <si>
    <t>Purchase of 10 NOS KDK Fans</t>
  </si>
  <si>
    <t>Purchase of 2 Cash Safe</t>
  </si>
  <si>
    <t>Procurement of Fire-proof steel Cabinets and Office Accessories for the Offices of Chairman, Four (4) Hon Member, Secretary, DDA, DFA, Internal Auditor and Registry</t>
  </si>
  <si>
    <t>Renovation of Government Offices</t>
  </si>
  <si>
    <t>Construction of five Toilets and Renovation of Exiting 3 Toilet</t>
  </si>
  <si>
    <t>Renovation of offices. e.g Painting, Replacememt of doors, TILING etc</t>
  </si>
  <si>
    <t>Construction of Parking Lot/Car Park</t>
  </si>
  <si>
    <t>Construction of Office Complex</t>
  </si>
  <si>
    <t>Purchase of Vehicles</t>
  </si>
  <si>
    <t>Purchase of 7 units of Toyota Corrolla @ 20m each</t>
  </si>
  <si>
    <t>Total6:</t>
  </si>
  <si>
    <t>NEW PROJECTS</t>
  </si>
  <si>
    <t>MDAS Total:</t>
  </si>
  <si>
    <t>053505300100: ONDO STATE WASTE MANAGEMENT</t>
  </si>
  <si>
    <t>Enlightenment Programme</t>
  </si>
  <si>
    <t>Community Engagement ,Environmental Education, Stakeholders Advocacy, etc.</t>
  </si>
  <si>
    <t>Media (audio-visual) Outreach: Special TV, Social Media, Blogging and Radio Programmes Production and Airing, Jingles on Radio/ Jingles on Television.</t>
  </si>
  <si>
    <t>Production of Clients Information Fliers</t>
  </si>
  <si>
    <t>Purchase of Office Equipment</t>
  </si>
  <si>
    <t>Purchase of 6 Nos Skyrun 1.5HP Air Conditioner</t>
  </si>
  <si>
    <t>Purchase of 20 Nos Qasa Rechargeable Fan.</t>
  </si>
  <si>
    <t>Purchase of 2 HP - LaserJet Pro M102a Printer</t>
  </si>
  <si>
    <t>Purchase of 5 HP Laptop 4G 500G - Windows 10 and 2 HP Desktop 4G 500G</t>
  </si>
  <si>
    <t>Purchase 0f Offices Window Blinds</t>
  </si>
  <si>
    <t>Purchase of 1 Nos of Drone for Surveilance</t>
  </si>
  <si>
    <t>Purchase of 1 No Projector</t>
  </si>
  <si>
    <t>Purchase of 16 Nos Executive Chairs</t>
  </si>
  <si>
    <t>Purchase of 12 Nos Executive Tables</t>
  </si>
  <si>
    <t>Renovation of Government Building</t>
  </si>
  <si>
    <t>Renovation of Office.</t>
  </si>
  <si>
    <t>Maintenance of Vehicle</t>
  </si>
  <si>
    <t>Refurbishment of 4 Motor Vehicles and other Equipment for enforcement &amp; monitoring activities (inspection, policing, surveillance, etc)</t>
  </si>
  <si>
    <t>Vehicle Spare Parts</t>
  </si>
  <si>
    <t>Purchase of Spare parts for all operational trucks &amp; vehicles</t>
  </si>
  <si>
    <t>Refuse Disposal Management</t>
  </si>
  <si>
    <t>Monitoring of the State Against Improper Waste Disposal/Public Waste Collection</t>
  </si>
  <si>
    <t>Purchase of 3 Nos of Waste Disposal Trucks</t>
  </si>
  <si>
    <t>Delineation, enumeration, survey and waste statistics gathering/improvement</t>
  </si>
  <si>
    <t>Purchase of working tools(20 No of Rake,30 No of Shovel,50 No of Head pan,60 No of Wheelbarrow), equipment and safety devices</t>
  </si>
  <si>
    <t>Refurbishment/Repair of existing Old Trucks, Plants &amp; Vehicles</t>
  </si>
  <si>
    <t>Clearing of Illegal Dumps across the State. and Removal of Silt Waste across the State</t>
  </si>
  <si>
    <t>Remediation of existing (old) Sanitary Landfill/Dumpsite</t>
  </si>
  <si>
    <t>Construction of Sanitary Landfill Site</t>
  </si>
  <si>
    <t>Purchase of workman wares and protective devices</t>
  </si>
  <si>
    <t>Construction of Sewage Treatment Plant</t>
  </si>
  <si>
    <t>023300100100 : OFFICE OF FORESTRY RESOURCES</t>
  </si>
  <si>
    <t>Regeneration, Conservation, Forest Protection and Wildlife Resources</t>
  </si>
  <si>
    <t>Provision of Food and Nutrition facilities based on ODSG Nutrition Policy</t>
  </si>
  <si>
    <t>Regeneration of 10,000ha degraded portion of forest reserve at Ondo, Odigbo, Oyinmo and Ose</t>
  </si>
  <si>
    <t>Renovation of Staff Quarters at Gmelina camp, Afforestation</t>
  </si>
  <si>
    <t>Establishment of Website for Office of the Forestry Resources</t>
  </si>
  <si>
    <t>Purchase of 3 nos. laptop computer for the Ministry</t>
  </si>
  <si>
    <t>Maintenance of existing planted plantations</t>
  </si>
  <si>
    <t>Cultivation of 20 Hectares of Indigenous Seedlings across the State</t>
  </si>
  <si>
    <t>Resuscitation of Moribund Atejere Control Post</t>
  </si>
  <si>
    <t>Purchase of 5 nos of Boxer Motorcycles for the Ministry</t>
  </si>
  <si>
    <t>Production of Security Documents for Timber Exploitation</t>
  </si>
  <si>
    <t>Casting of Hammers for the Ministry and sawmills activities</t>
  </si>
  <si>
    <t>Purchase of 10 Nos Executive Office Tables for the Ministry's Headquarters, Zonal and Area Offices</t>
  </si>
  <si>
    <t>Phase 1 Infrastructural Development of Ose River Park</t>
  </si>
  <si>
    <t>Renovation/Fencing of Owo Training School</t>
  </si>
  <si>
    <t>Computerization of major activities of the Ministry and Project Management</t>
  </si>
  <si>
    <t>Boundary Cleaning and Demarcation across the State Forest Reserves</t>
  </si>
  <si>
    <t>Ministry of Natural Resources Home Grown Development Plan</t>
  </si>
  <si>
    <t>Kitting of Uniform Field Staff for Forestry and Produce</t>
  </si>
  <si>
    <t>Forest Conservation Study</t>
  </si>
  <si>
    <t>Produce Inspection Services</t>
  </si>
  <si>
    <t>Installation of Anti-smuggling Device/Equipment</t>
  </si>
  <si>
    <t>Installation of Grading Device/Equipment</t>
  </si>
  <si>
    <t>Renovation of Produce Zonal and Area Office across the State</t>
  </si>
  <si>
    <t>Production of Specialized Documents for Produce and Allied Activities</t>
  </si>
  <si>
    <t>Completion of Control Posts at isua, Ibuji, Okeigbo, Ifon and others</t>
  </si>
  <si>
    <t>Rehabilitation of Produce Training School and Laboratory, Ondo</t>
  </si>
  <si>
    <t>Purchase of 3 million Cocoa Seal at N9.00k each</t>
  </si>
  <si>
    <t>Quality Control at Warehouses and Processing Factories</t>
  </si>
  <si>
    <t>Procurement of Chemicals for pest Control Activities at Warehouses and Processing Factories</t>
  </si>
  <si>
    <t>Procurement of Grading Tools: 10 Aqua Boy at N800,000 each 25 Closing Pliers at N40,000 each 25 Coding Tools at N40,000 each</t>
  </si>
  <si>
    <t>Construction of Control Posts at Ofosu, Lipanu, Iju, Akunnu, Ijagba, Odunwo, Laje and others</t>
  </si>
  <si>
    <t>Monitoring of Grading of Produce and Sensitization of Stakeholders on Grading Parameters and Certification</t>
  </si>
  <si>
    <t>011105200100: DEPARTMENT OF PUBLIC SERVICE REFORM AND DEVELOPMENT (DPSRD)</t>
  </si>
  <si>
    <t>Purchases of 4 Nos of Century Stabilizers</t>
  </si>
  <si>
    <t>April-Nov</t>
  </si>
  <si>
    <t>Purchases of 4 Nons of Bluegate UPS</t>
  </si>
  <si>
    <t>Feb-Nov</t>
  </si>
  <si>
    <t>Purchase of 1 nos each of Desktop and Laptop Computers</t>
  </si>
  <si>
    <t>Purchase of 2 Nos of Laserjet Printers</t>
  </si>
  <si>
    <t>purchase of 2 nos of Samsung tablets</t>
  </si>
  <si>
    <t>Renovations of Office Toilets</t>
  </si>
  <si>
    <t>Purchase of Office Furniture</t>
  </si>
  <si>
    <t>Purchase of 3 Nos of Chairs</t>
  </si>
  <si>
    <t>March-Nov</t>
  </si>
  <si>
    <t>Purchase of 2 nos of Refrigerator</t>
  </si>
  <si>
    <t>Feb-Dec</t>
  </si>
  <si>
    <t>Purchase of 4 Nos of Modern Window Blinds</t>
  </si>
  <si>
    <t>Purchase of 1 Conference and 2 nos Office Tables</t>
  </si>
  <si>
    <t>Purchase of 2 Nos of Standing Fan</t>
  </si>
  <si>
    <t>Purchase of 2 Nos of File Cabinets</t>
  </si>
  <si>
    <t>053500100100: MINISTRY OF ENVIRONMENT</t>
  </si>
  <si>
    <t>Tree Planting/Landscaping/Beautification</t>
  </si>
  <si>
    <t>i). Management of Nurseries, Raising of Assorted Tree Seedlings and Planting of Urban Trees and Ornaments. Planting along Airport Road, Fiwasaye and Agbogbo Areas</t>
  </si>
  <si>
    <t>ii). Development and Rehabilitation of Parks, Gardens, Recreational Spots and Public Open Spaces</t>
  </si>
  <si>
    <t>Beautification Works of Cities/Towns and Aesthetics Enhancement</t>
  </si>
  <si>
    <t>Environmental Education/Sensitization</t>
  </si>
  <si>
    <t>Rehabilitation of Coastline Mangrove forest and water Resource</t>
  </si>
  <si>
    <t>Establishment of Communities Resilience and Climate Garden</t>
  </si>
  <si>
    <t>Production of Information, Education and Communication (IEC) materials</t>
  </si>
  <si>
    <t>School Environmental Awareness and sensitization, procurement of projector&amp; accessories.</t>
  </si>
  <si>
    <t>Climate Change Mitigation and Adaptation Programmes</t>
  </si>
  <si>
    <t>Ecological Control and Environmental Services</t>
  </si>
  <si>
    <t>Implementation of Watershed Management and Sensitive Eco System Conservation Programme</t>
  </si>
  <si>
    <t>Monitoring of Consultants on Environmental Improvement Research &amp; Development</t>
  </si>
  <si>
    <t>Monitoring of Climate Change and Development of State Policy on Climate Change</t>
  </si>
  <si>
    <t>Human Capital Development: Environmental and Climate Change Programme</t>
  </si>
  <si>
    <t>Gully Erosion Control (Concrete Channelization) Works</t>
  </si>
  <si>
    <t>Renovation/Resuscitation of Community Based Flood Early Warning signal Station Units: Ikare Akoko, Owena Elesin, Akure and installation of one at Ile-Oluji</t>
  </si>
  <si>
    <t>Reticulation/Sinking of Borehole: Drilling, Casing, Pump, Stanchion, tank &amp; Generator</t>
  </si>
  <si>
    <t>Coastal and Watershed Area Management</t>
  </si>
  <si>
    <t>Mechanical/Manual Channelization/Weed Control across the State and Purchase of Water Hyacinth Harvester</t>
  </si>
  <si>
    <t>Establishment of River Courses across the State</t>
  </si>
  <si>
    <t>Administration of State Environmental Impact Assessment (EIA) Laws; Registration of accredited Consultants. Issuance of EIA Permit, Environmental Auditing of existing Facilities Across the State.</t>
  </si>
  <si>
    <t>Environmental Data Gathering, ICT /Geographical information System laboratory</t>
  </si>
  <si>
    <t>Environmental Governance(Review of Policy Regulations and Law)and EIA Gazzete</t>
  </si>
  <si>
    <t>Purchase of tools, Laboratory chemicals,field maintenance equipment, Kits and Wares, safety boots.</t>
  </si>
  <si>
    <t>Climate Change Activities;. Sensitization of relevant MDAs on the cross sectorial implication of climate change issues,ii). Reactivation of Climate Change Desk Officer in all MDAs in development of action plan for the state,iii). Encouragement on investment in renewable (clean) energy and energy saving activities through advocacy.</t>
  </si>
  <si>
    <t>Maintenance of Swamp Boogie</t>
  </si>
  <si>
    <t>Keep Ondo Clean Campaign: Environmental Sanitation Activities</t>
  </si>
  <si>
    <t>Pollution Areas and Degraded Sites Management</t>
  </si>
  <si>
    <t>Baseline Study on Environmental Impact of Industialization Activities</t>
  </si>
  <si>
    <t>Establishment of Digital Mapping of Flood prone Areas</t>
  </si>
  <si>
    <t>Provision of Climate Change Action Plan and Climate Change Baseline Studies</t>
  </si>
  <si>
    <t>Dredging/Clearing of Rivers and Major Tributaries</t>
  </si>
  <si>
    <t>Construction of Shoreline as Short term Intervention to Keep Sea Incursion at Bay at Ayetoro in Ilaje Local Government Area</t>
  </si>
  <si>
    <t>Purchase Of 3 Photocopier</t>
  </si>
  <si>
    <t>General Renovation of Headquarters offices and the offices Annex</t>
  </si>
  <si>
    <t>Purchase of Video Camera, Still Camera, Camera Tripod Stand, Public Address Equipment, Laptop Computers etc for Press Officer</t>
  </si>
  <si>
    <t>purchase of 2 canon 3500 lumen projectors with screen remote</t>
  </si>
  <si>
    <t>purchase of 10 laptop system RAM 4GB,HDD 500GB, COREi3 15" screen</t>
  </si>
  <si>
    <t>Purchase of 6 complete systems RAM 4GB,HDD 500GB, UPS 1.2KVA</t>
  </si>
  <si>
    <t>Purchase of 6 Nos Drones for Flood Monitoring</t>
  </si>
  <si>
    <t>Purchase of 2 Nos GPS Equipment and Soil, Air and Water Quality Monitoring Equipment</t>
  </si>
  <si>
    <t>Purchase/Refurbishment of Government Vehicle</t>
  </si>
  <si>
    <t>Refurbishment of Motor Vehicles: 2 Nos. Toyota Corolla, 3Nos. Hilux</t>
  </si>
  <si>
    <t>Purchase of 2 Nos Hilux Vehicles</t>
  </si>
  <si>
    <t>purchase of 10 of diplomat swivel chair</t>
  </si>
  <si>
    <t>Jan-Jan</t>
  </si>
  <si>
    <t>Purchase of 7 1.4ft inches office table</t>
  </si>
  <si>
    <t>Purchase of 10 Nos Desktop System with Printers</t>
  </si>
  <si>
    <t>Purchase of 2 Conference Tables and 15 Office Tables</t>
  </si>
  <si>
    <t>Purchase of 10 Skyrun Air Conditioners</t>
  </si>
  <si>
    <t>purchase of 15 Nos office Executive chairs</t>
  </si>
  <si>
    <t>031801100100 : ONDO STATE JUDICIAL SERVICE COMMISSION</t>
  </si>
  <si>
    <t>CONSTRUCTION OF OFFICE GENERAL TOILETS</t>
  </si>
  <si>
    <t>RENOVATION OF OFFICE COMPLEX</t>
  </si>
  <si>
    <t>PURCHASE OF 8 Nos PHOTOCOPIER MACHINES</t>
  </si>
  <si>
    <t>PURCHASE OF 10 Nos DESKTOP COMPUTERS AND 10 Nos LAPTOPS</t>
  </si>
  <si>
    <t>CONSTRUCTION OF OFFICE BUILDING</t>
  </si>
  <si>
    <t>Drilling of Boreholes across the state</t>
  </si>
  <si>
    <t>PURCHASE OF OFFICE VEHICLES 4 Nos. COROLLA FOR CHAIRMAN,COMMISSIONERS,SECRETARY,DIRECTORS AND UTILITY VEHICLE</t>
  </si>
  <si>
    <t>Installation of 25KVA Solar Inverter</t>
  </si>
  <si>
    <t>PURCHASE OF 20 Nos of Office Chairs and 20 Nos. of Executive CHAIRS</t>
  </si>
  <si>
    <t>Procurment of 15 Nos of Window AC and 25 Nos Split A5</t>
  </si>
  <si>
    <t>PURCHASE OF 20 Nos of Office Tables and 20 Nos Executive Tables</t>
  </si>
  <si>
    <t>023600100100 : MINISTRY OF CULTURE AND TOURISM</t>
  </si>
  <si>
    <t>Cultural Festival</t>
  </si>
  <si>
    <t>Purchase ofCultural Equipment and others for Ondo State Festival of Arts and Culture</t>
  </si>
  <si>
    <t>Special Command Performance, Stage Equipment, weigh-in etc</t>
  </si>
  <si>
    <t>Procurement of Equipment for Arts Skill Acquisition Centers Owo</t>
  </si>
  <si>
    <t>Human Capital development of State Cultural Troupe</t>
  </si>
  <si>
    <t>Festival of Art and Culture</t>
  </si>
  <si>
    <t>March-Dec</t>
  </si>
  <si>
    <t>Renovation of Building</t>
  </si>
  <si>
    <t>Renovation of Office Complex</t>
  </si>
  <si>
    <t>Jan-Nov</t>
  </si>
  <si>
    <t>Renovation of Art Gallery Museum</t>
  </si>
  <si>
    <t>Renovation of Adegbemile Hall</t>
  </si>
  <si>
    <t>Renovation of Theater Hall 1 with Lockup Shops</t>
  </si>
  <si>
    <t>Tourism Revolution</t>
  </si>
  <si>
    <t>Establishment of Tourist Centre in Idanre and Revolutionalisation of Tourism in the State</t>
  </si>
  <si>
    <t>Website Development for the Ministry</t>
  </si>
  <si>
    <t>March-Oct</t>
  </si>
  <si>
    <t>Procurement of 2 Nos. of Drum Sets, 1 No. 32 Channels Mixers, Amplifiers, Microphones and other Musical Instrument/Costumes</t>
  </si>
  <si>
    <t>Techno and Socio-Cultural/Tourism Research and Documentation</t>
  </si>
  <si>
    <t>Purchase Office Equipment</t>
  </si>
  <si>
    <t>Purchase of 2 Nos LG Office Radio</t>
  </si>
  <si>
    <t>Feb-Sept</t>
  </si>
  <si>
    <t>Procurement 5 Nos HP UPS</t>
  </si>
  <si>
    <t>Feb-Aug</t>
  </si>
  <si>
    <t>Purchase of 2 Nos of Photocopier</t>
  </si>
  <si>
    <t>Purchase of 4 Nos Elite Book 840 Keyboard Desktop Computers and 4 nos HP Core i5 Laptops</t>
  </si>
  <si>
    <t>Purchase of 8 Nos OX Fans for Office Use</t>
  </si>
  <si>
    <t>Jan-June</t>
  </si>
  <si>
    <t>Purchase of Window Blind with lying cotton for Offices</t>
  </si>
  <si>
    <t>Purchase of 6 nos of 888 Visitor's Conference Chairs</t>
  </si>
  <si>
    <t>Feb-July</t>
  </si>
  <si>
    <t>Procurement 15 Nos of Office Chairs and 6 nos 888 Visitor's Conference Chairs</t>
  </si>
  <si>
    <t>Purchase of 15 Office Tables and 1 nos Conference 10 x4 Table</t>
  </si>
  <si>
    <t>Purchase of 8 Nos LGl Air Conditioners for Office Use</t>
  </si>
  <si>
    <t>Purchase of 2 nos of 32 inches Plasma TV</t>
  </si>
  <si>
    <t>Feb-June</t>
  </si>
  <si>
    <t>Production of cultural documentary on Ondo State</t>
  </si>
  <si>
    <t>Power Generating Set</t>
  </si>
  <si>
    <t>Purchase of 2 Nos. of Elepac 5.6 Power Generators</t>
  </si>
  <si>
    <t>031805200100 : CUSTOMARY COURT OF APPEAL</t>
  </si>
  <si>
    <t>Purchase of Office Photocopier Machine</t>
  </si>
  <si>
    <t>Installations Of CCTV Camera</t>
  </si>
  <si>
    <t>Purchases of Law Books/Law Reports and Printing of Dairies and Calendars.</t>
  </si>
  <si>
    <t>purchase of HP Printers &amp; HP Laptop Computers,And Others</t>
  </si>
  <si>
    <t>Purchase of Furniture and Equipment for New Offices.</t>
  </si>
  <si>
    <t>Installations Of Solar Inverter</t>
  </si>
  <si>
    <t>Purchase of Smart LG Television</t>
  </si>
  <si>
    <t>Purchase/Rehabilitation of Vehicle</t>
  </si>
  <si>
    <t>Purchase of Toyota Corolla for DCR,&amp; Others</t>
  </si>
  <si>
    <t>Procurement of 1 Nos. Toyota Corolla Car for the Chief Registrar</t>
  </si>
  <si>
    <t>Renovation of Courts and Offices</t>
  </si>
  <si>
    <t>Renovation of judge's Qaurters</t>
  </si>
  <si>
    <t>Purchase of Office Tables</t>
  </si>
  <si>
    <t>Purchase of Office Chairs</t>
  </si>
  <si>
    <t>023100300100 : ONDO STATE ELECTRICITY BOARD</t>
  </si>
  <si>
    <t>Procurement/Installation of Power Plants/Electrical Equipment</t>
  </si>
  <si>
    <t>website Design and Hosting</t>
  </si>
  <si>
    <t>Purchase of Electrical Testing and Measuring Equipment</t>
  </si>
  <si>
    <t>Electrification Projects and Strengthening of existing Network across the State(URBAN)</t>
  </si>
  <si>
    <t>Purchase of Hydraulic Crane ladder (25m Beijun Aerial work vehicle)</t>
  </si>
  <si>
    <t>Renovation of Head Office Complex</t>
  </si>
  <si>
    <t>Bulk Purchase of Distribution transformer and Substation accessories</t>
  </si>
  <si>
    <t>Purchase of 3 Nos. of Laptop Computers</t>
  </si>
  <si>
    <t>Electrification Project</t>
  </si>
  <si>
    <t>Rural Electrification Projects across the State</t>
  </si>
  <si>
    <t>Rehabilitation of Township Distribution Network in the Southern Senatorial District of Ondo State</t>
  </si>
  <si>
    <t>Replacement of defective conventional street lighting network at Adekunle Ajasin,Awolowo, Government house/Oke Eda, Parliamentary and Investment Junction/Bishop Court road in Alagbaka Environ and Agbogb/Fiwasaye road, with 150W All-In-One Solar Powered street Light</t>
  </si>
  <si>
    <t>Light-up major Cities across the State</t>
  </si>
  <si>
    <t>Purchase of 2 X 500KVA Perkins Soundproof Generators VIP Lodge Govt House</t>
  </si>
  <si>
    <t>012500600100: PUBLIC SERVICE TRAINING INSTITUTE</t>
  </si>
  <si>
    <t>Accreditation of Programmes</t>
  </si>
  <si>
    <t>Accreditation of Courses/Programmes</t>
  </si>
  <si>
    <t>Human Capital Development</t>
  </si>
  <si>
    <t>Capacity Building for Focal Officers and others on Public Service Training</t>
  </si>
  <si>
    <t>Construction/Renovation of Training Institute</t>
  </si>
  <si>
    <t>Renovation of PSTI Building</t>
  </si>
  <si>
    <t>On-going Construction of PSTI Library</t>
  </si>
  <si>
    <t>Construction of Hostel at Public Service Training Institute Headquarters</t>
  </si>
  <si>
    <t>022205100100 : MICRO CREDIT AGENCY</t>
  </si>
  <si>
    <t>Loan Recovery</t>
  </si>
  <si>
    <t>purchase of Hilux and Toyota Corolla Engines</t>
  </si>
  <si>
    <t>Purchase 2 Hilux for Recovering, Credit Management and Monitoring</t>
  </si>
  <si>
    <t>Purchase of Nos Toyota highlander (Second Hand)</t>
  </si>
  <si>
    <t>Development of website and Automation of the Agency's Processes &amp; Operations</t>
  </si>
  <si>
    <t>purchase of 4 (1HP) split unit Air conditioner Copper Condenser</t>
  </si>
  <si>
    <t>Purchase of 10 Nos HP Laptops corei5, 8g RAM, 1tb and 4No HP Desktop computers with Accessories</t>
  </si>
  <si>
    <t>purchase of solar power for the main office</t>
  </si>
  <si>
    <t>Purchase of 4 HP Laser Jet Pro 404DN Printer</t>
  </si>
  <si>
    <t>purchase of 2 Sharp Digital Heavy Duty Photocopier with Automatic Document Feeder AR 6020 and accessories</t>
  </si>
  <si>
    <t>Purchase of 6 Standing Fans</t>
  </si>
  <si>
    <t>Purchase of 4 Office Cabinets</t>
  </si>
  <si>
    <t>Renovation of Offices</t>
  </si>
  <si>
    <t>Renovation of 18 Area Local Government Office</t>
  </si>
  <si>
    <t>Renovation of Ondo State Micro Credit Agency (OSMA) main Office Building</t>
  </si>
  <si>
    <t>purchase of executive chairs for Chairman Administrative Secretary, Directors and other Officers</t>
  </si>
  <si>
    <t>Purchase of 3 Nos Secretary Tables</t>
  </si>
  <si>
    <t>Business Support/Youth Empowerment Programme</t>
  </si>
  <si>
    <t>Procurement of Equipment and others for Small and Medium Scale Industries holders- Micro Credit Scheme</t>
  </si>
  <si>
    <t>011100300100 : ONDO STATE BOUNDARY COMMISSION</t>
  </si>
  <si>
    <t>Purchase of ICT/Office Equipment</t>
  </si>
  <si>
    <t>PURCHASE AND INSTALLATION OF 7KVA SOLAR INVATER POWER</t>
  </si>
  <si>
    <t>PROCUREMENT OF 2 NOS. PUBLIC ADDRESS SYSTEMS</t>
  </si>
  <si>
    <t>RENOVATION OF HEAD OFFICE COMPLEX</t>
  </si>
  <si>
    <t>PURCHASE OF 15 NOS. OF AI 4NET CHAIRS; 4 NOS. OF MINI RECLINE EXECUTIVE CHAIRS; 5 NOS. B22 RECLINE EXECUTIVE CHAIRS; 1 NO. OF 3-SEATER WAITING CHAIR.</t>
  </si>
  <si>
    <t>PURCHASE OF 1.MM EXECUTIVE TABLE, 4 NO. OF BROWN EXECUTIVE TABLES, 2 CONFEIDENTIAL SECRETARY'S TABLES, PURCHASE OF 0NE (1) OF 12-SEATERS CONFERENCE TABLE AND CHAIRS</t>
  </si>
  <si>
    <t>PURCHASE OF 0NE (1) 4 DRAWERS RAMSY FILE CABINET</t>
  </si>
  <si>
    <t>PURCHASE OF 100 YARDS OF WINDOW BLINDS FOR 10 OFFICES WINDOWS</t>
  </si>
  <si>
    <t>Purchase/Refurbishment of Vehicle</t>
  </si>
  <si>
    <t>Purchase of 1 Nos. Toyota Hilux Van</t>
  </si>
  <si>
    <t>REFURBISHMENT OF 2 NOS OF HILUX VEHICLES</t>
  </si>
  <si>
    <t>Boundary Demarcation</t>
  </si>
  <si>
    <t>PROCUREMENT OF FIELD TRACING AND MAPPING EQUIPMENT (DUAL FREQUENCY GPS, A-ZERO PLOTTER, etc)</t>
  </si>
  <si>
    <t>BORDER TOWN IMPROVEMENT PROJECT (BETWEEN EKITI, EDO, OSUN, OGUN, AND KOGI STATES)</t>
  </si>
  <si>
    <t>PURCHASE OF 10 Nos SURVEY EQUIPMENTS</t>
  </si>
  <si>
    <t>PROCUREMENT OF 2 NOS. VIDEO CAMERA</t>
  </si>
  <si>
    <t>023800100100 : MINISTRY OF ECONOMIC PLANNING AND BUDGET</t>
  </si>
  <si>
    <t>Deployment of ICT Facility in the Ministry</t>
  </si>
  <si>
    <t>Purchase of HP Laptop: Corei3 intel, 4GB RAM, 500HDD and core i5, 8/12GB RAM, 1TB HDD</t>
  </si>
  <si>
    <t>Upgrading of Ministry's Website</t>
  </si>
  <si>
    <t>Procurement of software development kits, antivirus and others</t>
  </si>
  <si>
    <t>Development of Electronic Budget/MTEF Application Upgrade/Cloud Hosting, etc</t>
  </si>
  <si>
    <t>Upgrading of Software Development Skills of Program Analysts and Capacity Building for Planning Officers</t>
  </si>
  <si>
    <t>Provision of Five (5) Window Air Conditioners</t>
  </si>
  <si>
    <t>Purchase of Window Blinds for Offices</t>
  </si>
  <si>
    <t>Purchase of 10 nos KDK Fans</t>
  </si>
  <si>
    <t>Purchase of 10 nos Office/Computer Tables and Chairs</t>
  </si>
  <si>
    <t>Establishment of 6 Humanitarian and Social Investment Centres Across the State: Humanitarian and Social investment for Elderly and other Vulnerable</t>
  </si>
  <si>
    <t>UNICEF Supported Programmes</t>
  </si>
  <si>
    <t>Purchase of Media Equipment: Public Address System and others for the Ministry</t>
  </si>
  <si>
    <t>Provision of Early Child Equipment such as Weight Scales in Hospitals, Reconstruction/Rehabilitation of Creche, Nutrition Supplements across the State through UNICEF sponsored</t>
  </si>
  <si>
    <t>State Development Plans</t>
  </si>
  <si>
    <t>Development of Home Grown Plan, Strategic Plans, Local Government Devt Plans and Comm. Devt Plans</t>
  </si>
  <si>
    <t>Establishment of 51 Nos. Population Census Collation Centers across the State and Other Census Related Activities</t>
  </si>
  <si>
    <t>Provision of Health and Nutrition Facilities for Human Capital Development Across the State</t>
  </si>
  <si>
    <t>SFTAS/Other Projects</t>
  </si>
  <si>
    <t>National Programme on Food and Nutrition</t>
  </si>
  <si>
    <t>Purchase of Small Machines/Equipment for Ondo State Community Action for Resilience and Economic Stimulus</t>
  </si>
  <si>
    <t>Monitoring of Budget Reform Programmes in the State</t>
  </si>
  <si>
    <t>Monitoring of Nutritional Activities Across the State</t>
  </si>
  <si>
    <t>Purchase of 1 No. Hilux Van, 1 No. Hummer Bus and 1 No. Toyota Car</t>
  </si>
  <si>
    <t>055700200100: ONDO STATE COMMUNITY AND SOCIAL DEVELOPMENT AGENCY</t>
  </si>
  <si>
    <t>Community and Social Development Project</t>
  </si>
  <si>
    <t>Construction of Schools</t>
  </si>
  <si>
    <t>Provision of Basic Infrastructure and Social Services for Selected Communities in the State under Nigerian Community Action for Resilience and Economic Stimulus (NG-CARES) Programme</t>
  </si>
  <si>
    <t>051400100100 : MINISTRY OF WOMEN AFFAIRS AND SOCIAL DEVELOPMENT</t>
  </si>
  <si>
    <t>Construction/Renovation of Offices/Halls/Centres</t>
  </si>
  <si>
    <t>Renovation of Babafunke Ajasin Hall</t>
  </si>
  <si>
    <t>Renovation of Offices at the Headquarters/ Procurement of Office equipment, Furnitures and Fittings</t>
  </si>
  <si>
    <t>Completion/Renovation of Correctional Centre/Motherless Children Home, Akure</t>
  </si>
  <si>
    <t>Renovation of Zonal Offices across the state/procurement of Office Equipment</t>
  </si>
  <si>
    <t>Renovation of Daycare/Creche and Procurement of Toys babyCot Walkers, Beddings etc</t>
  </si>
  <si>
    <t>Children Parliament Programme</t>
  </si>
  <si>
    <t>Monitoring of Children Parliament Activities</t>
  </si>
  <si>
    <t>Intervention for Special Home</t>
  </si>
  <si>
    <t>Purchase of Uniform, Sandals, Furniture, Bedding etc for Inmate of Remand Home and Children Home</t>
  </si>
  <si>
    <t>Procurement of Machines, Tools, Equipment etc for Women Empowerment (Renewed Hope Initiative-Ondo State Chapter)</t>
  </si>
  <si>
    <t>Nigerian Women Projects (NWP) (Renovation/Creation of NWP Offices, Creation of Women Affiliation Groups/Cooperatives, etc across the State) World Bank Assisted Project (GCC)</t>
  </si>
  <si>
    <t>Nigerian Women Projects (NWP) (Renovation/Creation of NWP Offices, Creation of Women Affiliation Groups/Cooperatives, etc across the State) World Bank Assisted Project (Co-Sponsored)</t>
  </si>
  <si>
    <t>Procurement of 10 Nos Boxer Motorcycles for Zonal Offices and the Headquarters</t>
  </si>
  <si>
    <t>Human Capital Development for Focal Officers on Women and Children Protection Project</t>
  </si>
  <si>
    <t>Establishment of Statistical Databank</t>
  </si>
  <si>
    <t>027300100100: MINISTRY OF PHYSICAL PLANNING AND URBAN DEVELOPMENT</t>
  </si>
  <si>
    <t>Renovation of Area Offices'/furniture in 18 LGAs</t>
  </si>
  <si>
    <t>Renovation of Hqrt. Office Building/furniture&amp; other fittings</t>
  </si>
  <si>
    <t>Refurbishment of Vehicles</t>
  </si>
  <si>
    <t>Purchase of 5 Nos Bajaj Motorcycles including their Documentation for the some LGAs and Headquarters</t>
  </si>
  <si>
    <t>Urban Renewal Projects</t>
  </si>
  <si>
    <t>Araromi Seaside Tourism Plan</t>
  </si>
  <si>
    <t>Akure New Town Physical Development Plan</t>
  </si>
  <si>
    <t>Repair of Payloader</t>
  </si>
  <si>
    <t>Review of Extant Physical Planning Laws and Regulations</t>
  </si>
  <si>
    <t>Urban Renewal study of blighted Communities in Akure (Ijemikin ,Odopetu, Oke.Aro and Eyinke)</t>
  </si>
  <si>
    <t>Digitalization of the Ministry's Registries</t>
  </si>
  <si>
    <t>Preparation of Master Plans for Major Cities and Towns in the State (Akure Master Plan, South Senatorial Regional Devt. Plan and Ore Master Plan)</t>
  </si>
  <si>
    <t>Establishment of 3 Nos Neighborhood Markets in Akure: Location and Preparation of Development Plan</t>
  </si>
  <si>
    <t>Purchase of Drones for Surveillance</t>
  </si>
  <si>
    <t>Purchase of 2 Nos Workstations</t>
  </si>
  <si>
    <t>Human Capital Development for the Ministry</t>
  </si>
  <si>
    <t>014800100100: ONDO STATE INDEPENDENT ELECTORAL COMMISSION (ODIEC)</t>
  </si>
  <si>
    <t>Conduct of Election</t>
  </si>
  <si>
    <t>Renovation of Office at the Ondo State Independent Electoral Commission</t>
  </si>
  <si>
    <t>Procurement of Election Equipment and others for the Conduct of Local Government Election.</t>
  </si>
  <si>
    <t>Feb-March</t>
  </si>
  <si>
    <t>Delineation of Wards in 33 Local Council Development Areas and 18 LGAs in the State</t>
  </si>
  <si>
    <t>Jan-April</t>
  </si>
  <si>
    <t>Procurement of Official Vehicles: 8 Toyota Corolla 2022 Model for the Chairman, Commissioners &amp; Sec. to the Commission</t>
  </si>
  <si>
    <t>Procurement of 20 Nos Standard Office Table</t>
  </si>
  <si>
    <t>Procurement of 20 Nos Standard Office Chairs</t>
  </si>
  <si>
    <t>Purchase of Generating Set</t>
  </si>
  <si>
    <t>Remodelling and Reroofing of ODIEC ( Heaquarters)</t>
  </si>
  <si>
    <t>April-Aug</t>
  </si>
  <si>
    <t>Procurement of 1 Nos 500 KVA Power Generating Set for the Hqtrs and 18 Nos. 3KVA for Area Offices</t>
  </si>
  <si>
    <t>Procurement of 4 Units of HP Laptop for Salary and Budget and Secretarial @500000 (Headquarters)</t>
  </si>
  <si>
    <t>Jan-March</t>
  </si>
  <si>
    <t>Solar Lighting</t>
  </si>
  <si>
    <t>Feb-April</t>
  </si>
  <si>
    <t>Refurbishing of One Hilux Vans Toyota Hiace Bus &amp; 1 Peugeot 504 (Engine &amp; Gear Procurement with 4n0s New tyres)</t>
  </si>
  <si>
    <t>Feb-May</t>
  </si>
  <si>
    <t>023400100100 : MINISTRY OF WORKS AND INFRASTRUCTURE</t>
  </si>
  <si>
    <t>Construction/Maintenance of Government Building</t>
  </si>
  <si>
    <t>Purchase of quality control equipment in the Ministry's Laboratory</t>
  </si>
  <si>
    <t>March-June</t>
  </si>
  <si>
    <t>Procurement&amp; installation of CCTV Cameras in engineering building</t>
  </si>
  <si>
    <t>Purchase of 20 nos Desktop Computers with Accessories @ N300,000 /SET</t>
  </si>
  <si>
    <t>March-May</t>
  </si>
  <si>
    <t>Capacity Building for Engineers, Accountants, Admin Staff etc on Road Construction Works</t>
  </si>
  <si>
    <t>Procurement of Fire Fighting Accessories</t>
  </si>
  <si>
    <t>Procurement of Internet Equipment &amp; Subscription, including Web-portal packages</t>
  </si>
  <si>
    <t>Feb-Oct</t>
  </si>
  <si>
    <t>Purchase of 4 Nos. measuring wheels and light equipment</t>
  </si>
  <si>
    <t>May-July</t>
  </si>
  <si>
    <t>Procurement of 20 nos Laptop computers for Hon.Comm, P.S, Directors, Budget Officer, salary unit, including project office, DILEU Cord.,Personnel, CRE, DCRE, Internal Auditor and final accounts</t>
  </si>
  <si>
    <t>June-Aug</t>
  </si>
  <si>
    <t>Construction of 15 Box Culverts in Rural Areas across the Three Senatorial districts of the State (e-Procurement (eGP) Programme)</t>
  </si>
  <si>
    <t>Completion &amp; Maintenance of Engineering building</t>
  </si>
  <si>
    <t>Completion of Laboratory Building at Akure</t>
  </si>
  <si>
    <t>Renovation of Creche and Clinic Building of the Ministry of Works</t>
  </si>
  <si>
    <t>Rehabilitation/Maintenance of 8 nos new Fire Fighting Trucks</t>
  </si>
  <si>
    <t>Road Construction Works</t>
  </si>
  <si>
    <t>Digging of 3 Nos. Borehole with Sanction Erection in Ore, Oka &amp; Okitipupa Fire Stations</t>
  </si>
  <si>
    <t>Installation of Street Lights &amp; refurbishment of backup generators</t>
  </si>
  <si>
    <t>March-Sept</t>
  </si>
  <si>
    <t>BEDC Energy Consumption for Ministry of Works HQ, Zonal Offices &amp; Fire Services Stations</t>
  </si>
  <si>
    <t>Refurbishment of Existing Fire Fighting Vehicles</t>
  </si>
  <si>
    <t>March-July</t>
  </si>
  <si>
    <t>Construction of 6.1 km selected roads in Igoba, Igele, Ifesowapo, Ajipowo axis in Akure North/South LGA</t>
  </si>
  <si>
    <t>Construction of 2km Road at God's Own Land Axis Internal Road, Oba-Ile, Akure</t>
  </si>
  <si>
    <t>Monitoring of all capital projects being handled by the Ministry</t>
  </si>
  <si>
    <t>Upgrading of the existing 6 Nos fire stations</t>
  </si>
  <si>
    <t>March-Aug</t>
  </si>
  <si>
    <t>Refurbishment of 10 Traffic Lights/Signals Across the State</t>
  </si>
  <si>
    <t>April-June</t>
  </si>
  <si>
    <t>Allocation to the Direct Labour Engineering Unit(DILEU)Ministry of Works for patching of roads in Northern senatorial district</t>
  </si>
  <si>
    <t>Bulk Purchase of Electrical Tools and Instrument</t>
  </si>
  <si>
    <t>April-Sept</t>
  </si>
  <si>
    <t>Dualisation of Shoprite - Oda Town (7.8 Km) Road</t>
  </si>
  <si>
    <t>Clearing of Road Verges and Bushes along the Highways, Clearing/Desiltation to Drains via Direct Labour</t>
  </si>
  <si>
    <t>Construction of Bolorunduro to Fagbo Road (8.05 KM)</t>
  </si>
  <si>
    <t>Construction of 4.75 km selected roads in Igbobini and Agadagba, Ese-Odo LGA, Akure, Ondo State</t>
  </si>
  <si>
    <t>Rehabilitation/Asphalt Overlay of Okitipupa Township Roads</t>
  </si>
  <si>
    <t>Construction of Twin Box Culvert &amp; 150 m Channel at Iregun, Owo</t>
  </si>
  <si>
    <t>Allocation to the Direct Labour Engineering Unit(DILEU)Ministry of Works for patching of roads in Central Senatorial District</t>
  </si>
  <si>
    <t>Allocation to the Direct Labour Engineering Unit(DILEU)Ministry of Works for patching of roads in Southern senatorial district of the State</t>
  </si>
  <si>
    <t>Construction of 10.025 km Arigidi Akoko - Ogbagi Akoko Road, Ondo State.</t>
  </si>
  <si>
    <t>Construction of 3.0 x 3.0 m Twin Box Culvert with 300 m Reinforced Concrete Open Channel at Idimepen Street, Owo</t>
  </si>
  <si>
    <t>Construction of 12.204 km Idasen Community Roads, Emure Community Roads and Upenmen Link Roads, Owo, Ondo.</t>
  </si>
  <si>
    <t>Construction of Dual Carriage way from Oba Adesida (A Division) - Oba Osupa (Hospital road) - Oluwatuyi - Ijoka (Oke-Iya junction) with spur to Alafiatayo roundabout and Idiagba Titun roads. (8.135 KM)</t>
  </si>
  <si>
    <t>Dualization of CBN ROAD (0.567 km) and Construction of selected roads in Akure Township (Phase B) (Total: 3.2 km)</t>
  </si>
  <si>
    <t>Dualization of 6.5km Okitipupa Township Road</t>
  </si>
  <si>
    <t>Construction/Rehab. of Oke Odu - Ijare road with spur to Ipinsha, Ikota aye and selected roads in Ijare and Ero town</t>
  </si>
  <si>
    <t>Construction/Rehab. of Olu Aiyewumi road network in Alagbaka GRA extension</t>
  </si>
  <si>
    <t>Construction of a Flyover and Junction Improvement at Onyeagbulem - Shagari/Irese Road Along Ilesha-Akure-Owo Expressway Akure, Ondo State.</t>
  </si>
  <si>
    <t>Allocation to the Direct Labour Engineering Unit(DILEU) Ministry of Works</t>
  </si>
  <si>
    <t>Rehabilitation/Construction (Asphalt Overlay) of 100 Km Highways Across the State</t>
  </si>
  <si>
    <t>Construction of Irele township Roads (15.4 km)</t>
  </si>
  <si>
    <t>Construction of Igburowo-Ilaya Mesan &amp; Ayesan roads in Odigbo Local Government Area</t>
  </si>
  <si>
    <t>Construction and Asphalt Overlay of 5 km of Selected Roads in Ijuodo, Ijuoke, and Okitipupa in Okitipupa LGA.</t>
  </si>
  <si>
    <t>Construction of selected roads in OWO (Phase C) ISELU, ADETULA, OBABUJI, ARAMCO, AJANAKU</t>
  </si>
  <si>
    <t>Construction Of 27.9 Km Road From Ode Ajagba: (A) East West To Akotogbo (14.51 Km), (B) South East Road To Iju Osun (13.425 Km), Irele Lg, Ondo State</t>
  </si>
  <si>
    <t>Rehabilitation of Alpha-3D Estate Dual road &amp; Internal road, Staff Club &amp; Afunbiowo Estate</t>
  </si>
  <si>
    <t>Rehabilitation of Selected Roads in Akure Township Group B</t>
  </si>
  <si>
    <t>Construction/Completion of 5km Sunday Bus-Stop - Abusoro Road</t>
  </si>
  <si>
    <t>Construction of 3.7km Araromi Seaside Beach Road</t>
  </si>
  <si>
    <t>Construction of 10Km Ojuoluwa Town - Kolawole Town Road</t>
  </si>
  <si>
    <t>Construction of 3.8 km Royal Estate Road, Ejioba, Oba-Ile, Akure</t>
  </si>
  <si>
    <t>Construction of 12 Km Bypass Road from Ondo - Akure Road through Itanla-GRA Barracks Road - Aiyeyemi to Ondo - Ore road (Phase 1).</t>
  </si>
  <si>
    <t>Construction of 6km Housing Estate Road, Otapete, Owo LGA</t>
  </si>
  <si>
    <t>Construction of 6km Ishelu-Isuada Road, Ishelu, Owo.</t>
  </si>
  <si>
    <t>Special Intervention on 2KM Federal Government Road Spanning Agbaluku - Imo Arigidi Akoko</t>
  </si>
  <si>
    <t>Construction/Rehabilitation of 3km of selected road in Lotogbe Community of Ondo West</t>
  </si>
  <si>
    <t>Construction of 2 KM Oke-Opa / Mosafunwonto Street, Barracks GRA Ondo West</t>
  </si>
  <si>
    <t>Construction/Rehabilitation of 1km of Asoloeso Street, Ondo West Local Govt</t>
  </si>
  <si>
    <t>Construction/Rehabilitation of Selected Roads in Owo (Phase A) (4.22 km)</t>
  </si>
  <si>
    <t>Construction and Asphalt Overlay of Iboropa 2Km Road</t>
  </si>
  <si>
    <t>Allocation to the Direct Labour Engineering Unit(DILEU)Ministry of Works for patching &amp; asphalt overlay of roads (State Wide)</t>
  </si>
  <si>
    <t>Rehabilitation of 3 Km Erinje Township Roads</t>
  </si>
  <si>
    <t>Rehabilitation of 10km Idanre Township Roads</t>
  </si>
  <si>
    <t>Rehabilitation of 1.5km Atipere Road, Off Oda Rd, Akure</t>
  </si>
  <si>
    <t>Construction of 1.5km Marine Road 5, Igboegunrin, Ilaje Lg.</t>
  </si>
  <si>
    <t>Purchase of Plants and Vehicles &amp; Other Road Construction Equipment</t>
  </si>
  <si>
    <t>Procurement of Road design and Planning Licensed Software</t>
  </si>
  <si>
    <t>Networking of CAD room in Planning department</t>
  </si>
  <si>
    <t>Procurement of Surface Book 25 Laptop Computers for Design Purpose for Engineers in Planning Design Dept.</t>
  </si>
  <si>
    <t>Procurement of Annual-Daily Traffic Counter (Manual/ Digital)</t>
  </si>
  <si>
    <t>Transformer/Electric Power Supply</t>
  </si>
  <si>
    <t>Connection of Street Light to Dedicated Line (Arakale, Ondo-Road, Oba-ile)</t>
  </si>
  <si>
    <t>Light-up Public Health Facilities</t>
  </si>
  <si>
    <t>Installation of Solar Street Light in the 18 LGA Headquarters</t>
  </si>
  <si>
    <t>Purchase of 1 No Man Lift for the Maintenance of Street Light</t>
  </si>
  <si>
    <t>Repair/Maintenance of Equipment and Plants</t>
  </si>
  <si>
    <t>Refurbishment of Power Plants and Vehicles including Purchase of Workshop Tools</t>
  </si>
  <si>
    <t>Procurement of Road Traversing and Ground Elevation Equipment</t>
  </si>
  <si>
    <t>052102600100: ONDO STATE UNIVERSITY OF MEDICAL SCIENCES TEACHING HOSPITAL</t>
  </si>
  <si>
    <t>Construction/Renovation of Hospitals</t>
  </si>
  <si>
    <t>Construction of Perimeter Fence and Landscaping at Medical Village</t>
  </si>
  <si>
    <t>Jan-Sept</t>
  </si>
  <si>
    <t>Construction of New Hospital Complexes at UNIMEDTH to Create Specialist Clinic, General Outpatient Clinic, Accident and Emergency Department, Emergency Theatre and Office Spaces.</t>
  </si>
  <si>
    <t>Construction of House Officer's Residence, Resident Doctors and Critical Staff Quarters.</t>
  </si>
  <si>
    <t>Provision of Medical Equipment</t>
  </si>
  <si>
    <t>Development and Deployment of Electronic Medical Record Information System</t>
  </si>
  <si>
    <t>Upgrading/Repair of Medical Equipment of the Existing Facilities</t>
  </si>
  <si>
    <t>Provision of New Radiology/Diagnostic &amp; other Medical Equipment</t>
  </si>
  <si>
    <t>Observance of Public Health Related Programmes</t>
  </si>
  <si>
    <t>Purchase of Vehicle</t>
  </si>
  <si>
    <t>Procurement of Official Vehicles for CMD, CMAC, DA and DACCT.</t>
  </si>
  <si>
    <t>Purchase of Utility Vehicles/Ambulance.</t>
  </si>
  <si>
    <t>Purchase of 1 Nos Shuttle bus.</t>
  </si>
  <si>
    <t>Provision of Teaching Hospital Infrastructure</t>
  </si>
  <si>
    <t>Provision for Accreditation &amp; Accreditation Infrastructure.</t>
  </si>
  <si>
    <t>Human Capital Development: Capacity Building for Consultants and Others</t>
  </si>
  <si>
    <t>011103800100: CHRISTIAN WELFARE BOARD</t>
  </si>
  <si>
    <t>Replacement of the roofing sheet and asbestos at the Headquarters Office</t>
  </si>
  <si>
    <t>Renovation of Office: Repair of garage and interlocking at the Headquarters Office</t>
  </si>
  <si>
    <t>Procurement of musical instruments</t>
  </si>
  <si>
    <t>022000900100: POOLS BETTINGS AND LOTTERIES BOARD</t>
  </si>
  <si>
    <t>Purchase of 4 Nos Office Executive Table</t>
  </si>
  <si>
    <t>Purchase of 4 Nos Office Executive Chairs</t>
  </si>
  <si>
    <t>Purchase of 4Nos leather Visitor's Chair</t>
  </si>
  <si>
    <t>Purchase of 3 Nos of Iron Office Cabinet</t>
  </si>
  <si>
    <t>Purchase of 3 Nos. of Skyrun Medium Size Refrigerators</t>
  </si>
  <si>
    <t>Purchase of 2 Nos HP Printers</t>
  </si>
  <si>
    <t>Purchase of 4 Nos of Hp Laptops Computers and Accessories</t>
  </si>
  <si>
    <t>Purchase of 4 Nos of HP Desktop Computers and Accessories</t>
  </si>
  <si>
    <t>Purchase of 3 Nos of AR Photocopiers Machine</t>
  </si>
  <si>
    <t>Purchase of 5 Nos of OX Fan</t>
  </si>
  <si>
    <t>Procurement of 2 Nos Scanner Machine</t>
  </si>
  <si>
    <t>Purchase of 2 Nos Computer Table</t>
  </si>
  <si>
    <t>Purchase of Two (2) Nos of Water Dispensers</t>
  </si>
  <si>
    <t>Purchase of 5 Nos of Plasma Television</t>
  </si>
  <si>
    <t>Renovation of Office Building</t>
  </si>
  <si>
    <t>Construction of New Office Garage</t>
  </si>
  <si>
    <t>Establishment of Gaming and Lottery Management Information System Centres across the State</t>
  </si>
  <si>
    <t>Purchase/Refurbishment of Motor Vehicle</t>
  </si>
  <si>
    <t>Refurbishment of Motor Vehicles: Toyota Corolla, Hilux</t>
  </si>
  <si>
    <t>Purchase of 2 Nos Toyota Corolla Cars</t>
  </si>
  <si>
    <t>012300300100 : ONDO STATE RADIOVISION CORPORATION</t>
  </si>
  <si>
    <t>Procurement of 6 Nos. of Air Conditioners (Wardrobe 5 Tonnes)</t>
  </si>
  <si>
    <t>Retentioning and Repainting of 1000ft Mast</t>
  </si>
  <si>
    <t>Procurement and Installation of CCTV Camera in OSRC</t>
  </si>
  <si>
    <t>Installation of Aviation Warning Light for 1000ft Broadcast Mast</t>
  </si>
  <si>
    <t>Procurement of 6 Nos. Photocopying Machines</t>
  </si>
  <si>
    <t>Procurement of Uplink and Downlink Facility for Digital Television Transmission (DTT)</t>
  </si>
  <si>
    <t>Procurement of Computer Set (Desktop/Laptop)</t>
  </si>
  <si>
    <t>Connection to dedicated line of Power-National Grid (11KVA Transformer)</t>
  </si>
  <si>
    <t>Overhauling of existing three (3) Generators</t>
  </si>
  <si>
    <t>Procurement of TV and Radio Studio Spares and Mentainance.</t>
  </si>
  <si>
    <t>Procurement of Sonifax 2-16 channel audio and video mixer .</t>
  </si>
  <si>
    <t>Procurement of Video and Audio Editing Suite IMAC 27INCH,5K Display,16GB Ram-ITB HDD Computer System .</t>
  </si>
  <si>
    <t>Procurement and Installation of Studio Transmitter link(Telecast Viper 2, Model 5142)</t>
  </si>
  <si>
    <t>Procurement of TV and Radio Transmitters and Studio Spares and Refurbishment.</t>
  </si>
  <si>
    <t>Procurement and installation of 1 no of 10KW UHF T V tx Television Transmitter</t>
  </si>
  <si>
    <t>Procurement and installation of 1no of 10kE FM MPX Transmitter</t>
  </si>
  <si>
    <t>Procurement of 4 Nos of Saloon Cars and SUV for CEO and others</t>
  </si>
  <si>
    <t>Procurement and Installation of Fire Alarm system.</t>
  </si>
  <si>
    <t>Procurement and installation of 10 Units Sonny Camera</t>
  </si>
  <si>
    <t>Refurbishment/Repair and Maintenance of Motorized OB Van and Equipment</t>
  </si>
  <si>
    <t>Procurment and Installation of TV and Radio Teleorompter X-19DS 1000 flows</t>
  </si>
  <si>
    <t>Procurement of Studio Light</t>
  </si>
  <si>
    <t>Procurement and Installation of professional studio mornitor</t>
  </si>
  <si>
    <t>032600100100 : MINISTRY OF JUSTICE</t>
  </si>
  <si>
    <t>Farming Out of Cases</t>
  </si>
  <si>
    <t>Establishment of Non State Jurist Centre/Farming Out of Cases</t>
  </si>
  <si>
    <t>Purchase of 10 Nos. Air Conditioner</t>
  </si>
  <si>
    <t>Purchase of 3 Nos. AR Sharp Photocopier Machines</t>
  </si>
  <si>
    <t>Purchase of 2 Nos. Laptop Computers</t>
  </si>
  <si>
    <t>Purchase of 20 Nos. Shredding Machines</t>
  </si>
  <si>
    <t>Purchase of Law Books and Journals</t>
  </si>
  <si>
    <t>Electronic and Digital Equipment for Lawyers &amp; Library.</t>
  </si>
  <si>
    <t>Partitioning of Office Building</t>
  </si>
  <si>
    <t>Renovation of the Offices of the Hon. AG &amp; CJ, the SG&amp;PS and Other Offices including the Provision of office Furniture and accessories</t>
  </si>
  <si>
    <t>Renovation of the Office of Alternative Dispute Resolution</t>
  </si>
  <si>
    <t>Establishment of Zonal offices at Ikare, Ondo and Okitipupa</t>
  </si>
  <si>
    <t>Purchase of 100 Nos Executive Office Chairs</t>
  </si>
  <si>
    <t>Purchase of 100 Nos Executive Office Tables</t>
  </si>
  <si>
    <t>Provision of Window Blinds for 120 Offices of 14 by 10m</t>
  </si>
  <si>
    <t>Judgements Debt</t>
  </si>
  <si>
    <t>Monitoring of the State to prevent Confiscation of Govt Assets (Judgements Debt)</t>
  </si>
  <si>
    <t>Support for Criminal Justice Administration and Compilation of Appeal and Court Processes</t>
  </si>
  <si>
    <t>Purchase of 3 Court Shuttle 2012 Corolla Cars</t>
  </si>
  <si>
    <t>052100100300: DRUGS AND HEALTH COMMODITIES MANAGEMENT AGENCY</t>
  </si>
  <si>
    <t>Drugs and Health Commodities Management Projects</t>
  </si>
  <si>
    <t>Rehabilitation of three (3) Vehicles/Trucks for distribution of Drugs and Health Commodities</t>
  </si>
  <si>
    <t>Procurement of one conference table for the office of the Executive Secretary</t>
  </si>
  <si>
    <t>Landscaping/Interlocking of Ondo State Drugs and Health Management Agency (ODHCMA) Premises</t>
  </si>
  <si>
    <t>Procurment of 2 AR-SHARP Photocopier Machines</t>
  </si>
  <si>
    <t>Procurement of 50 Banquet Chairs for Conference Room</t>
  </si>
  <si>
    <t>Procurement of 5 Nos Wireless HP Printers.</t>
  </si>
  <si>
    <t>Purchase of 5 Nos core i3, 8G RAM, 500GB HP Laptops</t>
  </si>
  <si>
    <t>Procurement of five conference chairs for the office of the Executive Secretary</t>
  </si>
  <si>
    <t>Procurement and installation of 3 Air conditioners in Offices</t>
  </si>
  <si>
    <t>Procurement of 15 Panasonic Standing fans</t>
  </si>
  <si>
    <t>Development/Procurement of Logistic Management Information System</t>
  </si>
  <si>
    <t>Installation of CCTV in ODHCMA Premises</t>
  </si>
  <si>
    <t>Procurement of Personal Protective Equipment</t>
  </si>
  <si>
    <t>Procurement of Solar Energy as alternative Source of Electricity</t>
  </si>
  <si>
    <t>Establishment of Call and Drug Information Centre at ODHCMA</t>
  </si>
  <si>
    <t>Procurement of NIKON Still Digital Camera and the Water Proof Cover</t>
  </si>
  <si>
    <t>Development and Hosting of Website for ODHCMA</t>
  </si>
  <si>
    <t>Procurement and Installation of Internet Facility Gadgets</t>
  </si>
  <si>
    <t>Construction of Addittional Warehouse for Drug and Health Commodities</t>
  </si>
  <si>
    <t>Rehabilitation of Perimeter Fence of the Ondo State Drugs and Health Commodities Management Agency</t>
  </si>
  <si>
    <t>Procurement of Warehouse' Equipment</t>
  </si>
  <si>
    <t>Provision of Drugs for Human Capital Development</t>
  </si>
  <si>
    <t>Construction of 1 Nos. Incinerator</t>
  </si>
  <si>
    <t>Procurement and Installation of 40KVA Solar and Windmill Energy</t>
  </si>
  <si>
    <t>Procurement of 5 Refrigerators for the Agency</t>
  </si>
  <si>
    <t>Procurement and Erection of 4 Billboards in Akure and other places</t>
  </si>
  <si>
    <t>Procurement of 1 Nos. of Public Address System</t>
  </si>
  <si>
    <t>Procurement of 3 Delivery Vans</t>
  </si>
  <si>
    <t>Replacement of the entire broken Tiles in the Administrative Building</t>
  </si>
  <si>
    <t>Re-Roofing of Administrative Building at the Hqtrs Office</t>
  </si>
  <si>
    <t>Procurement of 1 Electric Motorcycle for Delivery</t>
  </si>
  <si>
    <t>Procurement of 8 File Cabinets</t>
  </si>
  <si>
    <t>Procurement of 8 Shredding Machines</t>
  </si>
  <si>
    <t>Procurement of 7 Executive Swerving Chairs for Executive Secretary and Directors</t>
  </si>
  <si>
    <t>Establishment of ICT Centre for the Agency</t>
  </si>
  <si>
    <t>051705401000 : ZONAL TEACHING SERVICE COMMISSION, OWO</t>
  </si>
  <si>
    <t>Renovation of Office Building Zonal Teaching Service Commission, Owo</t>
  </si>
  <si>
    <t>Construction of Perimeter fence of the Office of Zonal Teaching Service Commission, Owo</t>
  </si>
  <si>
    <t>Installation of Solar Inverter in the Zonal Office</t>
  </si>
  <si>
    <t>051705400100: TEACHING SERVICE COMMISSION</t>
  </si>
  <si>
    <t>Digitalization and Electronic Archiving of Personnel records.</t>
  </si>
  <si>
    <t>General Renovation of Teaching Service Commission Office Complex</t>
  </si>
  <si>
    <t>Provision of Solar Power for the Commission (Phase 1)</t>
  </si>
  <si>
    <t>Purchase of 1 No Unit Dispatch Bajaj Motorcycles</t>
  </si>
  <si>
    <t>Purchase of Window blinds</t>
  </si>
  <si>
    <t>Purchase of 2 HP Printers</t>
  </si>
  <si>
    <t>May-May</t>
  </si>
  <si>
    <t>Purchase of 6 Nos Smart LED SONY 32"Television Set</t>
  </si>
  <si>
    <t>Purchase of 10 Nos Executive Chairs</t>
  </si>
  <si>
    <t>Purchase of 6 nos Conference Table</t>
  </si>
  <si>
    <t>Purchase of 8 Nos Executive Tables</t>
  </si>
  <si>
    <t>Purchase of 5 HP Laptop</t>
  </si>
  <si>
    <t>April-April</t>
  </si>
  <si>
    <t>Purchase of 1 No of Hp Laserjet Printer for Office use</t>
  </si>
  <si>
    <t>Capacity Building for Focal Officers on Teachers' Effectiveness Assurace Project</t>
  </si>
  <si>
    <t>011101400100 : POLITICAL AND ECONOMIC AFFAIRS DEPARTMENT</t>
  </si>
  <si>
    <t>Office Equipment</t>
  </si>
  <si>
    <t>PROCUREMENT OF 6 NOS AIR CONDITIONER SETS 1.5 HORSE POWER</t>
  </si>
  <si>
    <t>PROCUREMENT OF 3 NOS OFFICE REFRIGIRATORS @#80,000.00</t>
  </si>
  <si>
    <t>PROCUREMENT OF 10 NOS OFFICE FAN</t>
  </si>
  <si>
    <t>PURCHASE OF 5 NOS HP LASERJET PRINTER</t>
  </si>
  <si>
    <t>PURCHASE OF 1 NOS SHARP PHOTOCOPYING MACHINE</t>
  </si>
  <si>
    <t>PROCUREMENT OF 2 NOS TELEVISION SETS</t>
  </si>
  <si>
    <t>PROCUREMENT OF 1 NO PUBLIC ADDRESS SYSTEM</t>
  </si>
  <si>
    <t>PURCHASE OF 6 NOS HP LAPTOP COREi5</t>
  </si>
  <si>
    <t>PURCHASE OF 2 NOS WATER DISPENSER</t>
  </si>
  <si>
    <t>PURCHASE OF 2 NOS OFFICE RADIO SET @ #75,000.00</t>
  </si>
  <si>
    <t>PURCHASE OF 4 NOS DESKTOP COMPUTERS, CORE I5</t>
  </si>
  <si>
    <t>Provision of Office Furniture</t>
  </si>
  <si>
    <t>PURCHASE OF 8 NOS OFFICE CHAIRS</t>
  </si>
  <si>
    <t>PURCHASE OF 6 NOS OFFICE TABLES</t>
  </si>
  <si>
    <t>PURCHASE OF 2 NOS OFFICE SCANNERS</t>
  </si>
  <si>
    <t>PURCHASE OF 3 NOS OFFICE CABINET (3) @#150,000.00</t>
  </si>
  <si>
    <t>Purchase of 10 Nos. of Doors for Offices to replace bad ones</t>
  </si>
  <si>
    <t>011101000100 : BUREAU OF PUBLIC PROCUREMENT (BPP)</t>
  </si>
  <si>
    <t>Procurement of 15 Nos. Laptops with Accessories</t>
  </si>
  <si>
    <t>Public Procurement Reform Project</t>
  </si>
  <si>
    <t>Monitoring of Open Government Partnership (OGP) and New Development Partners Programme</t>
  </si>
  <si>
    <t>Monitoring of MDAs Procurement Activities in the State</t>
  </si>
  <si>
    <t>Completion and Maintenance ODBPP Building Project (Landscaping @ N10,000,000 and perimeter fencing @ N7,500,000</t>
  </si>
  <si>
    <t>Development and Deployment of Electronic SME and Electronic Government Procurement (eGP) Software</t>
  </si>
  <si>
    <t>Development of eGP and Assets Management Register Application software and Hosting of Websites</t>
  </si>
  <si>
    <t>Overhauling of 5 Nos. of Toyota and Hilux Vehicles</t>
  </si>
  <si>
    <t>Registration and Categorization of Vendors: Development of website and numbers of Contactor to registered</t>
  </si>
  <si>
    <t>Office Furniture and Fittings</t>
  </si>
  <si>
    <t>Procurement of 1 No. Hilux and Toyota Official Vehicle</t>
  </si>
  <si>
    <t>023100100100: MINISTRY OF ENERGY AND MINERAL RESOURCES</t>
  </si>
  <si>
    <t>Solid Mineral Development Programmes</t>
  </si>
  <si>
    <t>Provision of Home-flex and industrial gas leakage detectors</t>
  </si>
  <si>
    <t>Production of Investment Manuals on Minerals Resources in Ondo State</t>
  </si>
  <si>
    <t>Minerals Investigation/Exploration</t>
  </si>
  <si>
    <t>Geo-hazard Monitoring/Mapping</t>
  </si>
  <si>
    <t>Reclamation of degraded Mines Sites</t>
  </si>
  <si>
    <t>Purchase of Mineral Management Software e.g. MineRP</t>
  </si>
  <si>
    <t>Geo-Science Data Gathering (Aeromagnetic data, Mineral Maps, Mineral Index Map etc)</t>
  </si>
  <si>
    <t>Purchase of 25 Nos Executive Office Tables</t>
  </si>
  <si>
    <t>Establishment of Mineral Display Centre/Research Laboratory</t>
  </si>
  <si>
    <t>Research Programmes</t>
  </si>
  <si>
    <t>Needs assessment for both conventional and renewable energy access to the three senatorial districts in the state.</t>
  </si>
  <si>
    <t>Research and development of renewable energy</t>
  </si>
  <si>
    <t>purchase of 25 nos of executive chairs for office spaces</t>
  </si>
  <si>
    <t>Energy and Mineral Resources Programmes</t>
  </si>
  <si>
    <t>Geochemical analysis of Bitumen samples and sample pilot research utilization state pot-holes.</t>
  </si>
  <si>
    <t>Purchase of 1Nos. Toyota Hummer Bus</t>
  </si>
  <si>
    <t>Purchase of Inverter Air Conditioner LG 1HP (10)</t>
  </si>
  <si>
    <t>Purchase of 2Nos. HP Photocopiers (3 in 1)</t>
  </si>
  <si>
    <t>Purchase of 5Nos. Laptops Core i7, 15' Screen, 8GB RAM, 1TB HDD</t>
  </si>
  <si>
    <t>Purchase of 2Nos. HP Laser Jet Printers</t>
  </si>
  <si>
    <t>Preparation and Review of Laws, Regulations.</t>
  </si>
  <si>
    <t>Installation of Renewable Energy in Ministries, Institutions and Agencies</t>
  </si>
  <si>
    <t>Purchase of Tools and Field Equipment</t>
  </si>
  <si>
    <t>Purchase of 4 Nos. of Toyota Hilux</t>
  </si>
  <si>
    <t>Renovation of office spaces</t>
  </si>
  <si>
    <t>Purchase of 4Nos. Thermocool Refrigerators (Medium)</t>
  </si>
  <si>
    <t>Creation of robust database solution for e-registration, payment and monitoring</t>
  </si>
  <si>
    <t>Information Communication Technology, Internet equipment, networking and subscription, including web portal packages</t>
  </si>
  <si>
    <t>Oil and Gas Development Programmes</t>
  </si>
  <si>
    <t>Updating of Petroleum/Gas Data for Ondo State.</t>
  </si>
  <si>
    <t>Detail survey of the Coastline of the State.</t>
  </si>
  <si>
    <t>National Gas Expansion Programme</t>
  </si>
  <si>
    <t>National Gas Expansion Programme ( State Govt): Purchase of Materials for Conversion of Petrol Cars to Gas</t>
  </si>
  <si>
    <t>Establishment of Safety and Standards Office/Directorate</t>
  </si>
  <si>
    <t>Monitoring of Petroleum Industrial Acts (PIA) Implementation in the State</t>
  </si>
  <si>
    <t>Development of Energy and other Power Infrastructure (Develop Ondo Project)</t>
  </si>
  <si>
    <t>026000200100 : OFFICE OF SURVEYOR - GENERAL OF THE STATE</t>
  </si>
  <si>
    <t>Purchase of Office/OtherEquipment</t>
  </si>
  <si>
    <t>Procurement of Rotting Pen for Cartographical Section</t>
  </si>
  <si>
    <t>Procurement of Rain Boots/Rain Coats, Cutlasses and others</t>
  </si>
  <si>
    <t>Procurement of Printing Machines (Diazil-AF 101)</t>
  </si>
  <si>
    <t>Purchase of 1 no Photocopier Machine</t>
  </si>
  <si>
    <t>Purchase of 4 nos Total Station (Ruid)</t>
  </si>
  <si>
    <t>Purchase of 10 nos Ranging Poles for Headquarters and Area Offices</t>
  </si>
  <si>
    <t>Purchase of 3 nos Base and Rover (Tersus Oscar Ultimate) for Headquarters</t>
  </si>
  <si>
    <t>Purchase and Installation of 5 nos Voltage Stabilizer (Heavy Duty)</t>
  </si>
  <si>
    <t>Purchase and Installation of 2 nos Scanner (Color Trac Smart CX40)</t>
  </si>
  <si>
    <t>Procurement of Lerroy Set 2PC for Cartographical Section</t>
  </si>
  <si>
    <t>Procurement of 1 no HP Design Jet Plotters</t>
  </si>
  <si>
    <t>Procurement of 4 Units of Laptops</t>
  </si>
  <si>
    <t>Purchase of 4 nos Hand Head GPS (78s Garmin) for Area Offices</t>
  </si>
  <si>
    <t>Purchase and Installation of 10 nos Linear Measurement Tape (Survey Type 100m)</t>
  </si>
  <si>
    <t>Procurement of 10 Nos Executive Office Chair</t>
  </si>
  <si>
    <t>Procurement of 8 Nos Executive Office Tables</t>
  </si>
  <si>
    <t>Cadastral Survey: Survey of Government Lands</t>
  </si>
  <si>
    <t>Mapping of 33 Local Council Development Areas and 18 LGAs in the State</t>
  </si>
  <si>
    <t>Refurbishing of 4 nos Hilux Van with New Engine</t>
  </si>
  <si>
    <t>Procurement of 1 no New Hilux Van for Field Officers</t>
  </si>
  <si>
    <t>Procurement of 4 Nos Motor-Cyles</t>
  </si>
  <si>
    <t>Capacity Building and Development for Surveyors and Others</t>
  </si>
  <si>
    <t>Development of Archiving (Database) System for Storage of all Survey Plans and other Data for the State</t>
  </si>
  <si>
    <t>012500800100: SERVICE MATTERS DEPARTMENT</t>
  </si>
  <si>
    <t>Purchase of 4 Big OX Standing Fan</t>
  </si>
  <si>
    <t>Purchase of 4 unit of split Hisense Air conditioners</t>
  </si>
  <si>
    <t>Construction of Building</t>
  </si>
  <si>
    <t>Renovation/Partitioning of Office Space</t>
  </si>
  <si>
    <t>Purchase of 8 No Chairs for SMD, 4 No. of Chairs for GSQ and plastic chairs</t>
  </si>
  <si>
    <t>Purchase of 10 Nos Tables for SMD and 4 for GSQ</t>
  </si>
  <si>
    <t>Renovation of Government Buildings</t>
  </si>
  <si>
    <t>Renovation of Staff Quarters and allied matters</t>
  </si>
  <si>
    <t>051400100400: AT RISK CHILDREN PROGRAMME ADVISORY COMMITTEE</t>
  </si>
  <si>
    <t>At Risk Children Programme Advisory Committee Projects</t>
  </si>
  <si>
    <t>Contruction of Shelter, provision of educational materials, etc for At Risk Children</t>
  </si>
  <si>
    <t>051702100300 : ONDO STATE UNIVERSITY OF MEDICAL SCIENCES</t>
  </si>
  <si>
    <t>Provision of University Facilities</t>
  </si>
  <si>
    <t>Provision of School Infrastructure for the purpose of Accreditation of Programme by NUC</t>
  </si>
  <si>
    <t>Construction of Senate Building</t>
  </si>
  <si>
    <t>Construction of Pharmacy Building</t>
  </si>
  <si>
    <t>PROCUREMENT OF LABOURATORY AND TEACHING AIDS EQUIPMENT</t>
  </si>
  <si>
    <t>CONSTRUCTION OF 2 STOREY BUILDING BLOCKS OF 6 CLASSROOMS</t>
  </si>
  <si>
    <t>012400400300: ONDO STATE SECURITY NETWORK AGENCY (AMOTEKUN CORPS)</t>
  </si>
  <si>
    <t>Security Equipments</t>
  </si>
  <si>
    <t>Provision of Security equipment/Infrastructures: Procurement of 5 Nos Armoured personnel Carriers, Munition and other Security Equipment @N120M each</t>
  </si>
  <si>
    <t>051702100100: ADEKUNLE AJASIN UNIVERSITY, AKUNGBA AKOKO</t>
  </si>
  <si>
    <t>Construction of School Building</t>
  </si>
  <si>
    <t>Construction of 30 Rooms Students' Hostel on Campus</t>
  </si>
  <si>
    <t>Renovation of 10 Blocks Students Hostel</t>
  </si>
  <si>
    <t>Asphalt Laying of Roads</t>
  </si>
  <si>
    <t>Asphalt Laying Of Ceremonial Road Serving The Senate Building</t>
  </si>
  <si>
    <t>Construction of Road Networks within the Campus</t>
  </si>
  <si>
    <t>022000100100: MINISTRY OF FINANCE</t>
  </si>
  <si>
    <t>Procurement of CCTV Camera</t>
  </si>
  <si>
    <t>Procurement of 10 Laptops and 10 Desktops Computer Sets and 5 Nos. of Tablets for the Ministry.</t>
  </si>
  <si>
    <t>Procurent of 2 no Projector with stands, 1 projector screen &amp; 4 point VGA Spliter with Accessories</t>
  </si>
  <si>
    <t>Procurement of 5 Sharp Photocopier Machines(AR-6020 Digital multifunction) at #350,000.00 each.</t>
  </si>
  <si>
    <t>Procurement of 1 Nicon Z7II Mirrorless Digital Camera with 24-70mm Lens Godos V1 Camera flash Speelight and 1 Sonny SD Cam PXW_100 Camcoder</t>
  </si>
  <si>
    <t>Procurement of 5 Shredding Machines</t>
  </si>
  <si>
    <t>Purchase of 10 units of 1.5 HP Split AC and accessories and Installation</t>
  </si>
  <si>
    <t>Procurement of 10 Refrigerators for Offices and 10 water dispensers.</t>
  </si>
  <si>
    <t>Purchase of Office furnitures and Equipment: 10 Nos</t>
  </si>
  <si>
    <t>Purchase of 20 Nos. Office Chairs</t>
  </si>
  <si>
    <t>Construction of 2 Nos Visitors' Toilets</t>
  </si>
  <si>
    <t>Renovation of Conference Hall/Building of the Ministry</t>
  </si>
  <si>
    <t>Purchase and Installation of 50 Units of Solar for Office premises/Perimeter fence</t>
  </si>
  <si>
    <t>Floating of Bond</t>
  </si>
  <si>
    <t>Monitoring of Projects funded with State Bond</t>
  </si>
  <si>
    <t>Procurement of 6 Units of Toyota Corolla</t>
  </si>
  <si>
    <t>Software Procurement/Maintenance</t>
  </si>
  <si>
    <t>Creation of State Investment Portfolio Software and Ministry Website</t>
  </si>
  <si>
    <t>Development/Upgrading of e-Expenditure Software for the Ministry</t>
  </si>
  <si>
    <t>Digitization of workers attendance and Assets Inventory/ Integration of the Operations of Ministries of Finance, Economic Planning &amp; Budget and Office of the Accountant General</t>
  </si>
  <si>
    <t>Provision/Maintenance of Infrastructure</t>
  </si>
  <si>
    <t>Installation of Security Surveillance Gadgets across Major Cities in the State, Hardware, 50 Nos. Armoured Security Vehicles and Others</t>
  </si>
  <si>
    <t>Purchase, Transportation and Installation of 150KVA Mikano Power Generating Set</t>
  </si>
  <si>
    <t>Beautification of Ministry environment</t>
  </si>
  <si>
    <t>Rehabilitation and Reticulation of Ministry's Borehole including Overhead Storage Tank (Steel)</t>
  </si>
  <si>
    <t>SIFTAS Project</t>
  </si>
  <si>
    <t>Monitoring of Financial Reform Programmes (SABER, etc)</t>
  </si>
  <si>
    <t>Identification, numbering and tagging of Government Assets across the State</t>
  </si>
  <si>
    <t>012300100100 : MINISTRY OF INFORMATION AND ORIENTATION</t>
  </si>
  <si>
    <t>Public Enlightenment/Sensitization and Information Dissemination</t>
  </si>
  <si>
    <t>Monitoring of Good Nutrition Campaign Programme</t>
  </si>
  <si>
    <t>April-Oct</t>
  </si>
  <si>
    <t>Upgrading of the Ministry Website to data driven Portal</t>
  </si>
  <si>
    <t>Digitalization of information Archives Materials</t>
  </si>
  <si>
    <t>Cloud Hosting of Data for the Ministry</t>
  </si>
  <si>
    <t>Procurement of Haulage Vehicle, Accessories [BOSE] for Public Address System</t>
  </si>
  <si>
    <t>Procurement of 1 No of 6.5 KVA Generator</t>
  </si>
  <si>
    <t>Construction of Media Equipment</t>
  </si>
  <si>
    <t>Production of Programmes on Public Service Radio (The Bureaucrat Radio)</t>
  </si>
  <si>
    <t>Re-Construction of Audio/Video Studio with Acoustic Materials</t>
  </si>
  <si>
    <t>Provision of Information Tools and Equipment: Speakers, Digital Cameras etc</t>
  </si>
  <si>
    <t>Jan-Oct</t>
  </si>
  <si>
    <t>Renovation of Archive Building</t>
  </si>
  <si>
    <t>Renovation of Office building</t>
  </si>
  <si>
    <t>Purchase of 3units of HP LaserJet pro M402N Computer Printer</t>
  </si>
  <si>
    <t>Purchase of Desktop 3 Nos. HP Computers and 2 units of Qlink 2000 watts stabilizer</t>
  </si>
  <si>
    <t>Purchase of 20 Nos of Executive Office Tables</t>
  </si>
  <si>
    <t>Purchase of 8 nos HP, Intel Core i3 Laptops</t>
  </si>
  <si>
    <t>Feb-Feb</t>
  </si>
  <si>
    <t>Purchase of 30 Nos Office Executive Chairs</t>
  </si>
  <si>
    <t>Procurement of 2 Nos. of Sharp Photocopiers</t>
  </si>
  <si>
    <t>022200100100 : MINISTRY OF COMMERCE, INDUSTRIES AND COOPERATIVES</t>
  </si>
  <si>
    <t>Organization and Coordination of Artisans in the State</t>
  </si>
  <si>
    <t>Monitoring of Cooperative Services</t>
  </si>
  <si>
    <t>Monitoring of Artisans in the State</t>
  </si>
  <si>
    <t>Establishment of Small Scale Industries</t>
  </si>
  <si>
    <t>General Renovation of Trade Fair complex</t>
  </si>
  <si>
    <t>Promotion of Small Scale Industries</t>
  </si>
  <si>
    <t>Ondo State Community Action for Resilience and Economic Stimulus (NG-CARES) (Facilitating recovery and Enhancing Capability of MSEs)</t>
  </si>
  <si>
    <t>Establishment/Construction of Trade Fair Centre at Akure</t>
  </si>
  <si>
    <t>Investment Promotion Programmes</t>
  </si>
  <si>
    <t>Purchase of 8 Nos Acer Laptops</t>
  </si>
  <si>
    <t>Renovation of 25 Nos. Markets across the State</t>
  </si>
  <si>
    <t>Purchase of 1 No AR-SHARP Photocopier</t>
  </si>
  <si>
    <t>Purchase of 2 Nos Lenovo Desktop Computers</t>
  </si>
  <si>
    <t>Purchase of 2 Nos OX Standing Fan</t>
  </si>
  <si>
    <t>Entrepreneurial Development Program</t>
  </si>
  <si>
    <t>Purchase of 6 Nos Executive Chairs</t>
  </si>
  <si>
    <t>Upgrading of Raw Materials Display Centre</t>
  </si>
  <si>
    <t>Purchase of 2 No Skyrun 1.5HP Air Conditioner</t>
  </si>
  <si>
    <t>Monitoring of Investment Promotion in the State and Allied Programmes</t>
  </si>
  <si>
    <t>Purchase of 2 Nos Laserjet Printers</t>
  </si>
  <si>
    <t>Monitoring of Export Promotion</t>
  </si>
  <si>
    <t>Purchase of 15 Nos. of Executive Tables for Conference Hall, Comm. &amp; PS Offices</t>
  </si>
  <si>
    <t>Establishment of 4 Nos. New Cottage Industries in the State (Investible)</t>
  </si>
  <si>
    <t>Purchase of Office furniture, Conference Table and Shelves (Cooperative College)</t>
  </si>
  <si>
    <t>Data Collection for the Registration of Business Premises</t>
  </si>
  <si>
    <t>Renovation of Oba Afunbiowo's Market, Akure</t>
  </si>
  <si>
    <t>Flooring of College Premises (Cooperative College)</t>
  </si>
  <si>
    <t>Purchase and Installation of Gate, Building of Security Post and Fencing at Cooperative College</t>
  </si>
  <si>
    <t>Re-roofing of Cooperative College Building</t>
  </si>
  <si>
    <t>Provision of Water in Cooperative College (Plumbing work, Overhead Tank &amp; Pumping Machine)</t>
  </si>
  <si>
    <t>Renovation of the Ministry's Conference Hall</t>
  </si>
  <si>
    <t>Provision of Table &amp; Painting of Some Offices</t>
  </si>
  <si>
    <t>052100200100: ONDO STATE CONTRIBUTORY HEALTH COMMISSION</t>
  </si>
  <si>
    <t>Purchase of 3 Nos ACER Projectors</t>
  </si>
  <si>
    <t>Procurement of Canon Digital Camera</t>
  </si>
  <si>
    <t>Purchase of 3 Nos AR-SHARP Photocopiers</t>
  </si>
  <si>
    <t>Purchase of 5 Nos HP Scanners</t>
  </si>
  <si>
    <t>Call Center Smartphones, Headset, Computers, Microphones, Automatic Call Distributor etc</t>
  </si>
  <si>
    <t>Purchase of 6 Evolis Primace -ID Card Printer</t>
  </si>
  <si>
    <t>Purchases of 3 LG smart T.V</t>
  </si>
  <si>
    <t>Purchase of Safes, file cabinets,cupboards, aluminum partition, table, chairs etc</t>
  </si>
  <si>
    <t>Construction of New Office Complex</t>
  </si>
  <si>
    <t>Procurement of Operational Vehicles and Motorcycles</t>
  </si>
  <si>
    <t>Research on Contributory Health Scheme</t>
  </si>
  <si>
    <t>Capacity Building for Officers</t>
  </si>
  <si>
    <t>Public Health Programme</t>
  </si>
  <si>
    <t>Upgrading of Health Facilities under Basic Health Care Provision (GCC): Health Support Programme</t>
  </si>
  <si>
    <t>Development of the Health Insurance Scheme Software and Hardware Infrastructure</t>
  </si>
  <si>
    <t>Development of Website for the Management of Contributory Health Scheme</t>
  </si>
  <si>
    <t>Upgrade of Health Facilities across the State for the Smooth running of Health Insurance Scheme in PHCs and Hospitals</t>
  </si>
  <si>
    <t>021500100100: MINISTRY OF AGRICULTURE</t>
  </si>
  <si>
    <t>Livestock Services Project</t>
  </si>
  <si>
    <t>Renovation of farm buildings for Piggery</t>
  </si>
  <si>
    <t>Raising of 25 Breeder Rabbits and 200 Expected Weaner Rabbits for Subsequent Sale to Farmers and Other interested parties</t>
  </si>
  <si>
    <t>Management of liquid waste at Semi- Mechanised abattoir, Akure.</t>
  </si>
  <si>
    <t>Piggery: Management of Breeder Pigs/Expected Weaners</t>
  </si>
  <si>
    <t>Goat production: Management of Breeder Goat and Expected Weaner</t>
  </si>
  <si>
    <t>Procurement of Laboratory furniture &amp; equipment for 18 Vet Offices in the State including new clinics at Idanre, Iju, Ifon and Odo Irele</t>
  </si>
  <si>
    <t>Procurement of office furniture and equipment</t>
  </si>
  <si>
    <t>Renovation of Veterinary Clinics &amp; Offices (Owo, Oka Akoko, Igbara Oke &amp; Veterinary Headquarters, Akure</t>
  </si>
  <si>
    <t>Renovation of Animal Disease Control Post, Cattle Market Office &amp; Cattle Dealers Block in Akure</t>
  </si>
  <si>
    <t>Renovation of poultry houses at Ikare, (Akure), (Okitipupa) and Owo.</t>
  </si>
  <si>
    <t>Production of 3000 point of lay pullets for farms</t>
  </si>
  <si>
    <t>Construction of new Veterinary Hospital in Akure due to demolition of former complex (Phase 1)</t>
  </si>
  <si>
    <t>Procurement of modern poultry equipment ( Feeders, drinkers and debeaker)</t>
  </si>
  <si>
    <t>Snail Production: Raising of Snails for sale by the ministry</t>
  </si>
  <si>
    <t>Production of 500 Off-Heat Turkey Poults</t>
  </si>
  <si>
    <t>Procurement of Veterinary Equipment (Treatment Tables, Furniture, Sterilizers, etc for new clinics at Idanre, Iju, Ifon &amp; Ode-Irele</t>
  </si>
  <si>
    <t>Production of 2000 off-heat broiler chickens</t>
  </si>
  <si>
    <t>Livestock Production and Resilience Support Project (L-PRES): Donor Supported Programme</t>
  </si>
  <si>
    <t>Provision of Farm implement for Farmers under LIvestock Production and Resilience Support Project for Farmer's Groups under L-PRES Programme (State)</t>
  </si>
  <si>
    <t>Emergency preparedness against animal diseases</t>
  </si>
  <si>
    <t>Procurement of agricultural inputs (seeds -rice, maize, yam, cassava stems, and vegetable seeds - pepper, tomatoes, okra, etc) for 2,000 Ha under Integrated Food Security Programme across the 18 LGAs</t>
  </si>
  <si>
    <t>Production of livestocks (broilers off-heat =10,000 , turkeys puolts off-heat = 1000, Pullet at point of lay = 5,000,) to enhance the protein intake of 200,000 people.</t>
  </si>
  <si>
    <t>Tree Crops Production Project</t>
  </si>
  <si>
    <t>Renovation of zonal offices at (Ikare), Owo, Akure, Ondo and (Okitipupa).</t>
  </si>
  <si>
    <t>Raising of 2,000 Bitter-kola seedlings in Ondo @ N250/seedling</t>
  </si>
  <si>
    <t>Raising of 2,000 Coffee Seedlings in Ondo @ N250/seedling</t>
  </si>
  <si>
    <t>Nov-June</t>
  </si>
  <si>
    <t>Raising of 3000 Soursop Seedlings in Owo @ N200/seedling</t>
  </si>
  <si>
    <t>Sept-June</t>
  </si>
  <si>
    <t>Raising of 2,000 Wall-nut Seedlings in Ondo @ N150/seedling</t>
  </si>
  <si>
    <t>Oct-June</t>
  </si>
  <si>
    <t>Raising of 5000 Rubber Seedlings in Ondo @ N200/seedling</t>
  </si>
  <si>
    <t>Raising of 5000 Rubber Seedlings in Ore @ N200/seedling</t>
  </si>
  <si>
    <t>Raising of 5000 Rubber Seedlings Okitipupa @ N200/seedling</t>
  </si>
  <si>
    <t>Raising of 3000 Soursop Seedlings in Ondo @ N200/seedling</t>
  </si>
  <si>
    <t>Raising of 5000 Soursop Seedlings in Akure @ N200/seedling</t>
  </si>
  <si>
    <t>Raising of 3,100 Coconut Seedlings @ N1,750/Seedlet</t>
  </si>
  <si>
    <t>Aug-June</t>
  </si>
  <si>
    <t>Raising of 8,000 Cashew Seedlings at the 3 Senatorial Districts at N170/seedling</t>
  </si>
  <si>
    <t>Raising of 50,000 Oil Palm Seedlings at the 3 Senatorial Districts atN300/seedling</t>
  </si>
  <si>
    <t>Raising of 2000 Irvinger (Ogbono)seedlings in Akure @#300/seedling.</t>
  </si>
  <si>
    <t>Raising of 5,000 Kola Seedlings @ #200/seedling</t>
  </si>
  <si>
    <t>Raising of 1000 Africa Cherry (agbalumo) @ #200/seedling</t>
  </si>
  <si>
    <t>Oct-May</t>
  </si>
  <si>
    <t>Production of Seedlings of indigenuos Tree Crops ( Oil Palm, Coffee, Shea butter, Bush Mango, Coconut etc) across the three senatorial districts</t>
  </si>
  <si>
    <t>Fisheries Service Project</t>
  </si>
  <si>
    <t>Resuscitation of existing Government fish farm at Akure, Ikare and Ondo (Seed Money)</t>
  </si>
  <si>
    <t>Supervision and monitoring of investors on fisheries projects: Hatcheries in Akure, Owo and Okitipupa,Cold room at Igbekebo, Consultants collecting fees and levies across the State</t>
  </si>
  <si>
    <t>Procurement of appropriate fishing gears to empower 1,000 fishermen in riverine areas, (Ilaje and Ese-Odo LGAs)</t>
  </si>
  <si>
    <t>Upgrading of Demonstration Fish Farm at the Headquarters</t>
  </si>
  <si>
    <t>Agricultural Services Project</t>
  </si>
  <si>
    <t>Procurement of Multiple Powered Grain Sheller and thresher</t>
  </si>
  <si>
    <t>Production of Hydrological Map of Ondo State using remote censing/GIS</t>
  </si>
  <si>
    <t>Renovation of a section of Central Mechanical Workshop Ondo Road in Agro-Processing Centre</t>
  </si>
  <si>
    <t>Procurement of attachments to power tiller</t>
  </si>
  <si>
    <t>Dry Season Farming:Construction of green house for vegetables seedling production, purchase of inputs and assorted vegetable seeds</t>
  </si>
  <si>
    <t>Promote and support Dietary Diversification through Nutrition Education and Key Household Practices in Ondo West.</t>
  </si>
  <si>
    <t>Promote and support Dietary Diversification through Nutrition Education and Key Household Practices in Akure.</t>
  </si>
  <si>
    <t>Promote and support Dietary Diversification through Nutrition Education and Key Household Practices in Owo.</t>
  </si>
  <si>
    <t>Promote and support Dietary Diversification through Nutrition Education and Key Household Practices in Okitipupa.</t>
  </si>
  <si>
    <t>Re-delineation of Farm Settlement (Ile oluji and oniseere)</t>
  </si>
  <si>
    <t>Creation of Data Base for land use under mechanization</t>
  </si>
  <si>
    <t>Procurement of irrigation Equipment for Year-Round Food Production at Owena Dam and Ogbese River</t>
  </si>
  <si>
    <t>Procurement of power tiller ( iron cows)</t>
  </si>
  <si>
    <t>Establishment of demonstration plots @ N250,000/school for 10 Secondary schools as procurement of working tools</t>
  </si>
  <si>
    <t>Development of Proposed Vegetable Farm at Ondo Road, Akure for Youth Empowerment</t>
  </si>
  <si>
    <t>Implementation of food system Transformation pathways in Ondo state</t>
  </si>
  <si>
    <t>Procurement of 4 units of Tractors with complementary implements for Farm Mechanisation/ Land development</t>
  </si>
  <si>
    <t>Inputs Support for rice production (250,000/farmer/ha), 80 farmers at 1ha/farmer by DAWN Commission on Food Security</t>
  </si>
  <si>
    <t>Establishment of high value agricultural commodities: plantain, mushroom, banana, date palm,and Jatropha.</t>
  </si>
  <si>
    <t>Procurement of 5 Units Submersible 1.5Hp Solar Pumps</t>
  </si>
  <si>
    <t>Development/Transformation of Agriculture Sector for Economy Diversification, Provision of Agric Infrastructure, Machineries &amp; Equipment across the 3 Senatorial Districts</t>
  </si>
  <si>
    <t>Implementation of State Food Security Programs (Land Preparation, Purchase of Equipments such as tractors, etc)</t>
  </si>
  <si>
    <t>Data Acquisition Project</t>
  </si>
  <si>
    <t>Purchase of SANTO X Multimedia Projector (PAS) with Accessories and Video Camera for report Presentation</t>
  </si>
  <si>
    <t>Review of the existing Agricultural Policy</t>
  </si>
  <si>
    <t>Purchase of desktop computer, UPS and Accessories for Ministry typing pool</t>
  </si>
  <si>
    <t>Development of website for the activities of Ministry of Agriculture</t>
  </si>
  <si>
    <t>Purchase of Global Positioning System (GPS)</t>
  </si>
  <si>
    <t>Establishment of Agricultural Database for the State</t>
  </si>
  <si>
    <t>Agricultural Credit</t>
  </si>
  <si>
    <t>Purchase of 4 Nos executive chairs</t>
  </si>
  <si>
    <t>Purchase of 4 Nos executive tables</t>
  </si>
  <si>
    <t>Ondo State Community Action for Resilience and Economic Stimulus (NG-CARES) Programme (Food Security &amp; Sustainable livelihood through FADAMA)</t>
  </si>
  <si>
    <t>IFAD supported Lifelihood Improvement Family Enterprises Project for the Niger-Delta (LIFE-ND) Programmes for Youth and Women</t>
  </si>
  <si>
    <t>Implementation of Livelihood Improvement Family Enterprises Project for the Niger Delta (LIFE-ND) project (Min of Agric) - for Youth and Others</t>
  </si>
  <si>
    <t>052100100100 : MINISTRY OF HEALTH</t>
  </si>
  <si>
    <t>Establishment of Treatment Center (Special Cases)</t>
  </si>
  <si>
    <t>Purchase of Truscan Machine for Identification of fake drugs</t>
  </si>
  <si>
    <t>June-Oct</t>
  </si>
  <si>
    <t>Establishment of Cancer Treatment Center, Owo</t>
  </si>
  <si>
    <t>Implementation of Cancer Control Programme in the State</t>
  </si>
  <si>
    <t>April-Dec</t>
  </si>
  <si>
    <t>Construction/Upgrading of Health Facilities</t>
  </si>
  <si>
    <t>Construction and Upgrading of Secondary Health Facilities on Comprehensive Emergency Obsteric and Neonatal Care (CEmONC)</t>
  </si>
  <si>
    <t>Strengthen Blood Transfusion Services in Secondary Health Facilities</t>
  </si>
  <si>
    <t>Upgrading of Reference Hospital, Igbatoro Road</t>
  </si>
  <si>
    <t>March-April</t>
  </si>
  <si>
    <t>Renovation of Selected Secondary Health Facilities</t>
  </si>
  <si>
    <t>Health Research and Development</t>
  </si>
  <si>
    <t>Regulation and Research into Herbal Medcine</t>
  </si>
  <si>
    <t>Provision of Food and Nutrition Facilities Based on the State Nutrition Policy.</t>
  </si>
  <si>
    <t>Human Capacity Development : Capacity building and Manpower Development</t>
  </si>
  <si>
    <t>Emergency Preparedness and Disease Surveillance</t>
  </si>
  <si>
    <t>Health Account and Related Matters/Partner Coordination Activities</t>
  </si>
  <si>
    <t>June-Dec</t>
  </si>
  <si>
    <t>Strengthening of Traditional/Alternative Medicine Practice</t>
  </si>
  <si>
    <t>Upgrading of Herbal Garden at Oda Road</t>
  </si>
  <si>
    <t>Health Management Information System</t>
  </si>
  <si>
    <t>Strengthen of Health Information Management System</t>
  </si>
  <si>
    <t>Human Resource for Health Management System</t>
  </si>
  <si>
    <t>Pharmaceutical Programmes</t>
  </si>
  <si>
    <t>Disease Outbreak Response: Free Health Drugs/Laboratory Reagents</t>
  </si>
  <si>
    <t>Procurement of Software Development Kits Antivirus and Others</t>
  </si>
  <si>
    <t>Digitalisation of Health System Activities</t>
  </si>
  <si>
    <t>Purchase of Furniture</t>
  </si>
  <si>
    <t>Procurement of 20 Nos Executive Tables and 40 Office Tables and Chairs</t>
  </si>
  <si>
    <t>Procurement of 5 Nos Office Shelves</t>
  </si>
  <si>
    <t>Public Health Programmes</t>
  </si>
  <si>
    <t>Upgrading of Public Health Laboratory</t>
  </si>
  <si>
    <t>Procurement of Basic Laboratory Reagents/Consumables for Public Health Laboratory</t>
  </si>
  <si>
    <t>Purchase of Tracer Machine for Tracking</t>
  </si>
  <si>
    <t>Procurement of Medical/Hospital Equipment including Test Kits</t>
  </si>
  <si>
    <t>Donor Support Projects/Programmes</t>
  </si>
  <si>
    <t>Nigerian Immunization Plus and Malaria Progress by Accelerating Coverage and Transforming Services (IMPACT)- World Bank Assisted Project</t>
  </si>
  <si>
    <t>Renovation of Ministry of Health Library/ Establishment of e- Library</t>
  </si>
  <si>
    <t>May-Nov</t>
  </si>
  <si>
    <t>Refurbishment and Maintenance of Vehicles</t>
  </si>
  <si>
    <t>Renovation of Dilapidated Office facilities</t>
  </si>
  <si>
    <t>May-Dec</t>
  </si>
  <si>
    <t>052110300100: BOARD OF ALTERNATIVE MEDICINE</t>
  </si>
  <si>
    <t>Procurement of Office Furniture/Equipment</t>
  </si>
  <si>
    <t>Procurement of file cabinets</t>
  </si>
  <si>
    <t>Purchase of One (1) Nos. AR-Sharp Photocopier Machine</t>
  </si>
  <si>
    <t>Purchase of 2nos of Executive Table</t>
  </si>
  <si>
    <t>Purchase of 1nos of Executive chair</t>
  </si>
  <si>
    <t>Purchase of 6 Nos. Rechargeable Standing Fan</t>
  </si>
  <si>
    <t>Purchase of 4 Nos Medium Size Refrigerators</t>
  </si>
  <si>
    <t>Purchase and Installation of Solar Inverter Power</t>
  </si>
  <si>
    <t>Purchase of 4 Nos 1 Hp Inverter Lexus Air Conditioners</t>
  </si>
  <si>
    <t>Purchase of 5 Nos Hp Laptop Core i7 16GB 15''Screen</t>
  </si>
  <si>
    <t>Purchase of Curtains for the Office of the Admin. Secretary &amp; Other offices</t>
  </si>
  <si>
    <t>Construction of Toilet facility</t>
  </si>
  <si>
    <t>Renovation of Alternative Medicine Board office</t>
  </si>
  <si>
    <t>025210300100 : ONDO STATE RURAL WATER SUPPLY AND SANITATION AGENCY (RUWASSA)</t>
  </si>
  <si>
    <t>Provision of Potable Water</t>
  </si>
  <si>
    <t>Upgrade of 100 Reticulated Water Scheme to Solar Power System at N2,532,000 PER Unit Accros the state</t>
  </si>
  <si>
    <t>Community mobilization and capacity building for proper use and maintenance of water and sanitation facilities of 300 communities at N500,000 per unit accross the state</t>
  </si>
  <si>
    <t>Rehabilitation of Existing Boreholes.</t>
  </si>
  <si>
    <t>20 OMI ODIRORUN ODATIWA Accelerated Water Scheme at N95,000,000 Per unit accross the state</t>
  </si>
  <si>
    <t>Drilling of 300 Boreholes and Allied Matters at N15,000,000 PER unit</t>
  </si>
  <si>
    <t>Purchase of RUWASSA I and RUWASSA II Complete accessories (300 VLOM) at N35,000 per Unit</t>
  </si>
  <si>
    <t>Purchase of 1 Number Hilux Vans for Utilities/field services at N80,000,000</t>
  </si>
  <si>
    <t>Water Sanitation Campaign Programme</t>
  </si>
  <si>
    <t>Global Day Celebration Programme</t>
  </si>
  <si>
    <t>Human Capital Development: Capacity Building for Officers</t>
  </si>
  <si>
    <t>Partnership Expanded Water Sanitation and Hygiene (PEWASH)(Draw Down) by Federal Ministry of Water Resources (FMWR)Donors</t>
  </si>
  <si>
    <t>Water Sanitation and Hygiene School Approach Led Total Sanitation (WASHSALTS) Programme in Ondo State for Construction of 40 Toilets, 40 Water, Menstrual Hygiene and 1000 Hand Wash for CLTS and Open Defecation follow up across the state</t>
  </si>
  <si>
    <t>Clean Home-Happy Family use the Toilet Campaign. (ODF) 400 Household</t>
  </si>
  <si>
    <t>Formation of Water Sanitation and Hygiene School Approach Led Total Sanitation (WASHSALTS) Clubs/school Led Total Sanitation (ODF)</t>
  </si>
  <si>
    <t>Assisted Sustainable Urban Renewal &amp; Rural Water Supply, Sanitation and Hygiene (SURWASH) World Bank Supported PforR Program</t>
  </si>
  <si>
    <t>Construction/Renovation of office</t>
  </si>
  <si>
    <t>Construction of Renewable Public Toilet 20 at N45,000,000 per unit</t>
  </si>
  <si>
    <t>Renovation of RUWASSA Office Complex</t>
  </si>
  <si>
    <t>Access Road and Box Culvert to RUWASSA Office, Oba Ile Road.</t>
  </si>
  <si>
    <t>Construction of RUWASSA-WASH Office Complex</t>
  </si>
  <si>
    <t>Rehabilitation of Public/School Toilets (PEWASH) 100</t>
  </si>
  <si>
    <t>Water Drilling/Water Facility Maintenance Equipment</t>
  </si>
  <si>
    <t>Repairs of Compressors</t>
  </si>
  <si>
    <t>Repairs of Drilling Rigs</t>
  </si>
  <si>
    <t>Rehabilitation of Water Drilling Equipment</t>
  </si>
  <si>
    <t>Development of 10 Centralized boreholes Data Service and Monitoring devices for sustainability/ WASH inventory and Baseline Mapping</t>
  </si>
  <si>
    <t>021511700100: ONDO STATE AGRI-BUSINESS EMPOWERMENT CENTRE ( OSAEC )</t>
  </si>
  <si>
    <t>Agri-Business Project</t>
  </si>
  <si>
    <t>Commercial Agriculture Credit Scheme(CACS) for Agricultural value chain (production, processing, storage and marketing)</t>
  </si>
  <si>
    <t>Procurement of Dual frequency GPS</t>
  </si>
  <si>
    <t>Beekeeping (Apiary) at Ondo Road Agribusiness Empowerment Centre</t>
  </si>
  <si>
    <t>Renovation of Sericulture and Apiculture Unit Phase 1/Maintenance of Sericulture Rearing House</t>
  </si>
  <si>
    <t>Publishing of Annual Financial Statement, Auditing, Annual Budget</t>
  </si>
  <si>
    <t>Refurbishment of vehicles</t>
  </si>
  <si>
    <t>Procurement of 5 Nos File Cabinets and 5 Nos Safe</t>
  </si>
  <si>
    <t>Development and deployment of Website for the Agency</t>
  </si>
  <si>
    <t>Human Capital Development: Capacity Building for Staff</t>
  </si>
  <si>
    <t>Renovation of OSAEC premises, offices and Warehouse</t>
  </si>
  <si>
    <t>Monitoring of Agro-businesses and farm settlements</t>
  </si>
  <si>
    <t>Purchase of security vehicles (APC and others) and Provision of other Security Hardware</t>
  </si>
  <si>
    <t>Development of Agroecology and Organic Agriculture</t>
  </si>
  <si>
    <t>Capacity building for 2000 youths and women in Agriculture</t>
  </si>
  <si>
    <t>Training and Empowerment of model 18 farmers across the LGAs of the State</t>
  </si>
  <si>
    <t>Establishment of farmers' Micro finance Bank</t>
  </si>
  <si>
    <t>Establishment of Sunshine Special Agro-Processing Zone at Ore in Partnership with African Development Bank (AfDB) (OSAEC)</t>
  </si>
  <si>
    <t>Establishment of Pilot Ranch at Owo, Livestock Production, Aqua-Culture through Accelerated Agriculture Development Scheme (AADS)</t>
  </si>
  <si>
    <t>Installation of Solar Panel to generate Electricity for the use of the Office</t>
  </si>
  <si>
    <t>Study Tour of Stakeholders in Agriculture Sector</t>
  </si>
  <si>
    <t>Establishment of demonstration farm for black soldier fly at Isuada farm centre</t>
  </si>
  <si>
    <t>IDH the sustainable Trade Initiative</t>
  </si>
  <si>
    <t>Establishment of ranches under National Livestock Transformation Plan (NLTP):</t>
  </si>
  <si>
    <t>Establishment of Agro-Processing Centres Across the state (Cassava Processing, Aqua Culture) in Partnership with African Union Development Agency-New Partnership for Africa's Development (AUDA-NEPAD)-Co-financing</t>
  </si>
  <si>
    <t>Cultivation of 300 Hectares of Land for Crop Production under Senatorial Farming (PPP Arrangement)</t>
  </si>
  <si>
    <t>Cultivation of Smart Demonstration Farms across the State</t>
  </si>
  <si>
    <t>Purchase of Farming Equipment</t>
  </si>
  <si>
    <t>Purchase of Farming Tools</t>
  </si>
  <si>
    <t>Farmland Management</t>
  </si>
  <si>
    <t>Drip Irrigation System</t>
  </si>
  <si>
    <t>Acquisition of Strategic Community Land under the Land Bank Scheme activities</t>
  </si>
  <si>
    <t>Human Capital Development: Training of 500 Livestock and Fish Farmers on producing black solder fly larva as an alternative protain source in animal feeds</t>
  </si>
  <si>
    <t>Establishment of 10 Hectares of Maize at the ABCs as source of seeds for the hydroponics system</t>
  </si>
  <si>
    <t>Establishment of 10 Hectares of Sorghum as fodder for cows</t>
  </si>
  <si>
    <t>Establishment of cassava at the ABC's for production of cuttings to empower farmers</t>
  </si>
  <si>
    <t>Establishment of model plots of onion for capacity building of indigenous farmers</t>
  </si>
  <si>
    <t>Human Capital Development: Training of Selected Farmers on modern Techniques of Onion Productions as a means of empowerment</t>
  </si>
  <si>
    <t>Land Clearing (100HA) at Igbara Oke Multi purpose dam for Agriculture</t>
  </si>
  <si>
    <t>Livestock Management</t>
  </si>
  <si>
    <t>Irrigation Equipment for Sericulture Mull-Berry Activities</t>
  </si>
  <si>
    <t>Construction of 5 Nos floating Cage for fishery</t>
  </si>
  <si>
    <t>052100300100: PRIMARY HEALTH CARE MANAGEMENT BOARD</t>
  </si>
  <si>
    <t>Primary Health Care Services</t>
  </si>
  <si>
    <t>Procurement of Personal Protective Equipment (PPE) for Covid-19 control</t>
  </si>
  <si>
    <t>Establishment of Vaccine Logistics Management Information System</t>
  </si>
  <si>
    <t>Renovation of the Old Primary Health Care Agency Office Complex</t>
  </si>
  <si>
    <t>Construction of Office Building</t>
  </si>
  <si>
    <t>Completion of New Administrative block of Primary Health Care Agency Office Complex</t>
  </si>
  <si>
    <t>Establishment of Integrated NTD Clinic and Well Persons Clinic</t>
  </si>
  <si>
    <t>Laboratory/Hospital Equipment</t>
  </si>
  <si>
    <t>Renovation of 18 Model Laboratories and construction of modern Laboratory furniture in the 18 LGAs</t>
  </si>
  <si>
    <t>Purchase of 10 Nos Laptop Computers</t>
  </si>
  <si>
    <t>Purchase of 5 Nos AR-SHARP Photocopiers</t>
  </si>
  <si>
    <t>Purchase of 5 Nos Thermocool Air Conditioners</t>
  </si>
  <si>
    <t>Procurement of 7 UPS Machines</t>
  </si>
  <si>
    <t>Procurement of 5 Desktop Computers</t>
  </si>
  <si>
    <t>025200100100: MINISTRY OF WATER RESOURCES, PUBLIC SANITATION AND HYGIENE</t>
  </si>
  <si>
    <t>Water Supply Sanitation and Hygiene Programme</t>
  </si>
  <si>
    <t>Capacity Building of Focal Officers on Sector-Plan Implementing Agencies</t>
  </si>
  <si>
    <t>Participation in National Council on Water Resources</t>
  </si>
  <si>
    <t>Irrigation and Small Dams</t>
  </si>
  <si>
    <t>Renovation of the Ministry's Headquarters Office Complex</t>
  </si>
  <si>
    <t>Provision of Office Equipments</t>
  </si>
  <si>
    <t>Purchase of 1 No. Small Laserjet Printers</t>
  </si>
  <si>
    <t>Purchase of 2 Nos HP Desktop</t>
  </si>
  <si>
    <t>Purchase of 2 HP Laptop</t>
  </si>
  <si>
    <t>Procurement of Media Equipment eg Camera</t>
  </si>
  <si>
    <t>Purchase of 1 No Conference Table</t>
  </si>
  <si>
    <t>Purchase of 10 Nos Conference Chairs</t>
  </si>
  <si>
    <t>Provision of Office Furniture &amp; Fittings</t>
  </si>
  <si>
    <t>Purchase of Executive Office Chairs</t>
  </si>
  <si>
    <t>Purchase of 5 Nos executive Table</t>
  </si>
  <si>
    <t>Purchase of 2 Nos UPS</t>
  </si>
  <si>
    <t>Purchase of 7 Nos Wall Clock</t>
  </si>
  <si>
    <t>Purchase of 2 KDK Fan</t>
  </si>
  <si>
    <t>Water Conservation and Management</t>
  </si>
  <si>
    <t>Coordination of Stakeholders meeting in LGA</t>
  </si>
  <si>
    <t>Mobilization of State, National and International Funding for Water Supply</t>
  </si>
  <si>
    <t>Capacity Building: National training on water Resources</t>
  </si>
  <si>
    <t>Provision of 10,000 Units of Hydrogen Testing Kits</t>
  </si>
  <si>
    <t>Purchase of 10 Nos Hand Pumps for Irrigation Purposes</t>
  </si>
  <si>
    <t>Refurbishment of Vehicle</t>
  </si>
  <si>
    <t>Clean Ondo Campaign Programme</t>
  </si>
  <si>
    <t>Provision of 30 Nos. Public Toilets across the state under Open Defaecation Free (ODF) programme</t>
  </si>
  <si>
    <t>Construction of 20 Nos Aqua Privy Toilets for Ilaje and Ese Odo LGA</t>
  </si>
  <si>
    <t>022205600100: ONDO STATE ENTREPRENEURSHIP AGENCY (ONDEA)</t>
  </si>
  <si>
    <t>Entrepreneurship Programmes/Projects</t>
  </si>
  <si>
    <t>Entrepreneurs Master Class: Entrepreneurship development training across 18LGA (12 mouths)</t>
  </si>
  <si>
    <t>Annual Capacity Building programmes for Entrepreneurs (summit)</t>
  </si>
  <si>
    <t>Entrepreneurship Development Programmes: (street to skill, Cyber money Teenages Development Programmes etc)</t>
  </si>
  <si>
    <t>Capacity Building and ICT compliance development for Mgt. Team &amp; quarterly in-house training for the Staffers</t>
  </si>
  <si>
    <t>Equipment assistance to Entrepreneurs: Startups, empowerment and Scaling up</t>
  </si>
  <si>
    <t>Purchase of 1 Nos of 18-Seater Toyota HiAce Bus (2022 Model)</t>
  </si>
  <si>
    <t>Office Furniture</t>
  </si>
  <si>
    <t>Renovation of Offices (ONDEA)</t>
  </si>
  <si>
    <t>Purchase of 25 Nos Office Tables for Offices and 1 Nos. Executive Table for the CEO/ Special Adviser</t>
  </si>
  <si>
    <t>Purchase of 37 Nos Office Chairs for Offices and 1 Nos. Executive Chair for the CEO/ Special Adviser</t>
  </si>
  <si>
    <t>Purchase of 15 Nos. Air Conditioners</t>
  </si>
  <si>
    <t>Purchase of 3 Nos. Refrigerators</t>
  </si>
  <si>
    <t>Purchase of 3 Nos. Television Set and Decoders</t>
  </si>
  <si>
    <t>Purchase Laptop Computer MacBook product for DFA, D(Accts), &amp; 4 Regional Coordinators of EDP</t>
  </si>
  <si>
    <t>053501600100: STATE ENVIRONMENTAL PROTECTION AGENCY</t>
  </si>
  <si>
    <t>Renovation/Construction of Building</t>
  </si>
  <si>
    <t>Perimeter Fencing of One Acre of Land proposed for OSEPA Circular Economy Hub</t>
  </si>
  <si>
    <t>Landscaping and Beautification of Office Premises</t>
  </si>
  <si>
    <t>Establishment of 3 Nos. Plastic Waste Management Centres at 3 Senatorial Districts in the State</t>
  </si>
  <si>
    <t>Monitoring and Mopping Up of Plastic Wastes from Canals, Rivers and Streams across the State</t>
  </si>
  <si>
    <t>Purchase of 5 Nos Air Conditioner</t>
  </si>
  <si>
    <t>Purchase of 2 Nos. Laptops.</t>
  </si>
  <si>
    <t>Purchase of 1 Nos. Motorized Lawn Mower</t>
  </si>
  <si>
    <t>Purchase of Laboratory Equipment</t>
  </si>
  <si>
    <t>Acquisition of Environmental Pollution Monitoring Equipment</t>
  </si>
  <si>
    <t>Sea Incursion- Investigation and Study</t>
  </si>
  <si>
    <t>Purchase of 5 Nos. Diplomat Swivel Chairs &amp; 10 Nos. Office Executive Chairs</t>
  </si>
  <si>
    <t>Motorcycles/Motor Vehicles</t>
  </si>
  <si>
    <t>Purchase of 1 No Hilux</t>
  </si>
  <si>
    <t>Purchase of 1 No TVS Honda Motorcycles</t>
  </si>
  <si>
    <t>051700300100: STATE UNIVERSAL BASIC EDUCATION BOARD (SUBEB) HEADQUARTERS</t>
  </si>
  <si>
    <t>Renovation of SUBEB HQs</t>
  </si>
  <si>
    <t>Purchase of Office Furniture and Equipment: Executive Tables</t>
  </si>
  <si>
    <t>Purchase of 40 Nos Executive office chairs</t>
  </si>
  <si>
    <t>Purchase of instructional Materials for out of school children</t>
  </si>
  <si>
    <t>Provision of 500 Nos. Tables for Open Schooling Program at the centers</t>
  </si>
  <si>
    <t>Purchase of 25 Computers and other ICT Learning Materials for Open Schooling Program</t>
  </si>
  <si>
    <t>Purchase of 6 Nos. Hilux for Office @ 50M each</t>
  </si>
  <si>
    <t>Procurement of 3 Nos. GS4 SUV Vehicles</t>
  </si>
  <si>
    <t>Procurement of 6 Nos. Toyota Hilux Vehicles for Local Government Area Offices</t>
  </si>
  <si>
    <t>Procurement of 120 Tablets for 3 Effective Schools in the State</t>
  </si>
  <si>
    <t>Procurement of 25 computers and Information Technology Materials for Integrated Quranic and Tsangaya Education (IQTE) Centres</t>
  </si>
  <si>
    <t>UBEC Contribution</t>
  </si>
  <si>
    <t>Construction/Rehabilitatation of 300 Primary School Infrastructure Across the State Through UBEC programme</t>
  </si>
  <si>
    <t>Construction/Renovation of Classroom</t>
  </si>
  <si>
    <t>Construction and Renovation of Classrooms across the state</t>
  </si>
  <si>
    <t>School Construction of School Buildings across the State/Balance Payment to Project Management Consultants by State Government</t>
  </si>
  <si>
    <t>Procurement of 18 Solar panels, 9 Panels and Cables for installation for 3 Effective Schools in the State</t>
  </si>
  <si>
    <t>Capacity Building for Professional and Education Managers</t>
  </si>
  <si>
    <t>Food and Nutrition Promotion Programme</t>
  </si>
  <si>
    <t>Provision of Books for Public Primary Schools</t>
  </si>
  <si>
    <t>Procurement of Core Textbooks such as English, Mathematics and Basic Science to 3 Effective Schools.</t>
  </si>
  <si>
    <t>Purchase of instructional Materials: - Textbooks, Basic Education books in Mathematics, English, Social Studies, Arabic Studies, Basic Science, Quranic Studies, Maps, charts, etc for Integrated Qur'anic and Tsangaya Education (IQTE) Centres</t>
  </si>
  <si>
    <t>Capacity Building of School -Based Management Committee (SBMC) and Monitoring SBMC- SIP projects in the State</t>
  </si>
  <si>
    <t>Purchase of Mowers</t>
  </si>
  <si>
    <t>Procurement of Mowers for 48 Mega Primary Schools</t>
  </si>
  <si>
    <t>046300100100: MINISTRY OF REGIONAL INTEGRATION AND DIASPORA RELATIONS</t>
  </si>
  <si>
    <t>Regional Integration and Diaspora Affairs Programmes</t>
  </si>
  <si>
    <t>Diaspora Relations on Knowledge Transfer and Exchange Programme/ Human Capital Revenue</t>
  </si>
  <si>
    <t>Diaspora Affairs Portal and Diaspora Affairs Activities</t>
  </si>
  <si>
    <t>Capacity Building on Regional Integration Activities</t>
  </si>
  <si>
    <t>Mobilization for Construction of Diaspora Smart City</t>
  </si>
  <si>
    <t>Renovation of Office Complex,Construction of Solar system inverter 5.5 kva panel</t>
  </si>
  <si>
    <t>Purchase of HP Laptops for Hon Com@#550,000,P.S@#450,000,4Dir@#350,000,2Dep Dir@#325,000,budget officer@#325,000, Personnel @#325,000.</t>
  </si>
  <si>
    <t>Purchase of Executive chair for the office of Nidcom Akure</t>
  </si>
  <si>
    <t>Purchase of Executive table and big confrence table and 16 chairs in Akure Nidcom office</t>
  </si>
  <si>
    <t>Purchase of Project Vehicles: 1 No Toyota Hilux</t>
  </si>
  <si>
    <t>051705500100 : BOARD OF ADULT, TECHNICAL AND VOCATIONAL EDUCATION</t>
  </si>
  <si>
    <t>Development and hosting of BATVE website and yearly subscription by PR&amp;S Dept</t>
  </si>
  <si>
    <t>PURCHASE OF 7 HP LASERJET PRINTERS FOR BATVE- MIS-EMIS</t>
  </si>
  <si>
    <t>PURCHASE OF 8 CORE i5 HP LAPTOPS FOR BATVE- MIS-EMIS</t>
  </si>
  <si>
    <t>Purchase of Machine/Maintenance of Tools</t>
  </si>
  <si>
    <t>Accreditation of GTCs courses across the State</t>
  </si>
  <si>
    <t>Purchase of Solar Energy Inverter</t>
  </si>
  <si>
    <t>Purchase of Fire Extinguisher for BATVE Hqrts, 5 GTCs, 7 PHSs, 24 SACs, Adult Literacy centers.</t>
  </si>
  <si>
    <t>Procurement/Repair of Machines/Equipment at SACs, GTCs: Embroidery Machines, Buttons making machines, sowing machines, whipping machines, oven, refrigerator, freezers, fryer, slicers, cutter, etc.</t>
  </si>
  <si>
    <t>Refurbishment of Vehicles: Toyota, Corolla,Hilux</t>
  </si>
  <si>
    <t>Fabrication,Production,Commercialization Initiative Project GCP.(IGR)</t>
  </si>
  <si>
    <t>Innovation/Technical venture productions &amp; IDEAS Project</t>
  </si>
  <si>
    <t>SUPPORT FOR TECHNOLOGICAL INNOVATION AND TVET DEVELOPMENT: Overhauling/Beautification/Renovation/New construction works at 5 GTCs, 7 PHSs, 23 SACs, Adult literacy offices, ZEA offices, BATVE hqrts, to enhance enrollment and inclusive learning.</t>
  </si>
  <si>
    <t>Renovation of HQTRS Office</t>
  </si>
  <si>
    <t>052110600100: COLLEGE OF HEALTH TECHNOLOGY</t>
  </si>
  <si>
    <t>Procurement of Laboratory Equipment</t>
  </si>
  <si>
    <t>Procurement of 20 Nos. Desktop Computers @ N350,000 each and 5 Nos. Laptop Computers @N600,000 each</t>
  </si>
  <si>
    <t>Lockers and Chairs</t>
  </si>
  <si>
    <t>Procurement of School Desks (Table)</t>
  </si>
  <si>
    <t>Procurement of 150 Nos. Lockers (Table)</t>
  </si>
  <si>
    <t>Construction/Renovation of Building</t>
  </si>
  <si>
    <t>Renovation of Building: Classrooms and Offices</t>
  </si>
  <si>
    <t>051701800100: RUFUS GIWA POLYTECHNIC, OWO</t>
  </si>
  <si>
    <t>Renovation of Rooms Students' Hostel on the Campus</t>
  </si>
  <si>
    <t>Upgrade of Rufus Giwa Polytechnic, Owo to State University: Provision of University Infractructure</t>
  </si>
  <si>
    <t>Accreditation of Courses</t>
  </si>
  <si>
    <t>Provision of School Infrastructure in the Poly for Accreditation of Courses</t>
  </si>
  <si>
    <t>032600200100 : ONDO STATE LAW COMMISSION</t>
  </si>
  <si>
    <t>The Review &amp; Compilation of Ondo State Laws 2007 to 2025</t>
  </si>
  <si>
    <t>Purchase Relevant Law Books, Journals and Textbook</t>
  </si>
  <si>
    <t>Construction of Generator House</t>
  </si>
  <si>
    <t>Construction of Sales Point</t>
  </si>
  <si>
    <t>Electronic Library</t>
  </si>
  <si>
    <t>Installation of Electronic Library</t>
  </si>
  <si>
    <t>Purchase of Motorcycles</t>
  </si>
  <si>
    <t>Purchase of 2 Nos Motorcycle</t>
  </si>
  <si>
    <t>Purchase of Power Generating Set</t>
  </si>
  <si>
    <t>Purchase and Installation of Solar System</t>
  </si>
  <si>
    <t>urchase of 1 Nos Generator S.K.V.A</t>
  </si>
  <si>
    <t>Purchase of 10 Nos Executive Tables</t>
  </si>
  <si>
    <t>Purchase of 5 Nos Executive Chairs</t>
  </si>
  <si>
    <t>Purchase of 10 Nos split Air-conditional 1.5</t>
  </si>
  <si>
    <t>Purchase of 5 Nos Flat Screen Television</t>
  </si>
  <si>
    <t>Purchase of 12 Nos Wall Clock</t>
  </si>
  <si>
    <t>Purchase of 12 Nos Stabilizers</t>
  </si>
  <si>
    <t>Purchase of 12 Nos Refrigerator (Thermocool)</t>
  </si>
  <si>
    <t>Purchase of 5 Nos Hanger</t>
  </si>
  <si>
    <t>Purchase of 12 Nos Office Cabinet</t>
  </si>
  <si>
    <t>Purchase of 12 Nos Standing fan</t>
  </si>
  <si>
    <t>Purchase of 12 Nos Office Radio Tape</t>
  </si>
  <si>
    <t>053500100200: NEW MAP PROJECT OFFICE</t>
  </si>
  <si>
    <t>Ecological Control Programme</t>
  </si>
  <si>
    <t>Erosion Control programme Sponsored by European Investment Bank (EIB) (Draw Down)</t>
  </si>
  <si>
    <t>Drillig of Waterways and Water Channels across the State: Erosion Control programme Sponsored by the State Govt</t>
  </si>
  <si>
    <t>State Additional Intervention on Erosion Control in Igbokoda, Irele, Akure, Ikare-Akoko and Ore.</t>
  </si>
  <si>
    <t>025210200100 : ONDO STATE WATER CORPORATION</t>
  </si>
  <si>
    <t>French Development Agency (AFD) Water Facility</t>
  </si>
  <si>
    <t>Monitoring of AFD's Credit Facility Project for provision of Water across the State (CNG 1037)-Operational Cost (Staff)</t>
  </si>
  <si>
    <t>Rehabilitation and Reticulation of Owena Dam to Akure, etc, Co-Sponsored by French Development Agency (AFD) Water Facility and ODSG</t>
  </si>
  <si>
    <t>Production of 10 Million Cubic Liters of Water per Day</t>
  </si>
  <si>
    <t>Provision of Water Treatment Equipment and Other Water Treatment Facilities</t>
  </si>
  <si>
    <t>Rehabilitation of Flooded Water Scheme Alagbaka Spring Water supply Scheme, Akure</t>
  </si>
  <si>
    <t>Rehabilitation and Reticulation of Iju Odo Water Scheme</t>
  </si>
  <si>
    <t>Renovation of Ondo State Water Corporation Office Building (Roofing)</t>
  </si>
  <si>
    <t>Rehabilitation of flooded Ako Water Supply Scheme, Oba Akoko</t>
  </si>
  <si>
    <t>Rehabilitation and Solarization of Iworin Oka water Supply Scheme</t>
  </si>
  <si>
    <t>Rehabilitation of Solar-Powered Industrial Borehole at Obenla, Ilaje LGA</t>
  </si>
  <si>
    <t>REHABILITATION AND SOLARIZATION OF OYIN AKOKO BOREHOLE WATER SCHEME</t>
  </si>
  <si>
    <t>REHABILITATION AND SOLARIZATION OF IMERI BOREHOLE WATER SCHEME</t>
  </si>
  <si>
    <t>REHABILITATION AND SOLARIZATION OF IMORU - IJAGBA BOREHOLE WATER SCHEME</t>
  </si>
  <si>
    <t>REHABILITATION AND SOLARIZATION OF ZION PEPE BOREHOLE WATER SCHEME</t>
  </si>
  <si>
    <t>REHABILITATION AND SOLARIZATION OF AYETORO BOREHOLE WATER SCHEME</t>
  </si>
  <si>
    <t>REHABILITATION AND SOLARIZATION OF OKITIPUPA BOREHOLE WATER SCHEME</t>
  </si>
  <si>
    <t>REHABILITATION AND SOLARIZATION OF SABOMI BOREHOLE WATER SCHEME</t>
  </si>
  <si>
    <t>REHABILITATION AND SOLARIZATION OF IGBOBINI WATER SCHEME (APOI)</t>
  </si>
  <si>
    <t>REHABILITATION AND SOLARIZATION OF AJAGBA BOREHOLE WATER SCHEME</t>
  </si>
  <si>
    <t>REHABILITATION OF OKE AGBE WATER SCHEME</t>
  </si>
  <si>
    <t>REHABILITATION AND SOARIZATION OF OLOWOLOMO WATER SCHEME IGBOTAKO (SURFACE EXTRACTION)</t>
  </si>
  <si>
    <t>REHABILITATION AND SOLARIZATION OF ODE IRELE BOREHOLE WATER SCHEME</t>
  </si>
  <si>
    <t>REHABILITATION OF ATAN WATER SCHEME ODE IRELE</t>
  </si>
  <si>
    <t>REHABILITATION OF AGBURE WATER SCHEME ODE AYE</t>
  </si>
  <si>
    <t>REHABILITATION OF ARAROMI OBU WATER SCHEME</t>
  </si>
  <si>
    <t>REHABILITATION OF IKOYA BOREHOLE SCHEME</t>
  </si>
  <si>
    <t>FENCING OF ONDO STATE WATER CORPORATION WATER SCHEMES STATEWIDE (TRANCH 1)</t>
  </si>
  <si>
    <t>REHABILITATION AND SOLARIZATION OF OBE ORISABINONE WATER SCHEME, ODE IRELE</t>
  </si>
  <si>
    <t>CONSTRUCTION OF OBE OGBARO WATER SCHEME</t>
  </si>
  <si>
    <t>REHABILITATION OF OBE REWOYE WATER SCHEME</t>
  </si>
  <si>
    <t>REHABILITATION OF ILOGHO WATER SCHEME</t>
  </si>
  <si>
    <t>REHABILITATION OF ARAROMI SEASIDE WATER SCHEME</t>
  </si>
  <si>
    <t>REHABILITATION OF OGBOTI WATER SCHEME</t>
  </si>
  <si>
    <t>CONSTRUCTION OF EREKE WATER SCHEME</t>
  </si>
  <si>
    <t>African Development Bank (AFDB) Water Facility</t>
  </si>
  <si>
    <t>Rehabilitation and Reticulation of Owena Dam to Akure, etc, Co-sponsored by African Development Bank (AFDB) and ODSG</t>
  </si>
  <si>
    <t>021510200100: AGRICULTURAL DEVELOPMENT PROGRAMME</t>
  </si>
  <si>
    <t>Agricultural Transformation Initiative</t>
  </si>
  <si>
    <t>Working Tools (Farming tools, Research materials and Laptops)</t>
  </si>
  <si>
    <t>Demonstration of Broiler and Turkey Production</t>
  </si>
  <si>
    <t>Processing and Packaging Materials, Completion and Electrification of Seed Cool Room</t>
  </si>
  <si>
    <t>Seed Development/Certification - Maize through Out-growers</t>
  </si>
  <si>
    <t>Demonstration of Sustainable fish Farming</t>
  </si>
  <si>
    <t>Maintenance of Citrus Orchards (1 Location, Akure)</t>
  </si>
  <si>
    <t>Plantain - Suckers Multiplication/Demonstration Plots at 4 Locations</t>
  </si>
  <si>
    <t>Rural Institution Development (Organization, Registration and Training of Farmers Group and Credit Management</t>
  </si>
  <si>
    <t>SEED BUYING BACK- (a) Maize- 30mt at N85,000/ton</t>
  </si>
  <si>
    <t>Annual National Workshop on REFILS, Sectoral Review and Steering Committee</t>
  </si>
  <si>
    <t>Women in Agriculture Programme- Sensitization of Women Groups on Modern Technology on Crops , Livestock and Fisheries</t>
  </si>
  <si>
    <t>Seed Yam/Rice Seed through Outgrower</t>
  </si>
  <si>
    <t>Capacity Building for Farmers in all components of Agriculture (Existing and New)/N-Power Beneficiaries</t>
  </si>
  <si>
    <t>Establishment of 40 Hectares of Cassava Farm through Out-growers Scheme</t>
  </si>
  <si>
    <t>Purchase of 5 Nos of Motorcycle at 1400000</t>
  </si>
  <si>
    <t>Raising of Broilers and Turkeys for the End of the Year Festive Period</t>
  </si>
  <si>
    <t>Establishment of Agroecology and Organic Farming (Demonstration in the 3 senatorial districts)</t>
  </si>
  <si>
    <t>Fall Armyworm Project</t>
  </si>
  <si>
    <t>Monitoring of Farms against Armyworm infestation (Armyworm Farmers Projects)</t>
  </si>
  <si>
    <t>Agricultural Research</t>
  </si>
  <si>
    <t>Monitoring/Surveilance of farms against Diseases and Pests (Ikare Akoko &amp; Owo)</t>
  </si>
  <si>
    <t>Upgrade of Farmers Business School</t>
  </si>
  <si>
    <t>Collaborative trials with Technical Review of Research Institutions/ Agencies</t>
  </si>
  <si>
    <t>Planning, Monitoring and Evaluation - Survey and Survey Materials (Agricultural Production Survey- APS and Commodity Market Survey</t>
  </si>
  <si>
    <t>Demonstration- Management Training Plot</t>
  </si>
  <si>
    <t>Agro-Forestry and Land Management/Horticulture: Seedling production- Production of Assorted Fruit Trees (2000)</t>
  </si>
  <si>
    <t>Monitoring / Surveilance of farms against Diseases (Ondo &amp; Okitipupa)</t>
  </si>
  <si>
    <t>Monthly Technology Review Meeting with University and Research Institutes</t>
  </si>
  <si>
    <t>Construction/Renovation of Government Building/Facilities</t>
  </si>
  <si>
    <t>Project Facilities - Project Facilities Maintenance: General Repairs of Office Building Complex and Generating Set, Tractor, Heavy Duty Equipment etc</t>
  </si>
  <si>
    <t>Establishment of Agro Service Centre at the ADP Headquarters</t>
  </si>
  <si>
    <t>Agro-Women Initiatives</t>
  </si>
  <si>
    <t>Scaling up of Agroprocessing facilities through Agro-Women Initiative</t>
  </si>
  <si>
    <t>011100100200: DEPUTY GOVERNOR'S OFFICE</t>
  </si>
  <si>
    <t>Procurement of Recreational Items (treadmill) and Gym Equipment</t>
  </si>
  <si>
    <t>Procurement of security equipment/gadgets</t>
  </si>
  <si>
    <t>Procurement of 1 No of Projector and Screen, Purchase of 1 no of Public Address System, purchase of 1 no of Nicon 27", Lense 2470, Lense 70/20</t>
  </si>
  <si>
    <t>Purchase of 2 Nos of Desktop and 3 Nos of Laptop computers, 2 nos of colored, 2 nos of black and white printers</t>
  </si>
  <si>
    <t>Procurement of 30 Nos of Executive chairs for Deputy Governor, political office holders and key members of staff</t>
  </si>
  <si>
    <t>Renovation of Deputy Governors Office</t>
  </si>
  <si>
    <t>Purchase of 6 Nos Executive Chairs and 20 Nos Office Chairs</t>
  </si>
  <si>
    <t>Purchase of 2 Nos Thermocool Air Conditioners</t>
  </si>
  <si>
    <t>Purchase of 6 Nos Executive Tables and 20 Nos Office Tables</t>
  </si>
  <si>
    <t>023100400100: ONDO STATE ELECTRICITY REGULATORY BUREAU (OSERB)</t>
  </si>
  <si>
    <t>Furniture and Fittings</t>
  </si>
  <si>
    <t>Purchase of High and low Voltage Testing Equipments</t>
  </si>
  <si>
    <t>Procurement of 5 Nos. of Executive Table for 4 Directors and CIA.</t>
  </si>
  <si>
    <t>Procurement of 2 Nos of Steel Shelve for Registry and Metal cabinet for the State Coordinator</t>
  </si>
  <si>
    <t>Purchase and Installation of 2 Nos. of Air Conditioner.</t>
  </si>
  <si>
    <t>Creation of Office Complex across the State</t>
  </si>
  <si>
    <t>Procurement of 5 Nos. of Chairs for 4 Directors and CIA.</t>
  </si>
  <si>
    <t>Purchase of 5 No. of Core i3 Laptop Computer</t>
  </si>
  <si>
    <t>Purchase of 6 No. of Shredding Machines for Office of the State Coordinator and Directors.</t>
  </si>
  <si>
    <t>Purchase of 4 No. Hp Laserjet Printers</t>
  </si>
  <si>
    <t>Purchase of 3 No. of Spiral Bidding Machine.</t>
  </si>
  <si>
    <t>Motor Vehicles</t>
  </si>
  <si>
    <t>Purchase of Motorcycle</t>
  </si>
  <si>
    <t>Refurbishment of Vehicles: Toyota Hilux Vans &amp; Toyota Car</t>
  </si>
  <si>
    <t>Provision of Other Equipment</t>
  </si>
  <si>
    <t>Digitalization of the Bureau</t>
  </si>
  <si>
    <t>Procurement of Energy Audit Equipment(Energy Loggers, Application Software etc)</t>
  </si>
  <si>
    <t>051700100100: MINISTRY OF EDUCATION, SCIENCE AND TECHNOLOGY</t>
  </si>
  <si>
    <t>Renovation of School Buildings and AEO's Office</t>
  </si>
  <si>
    <t>Renovation of Selected Secondary School Buildings and AEO's Offices</t>
  </si>
  <si>
    <t>Renovation of public Secondary Schools across the State</t>
  </si>
  <si>
    <t>Renovation of Offices at the Hqtrs</t>
  </si>
  <si>
    <t>Renovation of Railings and Verandas</t>
  </si>
  <si>
    <t>Supply and Installation of CCTV camera</t>
  </si>
  <si>
    <t>Purchase of 10 executive Office Tables for Senior Officers in the Ministry.</t>
  </si>
  <si>
    <t>Procurement of 5 &amp; Upgrading of Existing Computers sets in PR&amp;S Dept (EMIS)</t>
  </si>
  <si>
    <t>Purchase of 5 Nos Executive Office Chairs for Senior Officers in the Ministry.</t>
  </si>
  <si>
    <t>procurement of 4 Nos. Coaster Toyota Bus</t>
  </si>
  <si>
    <t>Purchase of Education Tools/Materials</t>
  </si>
  <si>
    <t>Provision of Education Tools/ Materials,etc</t>
  </si>
  <si>
    <t>Purchase of Licenced Educational Software and others</t>
  </si>
  <si>
    <t>Procurement of Library Resource Materials/Production of Unified Scheme of Work</t>
  </si>
  <si>
    <t>Special Intervention Programmes</t>
  </si>
  <si>
    <t>Monitoring of Secondary Schools and Sensitization of Students against HIV/AIDS Infections.</t>
  </si>
  <si>
    <t>Provision of Food and Nutrition facilities for Pupils across the State</t>
  </si>
  <si>
    <t>Agric in School Programme (i) Poultry in 10 Schools (ii)Fishery in 10 Schools (iii) Cash Crop Farming in 20 Schools (iv)Monitoring of agric Programmes in School</t>
  </si>
  <si>
    <t>Establishment WAEC SSS Certificate Examination Centre (WAEC &amp; NECO) and Others for WAEC SSS Certificate Examination and Re-accreditation of Public Secondary Schools by NECO.</t>
  </si>
  <si>
    <t>Monitoring of Secondary Schools Against Drug Abuse and Sensitization of Student on NDLEA Programmes</t>
  </si>
  <si>
    <t>BeMore ICT Development Programme for Secondary School Girls</t>
  </si>
  <si>
    <t>State innovative and Integrated Educational Digitization Solution Project (Phase 1)</t>
  </si>
  <si>
    <t>Multi-Skill Teenpreneurship Programme (MSTP) for Year 2, 2024 Session</t>
  </si>
  <si>
    <t>Purchase of Science and Technology Equipment</t>
  </si>
  <si>
    <t>Provision of Science Laboratory (Burret, Puppet, etc) &amp; other Technological Equipment</t>
  </si>
  <si>
    <t>Maths Improvement Project</t>
  </si>
  <si>
    <t>Human Capital Development: Maths Improvement Project (Joint Project with National Mathematical Centre Abuja)</t>
  </si>
  <si>
    <t>Student Examination Fees</t>
  </si>
  <si>
    <t>Human Capital Development: Joint SS II Promotion Examination</t>
  </si>
  <si>
    <t>Monitoring of Continious Assessment in Secondary Schools for State Examination</t>
  </si>
  <si>
    <t>CERC Programme</t>
  </si>
  <si>
    <t>Monitoring of Countinuing Education Centres-Counterpart fund (CERC).</t>
  </si>
  <si>
    <t>Entrepreneurial Skill/Training(Community Resource Centre AYEDUN ).</t>
  </si>
  <si>
    <t>051705600100 : ONDO STATE SCHOLARSHIP BOARD</t>
  </si>
  <si>
    <t>Purchase of 10 C-Leg Visitor's Chair</t>
  </si>
  <si>
    <t>Purchase of 3 NOS Steel Cabinet</t>
  </si>
  <si>
    <t>Purchase of 6 nos executive swivel leather chairs</t>
  </si>
  <si>
    <t>Purchase of 4 nos of office tables</t>
  </si>
  <si>
    <t>Purchase of 1 (one) executive table with extension</t>
  </si>
  <si>
    <t>Purchase of 8 (eight) Leather visitors' office chair</t>
  </si>
  <si>
    <t>Purchase of 5 nos OX Fan</t>
  </si>
  <si>
    <t>Purchase of 1 (one) Executive Chair</t>
  </si>
  <si>
    <t>Purchase of 2 (two) HP LaserJet Printers</t>
  </si>
  <si>
    <t>Purchase of 5 Hp Pro Laptop Computers</t>
  </si>
  <si>
    <t>Upgrading of Board's Official Website</t>
  </si>
  <si>
    <t>Purchase of 3 (three) Mercury ups 1050va</t>
  </si>
  <si>
    <t>Purchase of 4(four) Paper shredding machine</t>
  </si>
  <si>
    <t>Renovation of Office</t>
  </si>
  <si>
    <t>052110200100 : HOSPITALS MANAGEMENT BOARD</t>
  </si>
  <si>
    <t>Renovation and Furnishing of Hospitals &amp; Other Health Facilities.</t>
  </si>
  <si>
    <t>Renovation of HMB Headquarters</t>
  </si>
  <si>
    <t>Purchases of 20 Executive Tables for Board Chairman, Board Member, PS, Directors and Others</t>
  </si>
  <si>
    <t>Purchases of 15 Executive Chairs for PS, Directors and Others</t>
  </si>
  <si>
    <t>Purchases of File Cabinets for Confidential, Open and Pension Offices</t>
  </si>
  <si>
    <t>Creation of Human Resources Management System (Software &amp; Hardware)</t>
  </si>
  <si>
    <t>Purchase of Branded HP Desktop Computer Set for HMB Quarters 10 Nos @ N0.55 each with Printer</t>
  </si>
  <si>
    <t>Purchases and Installation of 20 Nos Air Conditional for Chairman, Board Members, PS, Directors and other selected Offices</t>
  </si>
  <si>
    <t>Provision of Beddings/Medical Equipment</t>
  </si>
  <si>
    <t>Hospital Infection Control/ Solar Powered Borehole (WASH)</t>
  </si>
  <si>
    <t>Purchase of Beds, Beddings &amp; Mattresses for all SSHs &amp; GHs</t>
  </si>
  <si>
    <t>Provision of Medical Equipment for SSHs &amp; GHs</t>
  </si>
  <si>
    <t>Human Capital Development: Manpower Development of Staff</t>
  </si>
  <si>
    <t>Procurement of 3 Nos Ambulances for Health Facilities</t>
  </si>
  <si>
    <t>Purchase of 2 Nos. Hilux Vans</t>
  </si>
  <si>
    <t>021511600100: COCOA REVOLUTION OFFICE</t>
  </si>
  <si>
    <t>Purchase of Motor Cycle</t>
  </si>
  <si>
    <t>Procurement of 2 Nos Motor-cycles for Pruners@1.5m</t>
  </si>
  <si>
    <t>Procurement of Chemicals/Reagents</t>
  </si>
  <si>
    <t>Purchase of Cocoa Chemicals at Oda Plantation(insecticides, herbicides and fungicides)</t>
  </si>
  <si>
    <t>June-Nov</t>
  </si>
  <si>
    <t>Establishment of Processing Centre</t>
  </si>
  <si>
    <t>Re-establishment of internal farm roads network, bridge renovation and drainages at Oda plantation</t>
  </si>
  <si>
    <t>Cocoa Planting Project</t>
  </si>
  <si>
    <t>Project Supervision, Monitoring and Publicity/Advocacy</t>
  </si>
  <si>
    <t>Refurbishment of Farm Equipment and Others: Repairs and Servicing of 4 Tractors, 5 Motorcycles, 5 Motor Saws, Generators, Irrigation Water Pumps etc</t>
  </si>
  <si>
    <t>Human capital development Capacity Building (Training)</t>
  </si>
  <si>
    <t>Fire Tracing of Oda Cocoa Plantation and 4 cocoa seed gardens</t>
  </si>
  <si>
    <t>Purchase of farm tools and hardware e.g rain boots, rain coat,cutlasses GPS etc and erection of sign posts in all the seed gardens</t>
  </si>
  <si>
    <t>Maintenance of 10ha and Rehabilitation of 65Ha Hybrid Cocoa Seed Gardens at owena, Otu and Alade Idanre</t>
  </si>
  <si>
    <t>Procurment of 10,000 exotic Plantain Suckers</t>
  </si>
  <si>
    <t>Grants from OSAEC</t>
  </si>
  <si>
    <t>Cocoa Development Initiative</t>
  </si>
  <si>
    <t>Raising of Hybrid Cocoa Seedlings</t>
  </si>
  <si>
    <t>Rehabilitation of Oda Cocoa Farm</t>
  </si>
  <si>
    <t>Establishment of Cocoa Plantation at Ijugbere, Owo</t>
  </si>
  <si>
    <t>Maintenance of Cocoa Council Center</t>
  </si>
  <si>
    <t>026000100100: MINISTRY OF LANDS AND HOUSING</t>
  </si>
  <si>
    <t>Construction/Renovation of Government Building</t>
  </si>
  <si>
    <t>Completion of Treasury House with Furnishing and Information Communication Technology</t>
  </si>
  <si>
    <t>Construction of Innovation Centre</t>
  </si>
  <si>
    <t>Construction and Furnishing of New Governor Lodge &amp; Banquet Hall</t>
  </si>
  <si>
    <t>Completion of OBA's House</t>
  </si>
  <si>
    <t>Upgrading and Maintenance of Public Buildings</t>
  </si>
  <si>
    <t>Management of Government Estates and provision of infrastructures in the Estates</t>
  </si>
  <si>
    <t>Rehabilitation, Furnishing and Resuscitation of Two Area Offices each in the 3 Senatorial District</t>
  </si>
  <si>
    <t>Construction &amp; Furnishing of New Governor's Office (Annex)</t>
  </si>
  <si>
    <t>Construction/Furnishing of New Deputy Governor's Lodge</t>
  </si>
  <si>
    <t>Construction &amp; Furnishing of Legislative Quarters, Executive and Civil Servants Quarters</t>
  </si>
  <si>
    <t>Land Management</t>
  </si>
  <si>
    <t>Provision of Tools for Professionals</t>
  </si>
  <si>
    <t>Land and Land Management Matters</t>
  </si>
  <si>
    <t>Human Capital Development for Technical, Professionals and Administrative Cadres</t>
  </si>
  <si>
    <t>Domestication of the National Building Code</t>
  </si>
  <si>
    <t>Digitalization of Tittle Documents and subscription</t>
  </si>
  <si>
    <t>Professional Conferences to Build the Capacity of Land Officers, Quantity Surveyors, Achitects, Building Officers, including Accts and Admin Officers</t>
  </si>
  <si>
    <t>Purchase of 12 Nos. Office Computers with installation and accessories</t>
  </si>
  <si>
    <t>Purchase of HP Color Laserjet PRO MFP m479dw Printers</t>
  </si>
  <si>
    <t>Purchase of 20 Nos. Executive Chairs</t>
  </si>
  <si>
    <t>Purchase of 25 Nos. Office Tables</t>
  </si>
  <si>
    <t>Furnishing and Equipping of the Newly Rehabilitated PWD Building</t>
  </si>
  <si>
    <t>011100800100: STATE EMERGENCY MANAGEMENT AGENCY (SEMA)</t>
  </si>
  <si>
    <t>Relief Materials</t>
  </si>
  <si>
    <t>Provision of relief materials (food and none food items including cash compensation to Victims of Natural Disasters in the State</t>
  </si>
  <si>
    <t>022900100100 : OFFICE OF TRANSPORT</t>
  </si>
  <si>
    <t>Provision of Uniform (Chinos material) and Accessories (Lanyard, crest, shoes, etc) to STC/IWW Officers/Shuttle/VIO Officers</t>
  </si>
  <si>
    <t>Fencing/Renovation of Vehicle Inspection Office (VIO's) Offices</t>
  </si>
  <si>
    <t>Construction of a Mini Office Complex in Akure for Vehicle Inspection Officers</t>
  </si>
  <si>
    <t>Clearing of Water Ways</t>
  </si>
  <si>
    <t>Clearing of Water Hycinth/Weeds along State Waterways and Allied Matters</t>
  </si>
  <si>
    <t>Procurement of 1 nos. 85HP Speed Boat for monitoring activities on State Waterways</t>
  </si>
  <si>
    <t>Repair/Refurbishment of Skimming Boat and Super Chopper machine used in clearing of Water Hyacinths in the riverine areas of the State</t>
  </si>
  <si>
    <t>Procurement of 2 nos. Executive Ultra Fast Speed Boats and Installation of Floating Jetties at Igbonla, Ilaje LGA</t>
  </si>
  <si>
    <t>Purchase/Maintenance of Vehicles</t>
  </si>
  <si>
    <t>Reconfiguration and Repairs of Towing Trucks (Repair of 1 nos. 25-Tons Tow Truck)</t>
  </si>
  <si>
    <t>Conversion of 8 nos. Manually operated Speed Boats to Automatic</t>
  </si>
  <si>
    <t>Procurement of 3 nos. Shuttle Buses @ 150M Each</t>
  </si>
  <si>
    <t>Procurement of 2 nos. Toyota Hilux Vehicles for enhanced service delivery</t>
  </si>
  <si>
    <t>Procurement of 2 nos. Power Bikes for enhanced Vehicle Inspection Services/Operations</t>
  </si>
  <si>
    <t>Procurement of 2 nos. 5-Ton Tow Trucks at N60m per one</t>
  </si>
  <si>
    <t>Procurement of 1 nos. 25-Ton Tow Truck for Use at Ore Transport Hub</t>
  </si>
  <si>
    <t>Construction of Government Buildings</t>
  </si>
  <si>
    <t>Completion of On-going Office Complex/Construction of Toilets for enhanced service delivery</t>
  </si>
  <si>
    <t>Establishment of Auto Mechanic Institute for the development of automobile technicians in Ondo State</t>
  </si>
  <si>
    <t>Establishment of Ore Transport Hub and Irele VIO's Office to enhance activities of the Agency for Transport</t>
  </si>
  <si>
    <t>Construction/Renovation of Bus Stops/Rail Devt Programme</t>
  </si>
  <si>
    <t>Rehabilitation/Renovation of Bus Stops across the State</t>
  </si>
  <si>
    <t>Construction of 6 nos. Bus Stops in the 3 Senatorial Districts of the State</t>
  </si>
  <si>
    <t>Rail Development and Ancillary activities</t>
  </si>
  <si>
    <t>Renovation of Government-owned Car Parks in Akure metropolis</t>
  </si>
  <si>
    <t>Procurement And Installation Of Vehicle/Traffic Counting Devices In Strategic Locations along Major Roads In Major Cities across the State for proper planning and control</t>
  </si>
  <si>
    <t>Road Furniture</t>
  </si>
  <si>
    <t>Road Furniture and Road/Waterways Maintenance</t>
  </si>
  <si>
    <t>Jan-May</t>
  </si>
  <si>
    <t>Creation of Database for Road Transport Workers</t>
  </si>
  <si>
    <t>Road Transport Management and Ancillary Services/Installation of Traffic Lights Along Major Roads</t>
  </si>
  <si>
    <t>Inland Port/Aerodrome Project Facilitation</t>
  </si>
  <si>
    <t>Facilitation of Alape Port/Igodan-Lisa Aerodrome</t>
  </si>
  <si>
    <t>Provision of Transport Jackets</t>
  </si>
  <si>
    <t>Procurement of 2 nos. Transport Boats for Shuttle Boat Programme</t>
  </si>
  <si>
    <t>Purchase of 2 Nos. Office Scanner (Faltbed, Sensor Type CISLIght source LED Optical Resolution)</t>
  </si>
  <si>
    <t>Purchase of 5 Nos. of UPS (653VA Elite Pro UPS)</t>
  </si>
  <si>
    <t>Purchase of 5 Nos. Printer (HP LaserJet Pro Monochrome with 16MB Memory and USB2.0 Connectivity)</t>
  </si>
  <si>
    <t>Purchase of 5 No. of Desktop Computers (HP Pro 3400 Micro Tower Business PC, Windows 10, 4GBRAM, 500GB HDD, etc.)</t>
  </si>
  <si>
    <t>Purchase of 12 Nos. of Laptops (Dell Latitude 3350 Corei3, 8GB RAM, Windows 11, 256GB HDD)</t>
  </si>
  <si>
    <t>Procurement And Installation Of Alternative Power Source at Office of Transport’s Headquarters and VIS Headquarters, Akure</t>
  </si>
  <si>
    <t>Purchase of 8 Nos. Electric Fans (Rechargeable 18 inches Lithium-Ion battery and dual charging)</t>
  </si>
  <si>
    <t>Purchase of 10 nos. Executive Office Tables</t>
  </si>
  <si>
    <t>Purchase of 10 Nos. of Split Air Conditioner</t>
  </si>
  <si>
    <t>Purchase of 10 nos. of Executive Office Chairs</t>
  </si>
  <si>
    <t>Purchase of Office Window Blinds and Accessories</t>
  </si>
  <si>
    <t>022205700100: ONDO STATE INVESTMENT PROMOTION AGENCY (ONDIPA)</t>
  </si>
  <si>
    <t>Establishment of Industrial Park</t>
  </si>
  <si>
    <t>Enumeration of Economic Crops and Assets @N20m per Senatorial District</t>
  </si>
  <si>
    <t>Community Relations (3 Senatorial Districts)</t>
  </si>
  <si>
    <t>Industrial Park Topographical Survey @35m each (Ondo North &amp; Ondo Central)</t>
  </si>
  <si>
    <t>Ondo South Industrial Park Annex Topographical Survey @20m</t>
  </si>
  <si>
    <t>Engineering Design Consultant (N15m) and Legal Consultant @50% Management/Finance Consultants (N60m)</t>
  </si>
  <si>
    <t>Monitoring and Supervision of Public Private Partnership (PPP) Project/Revenue Tracking</t>
  </si>
  <si>
    <t>Development/Management of Free Trade Zone</t>
  </si>
  <si>
    <t>Development and Management of Ondo State Free Trade Zone</t>
  </si>
  <si>
    <t>Job Creation Drive</t>
  </si>
  <si>
    <t>Provision of Media Equipment for Publicity/Publications of Government Programmes/Activities</t>
  </si>
  <si>
    <t>Ease of Doing Business/ONDIPA NIPC Certification</t>
  </si>
  <si>
    <t>Renovation and Partitioning of New Office Complex</t>
  </si>
  <si>
    <t>Installation of 10KVA Hybrid Solar Inverter System</t>
  </si>
  <si>
    <t>Establishment of Deep Sea Port</t>
  </si>
  <si>
    <t>Establishment/Management of Deep Sea Port at Ilaje LGA</t>
  </si>
  <si>
    <t>Human Capital Development: Capacity Building/Workshops for Officers</t>
  </si>
  <si>
    <t>Job Creation Drive &amp; Investors Summit</t>
  </si>
  <si>
    <t>051700800100: ONDO STATE LIBRARY BOARD</t>
  </si>
  <si>
    <t>Purchase of Books and Journals: Updating the State Library Stock with Tertiary Books on Science, Technology, Arts and Vocational Studies</t>
  </si>
  <si>
    <t>Annual NLA Conference/seminar for Professional Librarians, debates and spelling bees.</t>
  </si>
  <si>
    <t>Jan-Aug</t>
  </si>
  <si>
    <t>Human Capital Development: Capacity Building for Staff and Others</t>
  </si>
  <si>
    <t>Purchase of Books for Libraries of Public Secondary Schools in the State.</t>
  </si>
  <si>
    <t>Establishment of Electronic Library (e-library)</t>
  </si>
  <si>
    <t>Procurement of 10 Executive Chairs for the offices of the Chairman, Director and Secretary</t>
  </si>
  <si>
    <t>Installation 200 Amp of Solar Energy Inverter</t>
  </si>
  <si>
    <t>Purchase of 1 No Close Circuit TV</t>
  </si>
  <si>
    <t>Purchase of Library Furniture and Fittings</t>
  </si>
  <si>
    <t>Purchase of Reading Carrels</t>
  </si>
  <si>
    <t>Purchase of Modern Library Shelves</t>
  </si>
  <si>
    <t>022000200100: DEBT MANAGEMENT OFFICE</t>
  </si>
  <si>
    <t>Purchase of Office Equipment/ICT</t>
  </si>
  <si>
    <t>Digitalization of Debt management office</t>
  </si>
  <si>
    <t>Purchase 6 Nos. HP Laptop Computers</t>
  </si>
  <si>
    <t>Creation/Development of Website to showcase the Agency's Activities and for Report Upload</t>
  </si>
  <si>
    <t>022000700100: OFFICE OF THE ACCOUNTANT GENERAL</t>
  </si>
  <si>
    <t>SIFMIS Support Programme</t>
  </si>
  <si>
    <t>Identification, numbering and tagging of Government Assets across the State and Production of GPS (IPSAS compliant Financial Statements</t>
  </si>
  <si>
    <t>Upgrading of Developed/ Deployed Software</t>
  </si>
  <si>
    <t>Upgrading/ Hosting of Website (Off Shelf)</t>
  </si>
  <si>
    <t>Payroll Biometrics Capturing for all Workers State-wide.</t>
  </si>
  <si>
    <t>Renovation and Furnishing of OAG Primary Data Centre (PDC)</t>
  </si>
  <si>
    <t>Construction of Treasury Gate and Gate House</t>
  </si>
  <si>
    <t>Procurement of Laptops with Accessories for SMEs &amp; Help Desk Officers @ N450,000/Unit (15 -10th Gen- Intel Core i5 -16GB RAM - 1TB HDD -2GB Nvidia -Win 10+ Wireless Mouse)</t>
  </si>
  <si>
    <t>Provision of SIFMIS Links through VPN Connection and SIFMIS Link to Stakeholders</t>
  </si>
  <si>
    <t>Purchase of 50 Nos. Computers, Other ICT Infrastructures &amp; Equipment for the Digitalization of OAG/ MDAs Financial Reporting in line with IPSAS</t>
  </si>
  <si>
    <t>Renovation of Government Building/Offices</t>
  </si>
  <si>
    <t>Procurement of 40 Nos Executive Chairs</t>
  </si>
  <si>
    <t>Renovation of Treasury Cash Offices (TCO) across the State</t>
  </si>
  <si>
    <t>Purchase of 20 Nos AR-SHARP Photocopy machines</t>
  </si>
  <si>
    <t>Purchase of Motor Vehicles</t>
  </si>
  <si>
    <t>Purchase of one (1) 4-Wheel Utility Vehicle with Accessories</t>
  </si>
  <si>
    <t>021511000100: AGRICULTURAL INPUT AND SUPPLY AGENCY</t>
  </si>
  <si>
    <t>Establishment of Agro-Chemical Laboratory</t>
  </si>
  <si>
    <t>Establishment of Agro-Chemical Laboratory in collaboration with Research Institute for Adaptive trial of Seed and Agro-Chemical for Efficiency and Residual Effect</t>
  </si>
  <si>
    <t>Establishment of Agric Produce Storage Facility (Buyback of Surplus Agricultural Produce)</t>
  </si>
  <si>
    <t>FGN/Ondo state presidential fertilizer initiative logistics,Planning and Monitoring matters</t>
  </si>
  <si>
    <t>Sourcing and Sales Of research based high breed seeds of Arable crops and comparative commercial tree crops</t>
  </si>
  <si>
    <t>Procurement of Agro-Chemicals Inputs</t>
  </si>
  <si>
    <t>Procurement of Agricultural hardware inputs; cutlasses, gloves, boots, manual seed drillers etc.</t>
  </si>
  <si>
    <t>Procurement of fish production materials; fishing gears,tackles,fish nets, spears, fish traps and allied products</t>
  </si>
  <si>
    <t>Monitoring of Agro-Inputs Dealers/Companies/Agents and other allied matters</t>
  </si>
  <si>
    <t>Purchase of Equipment for Mobile Agricultural Input Sale</t>
  </si>
  <si>
    <t>Procurement and sales of outboard engines, Water pumps and dry season irrigation sets.</t>
  </si>
  <si>
    <t>Procurement and Sales of liquefied organic fertilizer</t>
  </si>
  <si>
    <t>Purchase of 2 units of motorcycles</t>
  </si>
  <si>
    <t>Capacity building and other allied matters</t>
  </si>
  <si>
    <t>Integrated pest control by Fumigation of Farm lands</t>
  </si>
  <si>
    <t>Construction/Renovation of Farm Service Centres, Warehouse and Headquarter office.</t>
  </si>
  <si>
    <t>052111700100 : ONDO STATE AGENCY FOR THE CONTROL OF AIDS (ODSACA)</t>
  </si>
  <si>
    <t>HIV/AIDS Treatment Programmes</t>
  </si>
  <si>
    <t>Procurement of 6 Inverters (25KV),Procurement of 8 (220AMPs) Battery, Procurement of 16 Solar Panels, 60 Amp Solar Charger Controller</t>
  </si>
  <si>
    <t>HIV Prevention Programmes</t>
  </si>
  <si>
    <t>Procurement of Closed-Circuit Television (CCTV), Accessories and its Installation</t>
  </si>
  <si>
    <t>Procurement of 4 Executive Tables</t>
  </si>
  <si>
    <t>Procurement of 2 Work Stations of 3 Compartments Each</t>
  </si>
  <si>
    <t>Procurement of 5000 Coloured Bi-Hazard Bag &amp; Container</t>
  </si>
  <si>
    <t>026400100100 : OFFICE OF PUBLIC UTILITIES</t>
  </si>
  <si>
    <t>Intervention on Public Utilities</t>
  </si>
  <si>
    <t>Facilitation of Off-Grid Electrification in collaboration with Rural Electrification Agency</t>
  </si>
  <si>
    <t>IPP Commercially viable community identification and facilitation</t>
  </si>
  <si>
    <t>Support for Cluster Off-Take Unit (COU)</t>
  </si>
  <si>
    <t>Support for Mini Grid</t>
  </si>
  <si>
    <t>Needs Assessment on Public Utilities</t>
  </si>
  <si>
    <t>Renewable Energy Desk</t>
  </si>
  <si>
    <t>Automated Decision Support and Performance Monitoring System</t>
  </si>
  <si>
    <t>Provision of Renewable Energy for Public Buildings (Health Sectors, Schools, etc).</t>
  </si>
  <si>
    <t>Public Education on renewable Energy Production and Consumption</t>
  </si>
  <si>
    <t>Energizing Agricultural Projects</t>
  </si>
  <si>
    <t>Renovation of OPU Conference Hall</t>
  </si>
  <si>
    <t>Solar home system Initiatives in collaboration with FGN</t>
  </si>
  <si>
    <t>Light Up of Rural Communities (Provision of Rural Electricity)</t>
  </si>
  <si>
    <t>Installation of Solar CCTV Surveillance Monitoring System In Akure Metropolis</t>
  </si>
  <si>
    <t>Purchase of Projects Vehicles: 2 Nos. Hilux Vehicles</t>
  </si>
  <si>
    <t>Purchase of Solar Lamps Spare Parts for Improvement and Overhauling of Solar Street Lights Across the State.</t>
  </si>
  <si>
    <t>Provision of 50KVA Mini-Grid in 2 Communities Per Senatorial District across the State</t>
  </si>
  <si>
    <t>014000100100: OFFICE OF THE STATE AUDITOR GENERAL</t>
  </si>
  <si>
    <t>RENOVATION OF AUDITOR GENERAL'S AREA OFFICE, ALAGBAKA AKURE.</t>
  </si>
  <si>
    <t>June-Sept</t>
  </si>
  <si>
    <t>RENOVATION OF AUDITOR GENERAL'S OFFICE OKITIPUPA</t>
  </si>
  <si>
    <t>Renovation and Re-roofing of Office Building at Ondo.</t>
  </si>
  <si>
    <t>023800100500 : YOUTH EMPLOYMENT AND SOCIAL SUPPORT OPERATIONS (YESSO)</t>
  </si>
  <si>
    <t>Capital Projects for YESSO</t>
  </si>
  <si>
    <t>Establishment/Update of Single Register (SSR) under State Operations Coordinating Unit (SOCU) Programme</t>
  </si>
  <si>
    <t>Capacity Building for Youths and Unemployed through Youth Employment and Social Support Operation (YESSO)YESSO/NASCO Programme</t>
  </si>
  <si>
    <t>Expansion of SSR/Integration with NIN in collaboration with NIMC</t>
  </si>
  <si>
    <t>025305300100 : ONDO STATE DEVELOPMENT AND PROPERTY CORPORATION</t>
  </si>
  <si>
    <t>Estate Development</t>
  </si>
  <si>
    <t>Acquisition and Compensation: Idanre, Owena And Ilaje</t>
  </si>
  <si>
    <t>Dec-Dec</t>
  </si>
  <si>
    <t>Opening Up of Roads, Construction of Ring and Box Culverts</t>
  </si>
  <si>
    <t>011101700100: CABINET AND SPECIAL SERVICES DEPARTMENT</t>
  </si>
  <si>
    <t>Purchase of 6 Nos of Metal Cabinet Shelves for the department</t>
  </si>
  <si>
    <t>Purchase of 5 Nos. Office Tables</t>
  </si>
  <si>
    <t>purchase of 10 Nos of Executive office chairs</t>
  </si>
  <si>
    <t>Overhauling of Conference Lift Computer System in the EXCO Chamber</t>
  </si>
  <si>
    <t>Purchase of 4 Laptop system &amp; Complete 5 desktop system.</t>
  </si>
  <si>
    <t>Purchase of 35 Executive Chairs in the EXCO Chamber</t>
  </si>
  <si>
    <t>Purchase of 3 nos of Sharp Photocopier</t>
  </si>
  <si>
    <t>Purchase of 10 Nos of standing/split Air Conditioners in the Exco chamber and other offices</t>
  </si>
  <si>
    <t>Installation of Window Blinds(Exco and other offices)</t>
  </si>
  <si>
    <t>Construction/Renovation of Office</t>
  </si>
  <si>
    <t>Renovation of Toilets in the EXCO Chamber and Other Offices</t>
  </si>
  <si>
    <t>Purchase/Refurbishment of Vehicles</t>
  </si>
  <si>
    <t>052111500100: EMERGENCY RESPONSE SERVICE</t>
  </si>
  <si>
    <t>Emergency Medical Programmes/Projects</t>
  </si>
  <si>
    <t>Purchase of oxygen cylinder and refilling</t>
  </si>
  <si>
    <t>Capacity Building for Emergency Response Officers.</t>
  </si>
  <si>
    <t>Refurbishment of operational vehicles (Towing Trucks, Extrication and utility vehicles)</t>
  </si>
  <si>
    <t>Procurement of 3 Nos. Toyota Hiace Ambulances</t>
  </si>
  <si>
    <t>Renovation of EMS offices</t>
  </si>
  <si>
    <t>Procurement of Office Chairs</t>
  </si>
  <si>
    <t>Procurement of Office Tables</t>
  </si>
  <si>
    <t>Upgrade of Emergency Medical services Call Centre</t>
  </si>
  <si>
    <t>014000200100: OFFICE OF AUDITOR GENERAL FOR LOCAL GOVERNMENT</t>
  </si>
  <si>
    <t>Refurbishment/Purchase of Vehicle</t>
  </si>
  <si>
    <t>Office Equipment/Motocycle/Human Capital Development</t>
  </si>
  <si>
    <t>PURCHASE 4 NOS HP LAPTOPS COMPUTER FOR BUDGET AND SALARY OFFICE</t>
  </si>
  <si>
    <t>Renovation of Local Govt Audit Mgt Committee Conference Room</t>
  </si>
  <si>
    <t>Establishment of Local Government Audit ICT Centre</t>
  </si>
  <si>
    <t>Installation of Inverters for Blocks A &amp; B</t>
  </si>
  <si>
    <t>Renovation of Offices including Purchase of Furnitures and Office Equipment</t>
  </si>
  <si>
    <t>Installation of CCTV at the Office Premises</t>
  </si>
  <si>
    <t>051702100200: OLUSEGUN AGAGU UNIVERSITY OF SCIENCE AND TECHNOLOGY, OKITIPUPA</t>
  </si>
  <si>
    <t>Completion of Abandoned School Building Projects</t>
  </si>
  <si>
    <t>Purchase of vehicle</t>
  </si>
  <si>
    <t>4 Toyota Avensis</t>
  </si>
  <si>
    <t>Accreditation of Programme</t>
  </si>
  <si>
    <t>011100201600: PERFORMANCE AND PROJECT IMPLEMENTATION MONITORING UNIT (PPIMU)</t>
  </si>
  <si>
    <t>Development and Deployment of Project Monitoring Software</t>
  </si>
  <si>
    <t>Procurement of 10 Nos Acer Core i7 Laptops</t>
  </si>
  <si>
    <t>Purchase of 5 Nos of HP LaserJet Printers</t>
  </si>
  <si>
    <t>Purchase of 2 nos of Photocopiers</t>
  </si>
  <si>
    <t>Purchase of 1 nos of Camera and Accessories</t>
  </si>
  <si>
    <t>Purchase of 3 nos of Shredding Machines</t>
  </si>
  <si>
    <t>Purchase of 2 nos of Projectors</t>
  </si>
  <si>
    <t>Monitoring of Government Projects Across the State</t>
  </si>
  <si>
    <t>Purchase of 4 nos Air Conditioners</t>
  </si>
  <si>
    <t>Project Laboratories/Capacity Building for State Development Projects</t>
  </si>
  <si>
    <t>053905100100: ONDO STATE SPORTS COUNCIL</t>
  </si>
  <si>
    <t>Purchase of 15 Nos Executives Chairs</t>
  </si>
  <si>
    <t>Purchase of 5 Nos Offices Equipment: AR-SHARP Photocopy machines</t>
  </si>
  <si>
    <t>Construction/Renovation of Courts/Halls/Swimming Pool</t>
  </si>
  <si>
    <t>Renovation of Swimming Pool and Engine Room</t>
  </si>
  <si>
    <t>Construction/Renovation/Upgrading of Stadium</t>
  </si>
  <si>
    <t>Renovation of Akure Stadium</t>
  </si>
  <si>
    <t>Renovation of Building and other facilities in Ondo State Sports Council Hqtrs</t>
  </si>
  <si>
    <t>Purchase of Sport Equipment</t>
  </si>
  <si>
    <t>Procurement of Sports Equipments for National and State Sport festival</t>
  </si>
  <si>
    <t>Procurement of Sports Equipments for 32 Sports Association</t>
  </si>
  <si>
    <t>Purchase and Maintenance of Vehicle</t>
  </si>
  <si>
    <t>Refurbishment of Motor Vehicles:4 Nos Toyota Hilux Van</t>
  </si>
  <si>
    <t>Purchase of 2 Nos of Hilux</t>
  </si>
  <si>
    <t>032600700100 : CITIZEN'S RIGHT MEDIATION CENTRE/OFFICE OF PUBLIC DEFENDERS</t>
  </si>
  <si>
    <t>purchase of 6 nos of HP laptops</t>
  </si>
  <si>
    <t>March-March</t>
  </si>
  <si>
    <t>Purchase of 4 nos of Skyrun Split Air Conditioner</t>
  </si>
  <si>
    <t>Purchase of 3 nos. of hp printer</t>
  </si>
  <si>
    <t>phurchase of 6 nos of OX fan (Medium)</t>
  </si>
  <si>
    <t>March-Feb</t>
  </si>
  <si>
    <t>Partitioning of Office into 9 nos of Departmental Offices</t>
  </si>
  <si>
    <t>051400100200: AGENCY FOR THE WELFARE OF THE PERSONS WITH DISABILITIES</t>
  </si>
  <si>
    <t>Physically Challenged Persons' Projects</t>
  </si>
  <si>
    <t>Renovation of Hqtrs Office Building</t>
  </si>
  <si>
    <t>Repair of Motor vehicle: Toyota Corolla, Toyota Alvensis and Hilux</t>
  </si>
  <si>
    <t>Empowerment and Educational support for Persons with Disabilities (PWDs)</t>
  </si>
  <si>
    <t>Monitoring of Gender Related Programmes/Projects</t>
  </si>
  <si>
    <t>Purchase of 3 Nos laptops computer</t>
  </si>
  <si>
    <t>Procurement of 1 No. Coaster Toyota Bus</t>
  </si>
  <si>
    <t>Supportive/Offices Equipment</t>
  </si>
  <si>
    <t>Purchase of 5 Nos Office Cabinet</t>
  </si>
  <si>
    <t>Supportive Aids and Equipment (Wheel Chairs, Calipers, Cane Guide etc) for Persons with Disabilities</t>
  </si>
  <si>
    <t>Purchase of 5 Nos Standing Fan</t>
  </si>
  <si>
    <t>Purchase of 4 Nos 1.5HP Airconditioner</t>
  </si>
  <si>
    <t>Purchase of 3 Nos medium size fridge</t>
  </si>
  <si>
    <t>Purchase of 1 No Generator</t>
  </si>
  <si>
    <t>Purchase of 2 Nos Printers</t>
  </si>
  <si>
    <t>Purchase of 1 No of Photocopy machine</t>
  </si>
  <si>
    <t>Office furniture</t>
  </si>
  <si>
    <t>Purchase of 8 Nos Office Chairs</t>
  </si>
  <si>
    <t>014700100100: CIVIL SERVICE COMMISSION</t>
  </si>
  <si>
    <t>Procurement and installation of 2.5KVA solar electrical inverter at civil service complex</t>
  </si>
  <si>
    <t>Purchase of 3 No of Boxers motorcycles @ #900,000 each</t>
  </si>
  <si>
    <t>Purchase of 4 office cabinets @ #250,000 each</t>
  </si>
  <si>
    <t>Purchase of 10 executive chairs @ #250,000 each for the commission</t>
  </si>
  <si>
    <t>Purchase of 5 unit of fire Proof cabinet @ #550,000.00 each</t>
  </si>
  <si>
    <t>Purchase of 10 numbers of office tables for the commission @150,000 per each and purchase of visitor chairs for the commission @ #100,000 per each</t>
  </si>
  <si>
    <t>Digital Operation</t>
  </si>
  <si>
    <t>Development of Employment Web Portal</t>
  </si>
  <si>
    <t>Digitalization and Electronic Archiving of Personnel Records</t>
  </si>
  <si>
    <t>Purchase of 3 Nos Sharp Photocopy Machine @900,000 each</t>
  </si>
  <si>
    <t>Purchase of 5 Nos HP LaserJet Pro M404dn Printer @350,000 Each</t>
  </si>
  <si>
    <t>Purchase of 5 numbers of Desktop computers@ #510,000 each</t>
  </si>
  <si>
    <t>Procurement of 2 Nos Refrigerators for Offices @800,000 each</t>
  </si>
  <si>
    <t>Purchase of 5 Nos Laptop System Ram 4GB HDD 5900GB, COREB 15" Screen @ 400,000 each</t>
  </si>
  <si>
    <t>Purchase of 2 Nos HP Air conditioner @250,000 each</t>
  </si>
  <si>
    <t>Purchase of 10 Nos Sanyo Shredder Machine @50,000 each</t>
  </si>
  <si>
    <t>Purchase of office tables for the commission's</t>
  </si>
  <si>
    <t>Purchase of 10 Nos of 18 inches of OX fans for offices @ #100,000 each</t>
  </si>
  <si>
    <t>Renovation of the toilets for the commission</t>
  </si>
  <si>
    <t>Replacement of Damaged doors at the Commission</t>
  </si>
  <si>
    <t>Re-Roofing of the commission's Car Park</t>
  </si>
  <si>
    <t>012500700100: OFFICE OF ESTABLISHMENTS</t>
  </si>
  <si>
    <t>Purchase of 2 Nos Samsung Multimedia projector and its accessories</t>
  </si>
  <si>
    <t>Purchase of 5 nos Executive Chairs @N120,000 each with 12% VAT, Tax &amp; EEF inclusive</t>
  </si>
  <si>
    <t>Purchase of 4 nos HP Laptop Computers @N250,000.00 each (All in one 24-b029c-12GB RAM -ITB HBD- Wins 10) and 20 HP Desktop Computers @N200,000 each</t>
  </si>
  <si>
    <t>Purchase of Motor-Cycles</t>
  </si>
  <si>
    <t>Purchase of (1) TVS Motor-Cycles @N1,500,000 with 11% VAT, Tax &amp; EEF inclusive</t>
  </si>
  <si>
    <t>022800700100 : STATE INFORMATION TECHNOLOGY AGENCY (SITA)</t>
  </si>
  <si>
    <t>Ondo State Resident Card (Kaadi Igbe-Ayo) Project</t>
  </si>
  <si>
    <t>Service Delivery Training on Kaadi Igbe - Ayo</t>
  </si>
  <si>
    <t>Purchase of YMCFKUV Ribbon and Laminating Thinfilm for Nisca PR5350 Card Printer</t>
  </si>
  <si>
    <t>Puchase of one NISCA PR5350 Card printer with lamination unit</t>
  </si>
  <si>
    <t>Configuration and creation of cloud storage</t>
  </si>
  <si>
    <t>Development of mobile app for card registration and authentication</t>
  </si>
  <si>
    <t>Purchase of 10 Nos. of office Table @ 250,000 per one</t>
  </si>
  <si>
    <t>Purchase of 10 Nos. of Office chairs @ 150,000 per one</t>
  </si>
  <si>
    <t>Renovation of State Information Technology Agency Building Complex</t>
  </si>
  <si>
    <t>Procurement of ict equipment, (power surge,ups ,mouse,routers etc.)</t>
  </si>
  <si>
    <t>Procurement of 50 Nos. LaserJet Printer for other MEDAs</t>
  </si>
  <si>
    <t>Procurement of 50 Nos. Desktop Computers and Accessories for other MEDAs</t>
  </si>
  <si>
    <t>Procurement of 50 Nos. Laptops Computers and Accessories for other MEDAs</t>
  </si>
  <si>
    <t>Procurement of 70 Nos. Photocopiers for other MEDAs</t>
  </si>
  <si>
    <t>Procurement of 20 Nos. Scanners for other MEDAs</t>
  </si>
  <si>
    <t>SIFMIS Support Services</t>
  </si>
  <si>
    <t>General I.T Infrastructure Management</t>
  </si>
  <si>
    <t>Empowerment Through ICT</t>
  </si>
  <si>
    <t>Establishment of TechHubs</t>
  </si>
  <si>
    <t>Digital Village Project</t>
  </si>
  <si>
    <t>Training of Students and Unemployed Youth on ICT</t>
  </si>
  <si>
    <t>Establishment of Digital Village Project (DVP) Centres across the State</t>
  </si>
  <si>
    <t>State ICT Infrastructure Backbone Development</t>
  </si>
  <si>
    <t>Implementation of smart City initiative (deployment of smart classroom and maintenance)</t>
  </si>
  <si>
    <t>Metro Fiber Optics Network</t>
  </si>
  <si>
    <t>Procurement of 10 Nos. of Core i5 HP Computer Laptops and Desktops for SIFMIS Programme</t>
  </si>
  <si>
    <t>Procurement of 20 Nos. of HP/DELL Laptop computers</t>
  </si>
  <si>
    <t>Installation/Maintenance of Security Infrastructure (CCTV, Installation).</t>
  </si>
  <si>
    <t>E-Learning Project</t>
  </si>
  <si>
    <t>Renovation of the CBT center</t>
  </si>
  <si>
    <t>Upgrade of Agency computer room to CBT Centre through procurement of some Application. (with 30 sets of desktop computer systems)</t>
  </si>
  <si>
    <t>ICT Research Development and Innovation Project</t>
  </si>
  <si>
    <t>Capacity Building for Software developers and Hardware experts</t>
  </si>
  <si>
    <t>ICT TWG Meetings/Council meetings/Research and Development</t>
  </si>
  <si>
    <t>ICT Summit</t>
  </si>
  <si>
    <t>Procurement of 2 Nos. Hilux Vehicles</t>
  </si>
  <si>
    <t>Design and Implementation Software</t>
  </si>
  <si>
    <t>Expansion and upgrade of Ondo Online Presence (State Official Website). Expansion to Accommodation Separate Portals for each MDA and Automated Forms (Land, Employment, Agric, Ministry of Finance, Bursary, Scholarship Form</t>
  </si>
  <si>
    <t>Development of Software/Application package (other software e.g eHealth, eJudiciary, eBIR etc) Application package</t>
  </si>
  <si>
    <t>051705400900 : ZONAL TEACHING SERVICE COMMISSION, OWENA</t>
  </si>
  <si>
    <t>purchase of 5 HP Laptop</t>
  </si>
  <si>
    <t>051705400200: ZONAL TEACHING SERVICE COMMISSION, AKURE</t>
  </si>
  <si>
    <t>4 Pieces of Dell Laptop 1920 x 1080 - Intel Core i7 13th Gen i7-1370P Tetradeca-core (14 Core) - 16 GB Total RAM - 512 GB</t>
  </si>
  <si>
    <t>Procurement and Installation of 5KW Solar Inverter</t>
  </si>
  <si>
    <t>011103700100: MUSLIM WELFARE BOARD</t>
  </si>
  <si>
    <t>Construction/Renovation of Office Complex and Hajj Camp</t>
  </si>
  <si>
    <t>Construction of office complex at Hajj camp</t>
  </si>
  <si>
    <t>Social Empowerment Programme</t>
  </si>
  <si>
    <t>July-March</t>
  </si>
  <si>
    <t>023800400100 : ONDO STATE BUREAU OF STATISTICS</t>
  </si>
  <si>
    <t>Purchase of Office Equipment/Furniture</t>
  </si>
  <si>
    <t>Purchase 2 nos of Projectors</t>
  </si>
  <si>
    <t>Purchase of 5 nos Photocopiers</t>
  </si>
  <si>
    <t>Purchase of 10 Nos Executive Office Tables</t>
  </si>
  <si>
    <t>Purchase of 10 Nos Executive Office Chairs</t>
  </si>
  <si>
    <t>Purchase of 8 nos Printers for Office use</t>
  </si>
  <si>
    <t>Purchase of 10 nos of HP Core i5 Laptops and 6 nos of HP Desktop Computers</t>
  </si>
  <si>
    <t>Renovation of other Offices</t>
  </si>
  <si>
    <t>Renovation of Statistician General's Office</t>
  </si>
  <si>
    <t>Purchase of Window Blind for Offices</t>
  </si>
  <si>
    <t>Production of Statistical Publications</t>
  </si>
  <si>
    <t>Construction of State (GDP) Gross Domestic Product</t>
  </si>
  <si>
    <t>Survey, Research and Development in Collaboration with Other MDAs</t>
  </si>
  <si>
    <t>Purchase of 1 Nos. Hilux Operational Vehicle</t>
  </si>
  <si>
    <t>Purchase of 5 Nos. of Motor Cycles for Survey Officers</t>
  </si>
  <si>
    <t>051405400200: ONDO STATE AGENCY AGAINST GENDER BASED VIOLENCE (OSAA-GBV)</t>
  </si>
  <si>
    <t>Purchase Of Equipment</t>
  </si>
  <si>
    <t>Purchase of 5 Nos. Computer Laptops and Desktops</t>
  </si>
  <si>
    <t>Procurement of 1 No Video Camera</t>
  </si>
  <si>
    <t>Purchase of 9 Nos Wifi Internet Modem</t>
  </si>
  <si>
    <t>Purchase of 3 Nos. Dstv Decoder and Installation</t>
  </si>
  <si>
    <t>Purchase of External Storage Devices (Flash Drives, External Hard Disk, Memory Cards and Compact Disks)</t>
  </si>
  <si>
    <t>Purchase of 3 Nos. UPS</t>
  </si>
  <si>
    <t>Purchase of Digital Photographic Camera</t>
  </si>
  <si>
    <t>Purchase of 4 nos HP LaserJet Printers (black &amp; white) and 1 hp Coloured Printer</t>
  </si>
  <si>
    <t>Installation of 2.5KVA Solar Power</t>
  </si>
  <si>
    <t>Purchase of 5 Nos of Shredding Machine</t>
  </si>
  <si>
    <t>Purchase of 2 Hp Scanners</t>
  </si>
  <si>
    <t>Purchase of 4 No of AR-Sharp Photocopier</t>
  </si>
  <si>
    <t>Website Building and Database Creation</t>
  </si>
  <si>
    <t>Purchase of 3 Nos. of Conference Tables</t>
  </si>
  <si>
    <t>CCTV purchase/Installation</t>
  </si>
  <si>
    <t>Purchase of 2 Nos. of Television set (Flat Screen 32")</t>
  </si>
  <si>
    <t>Purchase of 4 Nos. Solar Powered Standing Fans</t>
  </si>
  <si>
    <t>Purchase of 5 Nos of Haer Thermocool 1.5HP Air Conditioners</t>
  </si>
  <si>
    <t>Purchase of 2 Nos. of Refrigerators</t>
  </si>
  <si>
    <t>Purchase of 4 Nos. of Office Cabinets</t>
  </si>
  <si>
    <t>Purchase of 10 Nos. Office Tables/Executive Table</t>
  </si>
  <si>
    <t>Purchase of 5 Nos Office/Executive Chairs</t>
  </si>
  <si>
    <t>Renovation of Building (Sexual Assault Referral Centre)</t>
  </si>
  <si>
    <t>Renovation of Building/Temporary Shelter for Victims of Gender Based Violence</t>
  </si>
  <si>
    <t>Construction of GBV Survivors' Shelter for OSAA-GBV at Eleyowo, Akure</t>
  </si>
  <si>
    <t>Gender Based Programme</t>
  </si>
  <si>
    <t>Monitoring of Sex and Reproductive Health- State Govt contribution to United Nations Fund for Population Activities (UNFPA) Programme</t>
  </si>
  <si>
    <t>July-Dec</t>
  </si>
  <si>
    <t>Purchase of 1 No Toyota Hilus Van</t>
  </si>
  <si>
    <t>051300100200 : ONDO STATE FOOTBALL DEVELOPMENT AGENCY</t>
  </si>
  <si>
    <t>Purchase/Rehabilitation of Vehicles</t>
  </si>
  <si>
    <t>Refurbishment of motor vehicles :(panel beat, painting and upholstery of vehicles) Phase 2</t>
  </si>
  <si>
    <t>Purchase of 1 (one) Nos. 33-Seater Coaster Bus for SSFC &amp; SQFC</t>
  </si>
  <si>
    <t>Purchase of 1 Nos. of Hilux Vehicle</t>
  </si>
  <si>
    <t>Purchase of Football Equipment</t>
  </si>
  <si>
    <t>Purchase of Video camera (Sony) and still camera (canon)</t>
  </si>
  <si>
    <t>Purchase of 2 No of Desktop and 1 No of Laptop HP computers</t>
  </si>
  <si>
    <t>Renovation/Furniture/painting of office in ondo state football Development Agency (phase ll)</t>
  </si>
  <si>
    <t>Football Development Drive</t>
  </si>
  <si>
    <t>Flooring/interlocking of SSFC Hostel (phase 1)</t>
  </si>
  <si>
    <t>Human Capital Development: Capacity building e.g Technical Crew and Staff etc</t>
  </si>
  <si>
    <t>Renovation of hostel (Conversion of louvers window to aluminium)</t>
  </si>
  <si>
    <t>Repair of damaged portion of perimeter fence of the ODSFA</t>
  </si>
  <si>
    <t>Upgrading and procurement of drugs for Agency's clinic (phase 2)</t>
  </si>
  <si>
    <t>Purchase of 5 nos of laptop computer for SSFC , SQFC, U - 19 and U - 17 youth team (Academy) at ODSFA</t>
  </si>
  <si>
    <t>Maintenance of Internet connectivity and website design for the Agency</t>
  </si>
  <si>
    <t>Provision of SolarPower for the Offices at Ondo State Football Development Agency.</t>
  </si>
  <si>
    <t>Purchase of Three Still Lawn Mowers</t>
  </si>
  <si>
    <t>022000800100 : ONDO STATE INTERNAL REVENUE SERVICE</t>
  </si>
  <si>
    <t>055700100200 : DIRECTORATE OF RURAL AND COMMUNITY DEVELOPMENT</t>
  </si>
  <si>
    <t>Purchase of 3 Units of HP Laptop computers at #300,000 per one</t>
  </si>
  <si>
    <t>Purchase of 4 nos of Office Executive Table.</t>
  </si>
  <si>
    <t>Purchase of 5 nos of Office Executive Chairs.</t>
  </si>
  <si>
    <t>Ondo State House of Assembly Constituency Project</t>
  </si>
  <si>
    <t>Execution of Constituency Projects across the three senatorial districts of the State</t>
  </si>
  <si>
    <t>Rural Development</t>
  </si>
  <si>
    <t>Completion of ongoing Rural and Community Devt projects (RUCOMP): Town Halls, Malls, Computer Centre in selected Villages</t>
  </si>
  <si>
    <t>Procurement of Media Equipment for Publicity/Publications of Government Programmes/Activities</t>
  </si>
  <si>
    <t>Grant-Aiding of Communal Self-Help Projects/Programmes</t>
  </si>
  <si>
    <t>Conduct of Baseline survey in Rural Areas of Ondo State for :-(i) Infrastructural facilities(ii) Rural Business (iii) Rural Extension Services</t>
  </si>
  <si>
    <t>Creation of Advocacy and Social Mobilization</t>
  </si>
  <si>
    <t>Coordination of Rural Development Programme/Management of Zonal Offices</t>
  </si>
  <si>
    <t>Professional Workshops and Conferences (IACD, NASoW COREN, NSE, ICAN, NIM, etc.)</t>
  </si>
  <si>
    <t>Rural Community Transformation Projects (Water, Light, Health Facilities, Toilets, Schools, etc)</t>
  </si>
  <si>
    <t>Monitoring and Evaluation</t>
  </si>
  <si>
    <t>Conduct of Impact Assessment</t>
  </si>
  <si>
    <t>Renovation of Zonal Offices</t>
  </si>
  <si>
    <t>Refurbishment of 4 Hilux Vehicles/Motorcycles</t>
  </si>
  <si>
    <t>Sustainable Rural Livelihood Project</t>
  </si>
  <si>
    <t>Keystone Rural Business: Construction of Agro-Based Micro Processing Factories across the State</t>
  </si>
  <si>
    <t>Rural Renewable Energy Project</t>
  </si>
  <si>
    <t>Monitoring of Collaboration, Consultation, and Communication between Govt and Local Communities</t>
  </si>
  <si>
    <t>031805100100 : ONDO STATE JUDICIARY</t>
  </si>
  <si>
    <t>CONSTRUCTION OF FENCE AND GATE AT HCJ AKURE, ONDO AND OTHERS</t>
  </si>
  <si>
    <t>Renovation of Chief Judge Quarters</t>
  </si>
  <si>
    <t>Library Books Journal and Equipment</t>
  </si>
  <si>
    <t>PURCHASE OF 20 NOS Executive CHAIRS</t>
  </si>
  <si>
    <t>PURCHASE OF 20 NOS EXECUTIVE TABLES</t>
  </si>
  <si>
    <t>Renovation of Courts and Judges Quarters</t>
  </si>
  <si>
    <t>PURCHASE OF 5 Nos HP COMPUTER DESKTOPS AND 10 Nos HP LAPTOPS</t>
  </si>
  <si>
    <t>Building of new High Court Complex</t>
  </si>
  <si>
    <t>INSTALLATION OF SOLAR LIGHTS TO THE HIGH COURT COMPLEX AND OTHERS JUDICIAL DIVISIONS</t>
  </si>
  <si>
    <t>Digitization of Court Processes, the Registry of State High Court and Others</t>
  </si>
  <si>
    <t>Purchase of 10 nos of Motorcycles for bailiff and Security Personnels and other courts staff</t>
  </si>
  <si>
    <t>Repair of Motor Vehicles: Toyota Corolla and Hilux</t>
  </si>
  <si>
    <t>Purchase of 1 No.Toyota Corolla for Chief Registrar and 60 Nos. Toyota Corolla Cars for Magistrates (Tokunbo) @ N12M each</t>
  </si>
  <si>
    <t>Purchase of 22 Nos Prado Jeeps for Judges</t>
  </si>
  <si>
    <t>Purchase of Toyota Corolla for the Chief Registrar of Ondo State Judiciary, High Court.</t>
  </si>
  <si>
    <t>011103500100: ONDO STATE PENSIONS TRANSITIONAL DEPARTMENT</t>
  </si>
  <si>
    <t>Purchase of 3 nos Photocopiers</t>
  </si>
  <si>
    <t>Digitalisation of Pension Transitional Department</t>
  </si>
  <si>
    <t>Purchase of Office/Conference Tables</t>
  </si>
  <si>
    <t>Purchase of 5 Nos Chairs for Conference Room</t>
  </si>
  <si>
    <t>Purchase of 5 nos OX Standing Fans</t>
  </si>
  <si>
    <t>Purchase of 3 nos Air Conditioners</t>
  </si>
  <si>
    <t>Purchase of 5nos Steel Office Cabinet</t>
  </si>
  <si>
    <t>Renovation of present Office Complex</t>
  </si>
  <si>
    <t>012305600100: ONDO STATE SIGNAGE AGENCY</t>
  </si>
  <si>
    <t>Purchase of 2 nos AR-Sharp Photocopiers</t>
  </si>
  <si>
    <t>Purchase of 3 Hp Desktop Computers with Accessories</t>
  </si>
  <si>
    <t>Refurbishment of Inverter System with Backup Solar Installation</t>
  </si>
  <si>
    <t>Purchase of 6 Nos Paper Shredding Machines</t>
  </si>
  <si>
    <t>Purchase of 10 Nos OX Standing Fan</t>
  </si>
  <si>
    <t>Purchase of 3 Nos Medium Size Refrigerator</t>
  </si>
  <si>
    <t>Refurbishment of Hyab Truck</t>
  </si>
  <si>
    <t>Construction/Erection of Billboard</t>
  </si>
  <si>
    <t>Construction and Erection of Billboards etc</t>
  </si>
  <si>
    <t>Digitization of Signage and Advertisement Processes</t>
  </si>
  <si>
    <t>Construction of Area Offices</t>
  </si>
  <si>
    <t>Creation of ICT Unit</t>
  </si>
  <si>
    <t>Purchase of Network Devices: Ubiquiti Edge Router, Network Rack, etc</t>
  </si>
  <si>
    <t>Deployment and Installation of Solar Inverter, Thunder Arrestor and Purchase of 6 nos UPS</t>
  </si>
  <si>
    <t>Purchase of 6 nos HP Desktop Computers, 30 nos Tablet Phones and 6 nos Laptop Computers</t>
  </si>
  <si>
    <t>012305500100: OWENA PRESS</t>
  </si>
  <si>
    <t>Purchase of 7 Nos Desktop Computer</t>
  </si>
  <si>
    <t>Purchase of 1No HP A3 5100 Printer</t>
  </si>
  <si>
    <t>Purchase of 1 No A3 Hp Scanner</t>
  </si>
  <si>
    <t>Purchase of 16 Nos Hp Laptop</t>
  </si>
  <si>
    <t>Purchase 1 No Photocopier Machine</t>
  </si>
  <si>
    <t>Purchase of 15 nos of office tables</t>
  </si>
  <si>
    <t>Purchase of 15 nos office chair</t>
  </si>
  <si>
    <t>Purchase of 2 nos office cabinet</t>
  </si>
  <si>
    <t>Electric Power Supply</t>
  </si>
  <si>
    <t>Purchase of Perking 60/65 KVA Generator</t>
  </si>
  <si>
    <t>Purchase and Installation of Transformer</t>
  </si>
  <si>
    <t>Purchase/Repair of Motor Vehicles</t>
  </si>
  <si>
    <t>Purchase of Utility Vehicle: 1 No Hilux Van</t>
  </si>
  <si>
    <t>011100100100: GOVERNOR'S OFFICE-GOVERNMENT HOUSE AND PROTOCOL</t>
  </si>
  <si>
    <t>Renovation Government House</t>
  </si>
  <si>
    <t>Landscaping of Government House Ground</t>
  </si>
  <si>
    <t>Refurbishment of Vehicles/Procurement Vehicles Spare Parts</t>
  </si>
  <si>
    <t>Bulk Purchase of Spare Parts for 3 Nos. Toyota Hilux and and other Specialized Vehicles</t>
  </si>
  <si>
    <t>051300100100 : MINISTRY OF YOUTH AND SPORTS DEVELOPMENT</t>
  </si>
  <si>
    <t>Sports Management</t>
  </si>
  <si>
    <t>purchase of sports kits and equipment</t>
  </si>
  <si>
    <t>Creation of Website for the Ministry</t>
  </si>
  <si>
    <t>Human Capital Development: Youth Empowerment, Creative Initiative, Village Square and Entrepreneurship</t>
  </si>
  <si>
    <t>Purchase of Four(4) Boxers Motorcycles</t>
  </si>
  <si>
    <t>Purchase of One(1) Hilux Vehicle</t>
  </si>
  <si>
    <t>Establishment of Three(3) Zonal Offices in the 3 Senetoriat District for Youth and Sports</t>
  </si>
  <si>
    <t>Upgrade of Sporting Facilities across the State for Community Sport Development</t>
  </si>
  <si>
    <t>Renovation/Fencing and upgrading of NYSC Camp at Ikare Akoko</t>
  </si>
  <si>
    <t>Creation of Three(3) Zonal Offices in the 3 Senetoriat District for Youth and Sports</t>
  </si>
  <si>
    <t>Renovation of Offices/Door Fittings/Partitioning and Demarcations</t>
  </si>
  <si>
    <t>Construction of Dam</t>
  </si>
  <si>
    <t>Rehabilitation of Swimming Dam at Oke - Agbe Akoko</t>
  </si>
  <si>
    <t>Mapping and Construction of Jetties in the Riverine areas</t>
  </si>
  <si>
    <t>Establishment of Aquatic Sports Facilities in Riverine Area</t>
  </si>
  <si>
    <t>Construction of Stadium</t>
  </si>
  <si>
    <t>Preliminary Works / Routine Clearing and Construction of New Stadium</t>
  </si>
  <si>
    <t>Purchase Of Office Equipment</t>
  </si>
  <si>
    <t>Purchase of 20 Nos HP Laptops and 5 Nos HP Desktop Computers</t>
  </si>
  <si>
    <t>Purchase of Multimedial Equipement e.g. Projector, PAS</t>
  </si>
  <si>
    <t>Purchase of Conference Round Table</t>
  </si>
  <si>
    <t>Purchase of Furniture and Fittings for offices: Window Blind</t>
  </si>
  <si>
    <t>Purchase of Office Executive Chairs</t>
  </si>
  <si>
    <t>Purchase of Ten(10) OX Standing Fans</t>
  </si>
  <si>
    <t>014900100100 : LOCAL GOVERNMENT SERVICE COMMISSION</t>
  </si>
  <si>
    <t>Perimeter Fence</t>
  </si>
  <si>
    <t>Digitalization of personnel records</t>
  </si>
  <si>
    <t>Construction of Building/Computerisation</t>
  </si>
  <si>
    <t>Digitalization of Personnel records</t>
  </si>
  <si>
    <t>012500100100: OFFICE OF THE HEAD OF SERVICE</t>
  </si>
  <si>
    <t>Refurbishment of 3 Nos. Motor Vehicles: Toyota Corolla, Hilux and staff Quarters Unit Toyota Hilux</t>
  </si>
  <si>
    <t>Purchase of Office Furniture/Equipment</t>
  </si>
  <si>
    <t>Purchase of 4 nos HP Laptop Computers @N350,000.00 each and 4 HP Desktop Computers @N200,000 each for office of ePASS &amp; Record each Acer projector @200,000.00 with 12% VAT, Tax &amp; EEF</t>
  </si>
  <si>
    <t>procurment of 3 Nos Executive Office Table 1.8 Meter @ N510,000.00</t>
  </si>
  <si>
    <t>Purchase of 5 Units of Skyrun Split AC 1.5 HP @N200,000</t>
  </si>
  <si>
    <t>Purchase of 1 No of Photocopy Machine</t>
  </si>
  <si>
    <t>Purchase of 1 No of Fireman 220KVA Generator</t>
  </si>
  <si>
    <t>Purchase of Media Equipment: Video Camera</t>
  </si>
  <si>
    <t>Purchase of 1 No Bruhm Refrigerator for Staff Quarters</t>
  </si>
  <si>
    <t>Purchase of 3 Nos high quality office Recline Chair @ N180,000</t>
  </si>
  <si>
    <t>016100200100 : LIAISON OFFICE, LAGOS</t>
  </si>
  <si>
    <t>Fumigation and Pest Control of Lodges</t>
  </si>
  <si>
    <t>Renovation of Government office: Fumigation and Pest control of Lodges and Office</t>
  </si>
  <si>
    <t>Purchase of furniture items, Office &amp; House hold Equipment.</t>
  </si>
  <si>
    <t>Procurement of 2 Nos. of Nexus Gas Cooker, Microwave, Food Processor and other Household Equipment.</t>
  </si>
  <si>
    <t>012300400200 : ORANGE FM</t>
  </si>
  <si>
    <t>Procurement of Media/Transmission Equipment</t>
  </si>
  <si>
    <t>Procurement of Desktop and Laptop Computers with Accessories and Networking</t>
  </si>
  <si>
    <t>Procurement of 2 Nos. Sonifex Audio Mixer</t>
  </si>
  <si>
    <t>Procurement and Installation of LG Tonnes Air Conditioners</t>
  </si>
  <si>
    <t>Procurement and Installation of Studio Transmitter Link Digital Integrated Service with 4 Channels forward XLR Balance Audio Interface</t>
  </si>
  <si>
    <t>Upgrade of Radio Transmitter Equipment and Spare Parts</t>
  </si>
  <si>
    <t>011113200100: PUBLIC AND INTER-GOVERNMENTAL RELATION OFFICE</t>
  </si>
  <si>
    <t>FGN Conditional Grant Scheme</t>
  </si>
  <si>
    <t>Construction of Markets and Provision of Other Infrastructure Across the State Sponsored by FGN and the State</t>
  </si>
  <si>
    <t>Social Investment Programme</t>
  </si>
  <si>
    <t>Upgrade of Training Facility for the Vulnerable and Social Support (Ondo State Community Action for Resilience &amp; Economic Stimulus NG-CARES))</t>
  </si>
  <si>
    <t>Media Equipment Publicity/Publications of Government Programmes/Activities</t>
  </si>
  <si>
    <t>Renovation of Office for N-Power Activities</t>
  </si>
  <si>
    <t>Upgrade of Public Infrastructure such as Markets, Hospitals, Schools, Parks, Drainage, etc across the State including Workfare under 0ndo State Community Action for Resilience and Economic Stimulus (NG-CARES) Program</t>
  </si>
  <si>
    <t>Capacity Building/Annual Review Conference for Focal Officers of Social Protection project</t>
  </si>
  <si>
    <t>State Additional Intervention on UN-Habitat Supported Millennium Village Project (MVP) and FGN Supported Infrastructure Development Conditional Grant Scheme</t>
  </si>
  <si>
    <t>Government Enterprise Empowerment Programme (GEEP) Activities</t>
  </si>
  <si>
    <t>Monitoring and Support of all Social Security Programmes in the State</t>
  </si>
  <si>
    <t>Procurement of Start-up Equipment such as Grinding Machines, Sewing Machines, other Equipment, etc Under Empowerment and Job Creation Programme</t>
  </si>
  <si>
    <t>Administrative Capitals</t>
  </si>
  <si>
    <t>Procurement of 1 No Smart Video Conferencing Solution (Smart Rally Plus)</t>
  </si>
  <si>
    <t>Procurement of 4 Nos Television set for the Office of SA and 3 others</t>
  </si>
  <si>
    <t>Procurement of 9 Nos HP Laptop computers for SA, PS, DFA, DP, PM &amp; 4 Desk Officers</t>
  </si>
  <si>
    <t>Procurement of 6 Nos ACER Desk Top Computers for SA, PS, DFA, DP, GEEP &amp; HSFP offices</t>
  </si>
  <si>
    <t>Procurement of 4 Nos Photocopy Machines for SA PS DFA &amp; Registry office</t>
  </si>
  <si>
    <t>021511500100 : AGRO-CLIMATOLOGICAL AND ECOLOGICAL PROJECT</t>
  </si>
  <si>
    <t>Climate and Soil Research</t>
  </si>
  <si>
    <t>Human Capital Development: Capacity Building on Soil and Weather Activities and Attendance of Conferences/Seminars on Climate and Soil activities</t>
  </si>
  <si>
    <t>Monitoring of Weather Stations across the State (Field Activities)</t>
  </si>
  <si>
    <t>Replacement of faulty instrument in the 19 stations of the Project</t>
  </si>
  <si>
    <t>Production of 500 each of Weather Diary Booklet and combined Summary Sheets</t>
  </si>
  <si>
    <t>Production and Airing of Weather Guide to Farmers on OSRC</t>
  </si>
  <si>
    <t>Purchase of Field Materials (Rain Coats/Boots, etc) for Soil Analysis</t>
  </si>
  <si>
    <t>Procurement of Chemicals and Reagents</t>
  </si>
  <si>
    <t>Purchase of Agricultural equipment and tools for Agro-Climatological purposes</t>
  </si>
  <si>
    <t>011103500200 : STATE PENSION COMMISSION</t>
  </si>
  <si>
    <t>Setting up of Pension Management Information System and Purchase of 10 Nos Desktop/Laptop Computer Systems</t>
  </si>
  <si>
    <t>Upgrading of Solar Inverter: Purchase of New Panels and Batteries</t>
  </si>
  <si>
    <t>Procurement of 2024 KIA Sportage SUV Official Car for the Director General</t>
  </si>
  <si>
    <t>Purchase of 1 Toyota Hiace Bus 2020.</t>
  </si>
  <si>
    <t>Refurbishment of 3 Nos of Official Toyota Cars</t>
  </si>
  <si>
    <t>Provision of Office Furniture and Fittings</t>
  </si>
  <si>
    <t>Purchase 1 No of Smart LED Television</t>
  </si>
  <si>
    <t>Purchase of 1 Nos Small Refrigerator</t>
  </si>
  <si>
    <t>Purchase of 10 Nos of Conference Chairs for Offices and 10 Nos Conference Chairs for Board Room</t>
  </si>
  <si>
    <t>Purchase of 2 Nos LG Air Conditioner 1.5HP</t>
  </si>
  <si>
    <t>Purchase of 4 Nos Office Executive Tables and 1 Nos. of Conference Table</t>
  </si>
  <si>
    <t>Purchase of 1 Nos. Projector, 2 Loud Speakers and 3 Microphones</t>
  </si>
  <si>
    <t>Renovation of office building (Extension of the commission halls, ceiling, door's, windows, Tiles, Painting and Chairs plastics)</t>
  </si>
  <si>
    <t>Replacement of Broken Fence and Painting of the Office</t>
  </si>
  <si>
    <t>016100100200 : GENERAL ADMINISTRATION</t>
  </si>
  <si>
    <t>Refurbishment of 10 Nos Motor Vehicles: Toyota Corolla, Hilux</t>
  </si>
  <si>
    <t>Purchase of One (1) Nos. Armoured Vehicle for Gov, One (1) Nos. Prado Jeep for SSG, One (1) Nos. GAC GS3 for PS GAD, and 10 Nos. Toyota Corolla</t>
  </si>
  <si>
    <t>Purchase of 7 Nos of T. Landcruiser 2.7L for Judges &amp; Com. For Justice. T. Corolla 2023: 13 Nos for Exco Members, 26 Nos for Perm. Secs., 2 Nos for Admin Secs Budget &amp; Eco Pl., &amp; 2 Nos of T. Corolla 2023 &amp; 2 Nos Hilux Veh for ODHA</t>
  </si>
  <si>
    <t>Construction of Floating Station at Igbonla with Fuel Dump</t>
  </si>
  <si>
    <t>Purchase of 3 Nos. Executive Boats for Water Transport pool at Ilaje and Ese-Odo LGAs</t>
  </si>
  <si>
    <t>Landscaping and beautification of the Governors Office</t>
  </si>
  <si>
    <t>Renovation of Secretariat Complex Blocks</t>
  </si>
  <si>
    <t>Renovation of State Secretariat Complex (Block I,II, IV, V) and old BIR building</t>
  </si>
  <si>
    <t>Purchase of 10 Nos office Tables</t>
  </si>
  <si>
    <t>Purchase of 15 Nos Office Chairs</t>
  </si>
  <si>
    <t>Purchase of 5 Nos of UPS</t>
  </si>
  <si>
    <t>023400100300: PUBLIC WORKS DEPARTMENT</t>
  </si>
  <si>
    <t>052111600100: NEURO-PSYCHIATRIC SPECIALIST HOSPITAL</t>
  </si>
  <si>
    <t>Costruction of Ramp at GOPD/Emergency unit of the Hospital.</t>
  </si>
  <si>
    <t>Renovation of Hospital Buildings (Male&amp;Female wards and Therapeutics unit)</t>
  </si>
  <si>
    <t>Construction of Administrative Block</t>
  </si>
  <si>
    <t>construction of Perimeter Fencing/Security post and gate house.</t>
  </si>
  <si>
    <t>Construction of Rehabilitative ward of 150 Bed space</t>
  </si>
  <si>
    <t>Office Equipment/Furniture and Fittings</t>
  </si>
  <si>
    <t>Purchase and Installation of Solar System for the Hospital</t>
  </si>
  <si>
    <t>Purchase of Psychological Instrument: Minnesota Multiphasic Personality Inventory and Adult Wechsler Intelligence Quotient Scale</t>
  </si>
  <si>
    <t>Purchase of 5 nos of Executive Chairs and 25 nos of Office Chairs</t>
  </si>
  <si>
    <t>Purchase of 10 nos of Split Air Conditioner</t>
  </si>
  <si>
    <t>Purchase of 20 nos of Office Cabinets</t>
  </si>
  <si>
    <t>Purchase of Window Blind for 20 Offices</t>
  </si>
  <si>
    <t>Purchase of 5 nos of Executive Tables and 25 nos of Office Tables</t>
  </si>
  <si>
    <t>Purchase of 4 Nos. Microscopes, 6 Nos. Bunsen Burner and Other Laboratory Equipment.</t>
  </si>
  <si>
    <t>Purchase 1 no of Utility Tokunbo Vehicle 4X4 WD Hilux Van</t>
  </si>
  <si>
    <t>Refurbishment of 1 nos. of Hilux and 1 nos. of Ambulance Vehicles</t>
  </si>
  <si>
    <t>Capacity Building</t>
  </si>
  <si>
    <t>CAPACITY BUILDING OF STAFF ON MENTAL ILLNESS MANAGEMENT SCHEME.</t>
  </si>
  <si>
    <t>CAPACITY BUILDING OF RESIDENTIAL DOCTORS ON ADVANCE COURSES OF MENTAL ILLNESS</t>
  </si>
  <si>
    <t>Monitoring and sensitization of populace on drug abuse</t>
  </si>
  <si>
    <t>011104400100: OFFICE OF SPECIAL DUTIES</t>
  </si>
  <si>
    <t>022200900100 : COMPETITION AND CONSUMER PROTECTION AGENCY</t>
  </si>
  <si>
    <t>Purchase of 10 Nos. Testing Equipment: PH Meter, Turbidity Meter, Incubator, etc</t>
  </si>
  <si>
    <t>Purchase of Mobile Analytical Kits and Testing Elements</t>
  </si>
  <si>
    <t>Establishment of Laboratory for Testing</t>
  </si>
  <si>
    <t>Overhauling of Motor Vehicles: Toyota Corolla and Hilux</t>
  </si>
  <si>
    <t>023305100200: ONDO STATE UN-REDD+ PROJECT</t>
  </si>
  <si>
    <t>REDD+ Programme</t>
  </si>
  <si>
    <t>Tree Planting Project towards Reducing Emissions from Deforestation &amp; Forest Degradation (REDD+) Project and Alternative Livelihood Options for Forest Dependent Communities including Capacity Building for Project Officers</t>
  </si>
  <si>
    <t>Tree Planting Project:World Bank Supported Reducing Emissions from Deforestation and Forest Degradation (REDD+) Project</t>
  </si>
  <si>
    <t>055100100100: MINISTRY OF LOCAL GOVERNMENT AND CHIEFTAINCY AFFAIRS</t>
  </si>
  <si>
    <t>Renovation of PERMANENT SECRETARY OFFICE, CONFERENCE ROOM, F &amp; A AND OTHERS</t>
  </si>
  <si>
    <t>Purchase of 5 Nos HP Laptop</t>
  </si>
  <si>
    <t>Purchase/Maintenance of Vehicle</t>
  </si>
  <si>
    <t>Purchase 1 No. of 18-Seater Toyota Hiace Bus</t>
  </si>
  <si>
    <t>Refurbishment of 10 Nos. Motor Vehicles in the Ministry</t>
  </si>
  <si>
    <t>051705400500: ZONAL TEACHING SERVICE COMMISSION, ODIGBO</t>
  </si>
  <si>
    <t>Purchase of 3 Nos HP Laptops</t>
  </si>
  <si>
    <t>Purchase of 1 Nos Power Generating Set 450 Capacity</t>
  </si>
  <si>
    <t>Purchase of 1 Nos Executive Table</t>
  </si>
  <si>
    <t>Purchase of 1 Nos Executive Chair</t>
  </si>
  <si>
    <t>Purchase of 14 Nos Door Keys</t>
  </si>
  <si>
    <t>051705400700: ZONAL TEACHING SERVICE COMMISSION, OKITIPUPA</t>
  </si>
  <si>
    <t>Purchase of HP Laptop</t>
  </si>
  <si>
    <t>Purchase of 1 Printer</t>
  </si>
  <si>
    <t>Purchase of 1 No. Generator</t>
  </si>
  <si>
    <t>025305700100 : DIRECT LABOUR AGENCY</t>
  </si>
  <si>
    <t>016100200200 : LIAISON OFFICE, ABUJA</t>
  </si>
  <si>
    <t>Renovation of Governor's Lodge (Residence), Abuja</t>
  </si>
  <si>
    <t>Renovation of Government Building: Office &amp; Lodge including Furnishing</t>
  </si>
  <si>
    <t>051705400400: ZONAL TEACHING SERVICE COMMISSION, IRELE</t>
  </si>
  <si>
    <t>Renovation of Zonal TESCOM Complex</t>
  </si>
  <si>
    <t>023405600100 : ONDO STATE RURAL ACCESS AND AGRICULTURAL MARKETING PROJECT (RAAMP)</t>
  </si>
  <si>
    <t>RAMP Projects</t>
  </si>
  <si>
    <t>Construction (Asphalt Overlay) of 400km Rural Roads Across the State through World Bank Supported Rural Access and Agricultural Marketing Product (RAAMP)</t>
  </si>
  <si>
    <t>Construction of Rural Roads through World Bank Supported Rural Access and Agricultural Marketing Product (RAAMP) Project -GCC</t>
  </si>
  <si>
    <t>051705400600: ZONAL TEACHING SERVICE COMMISSION, OKA</t>
  </si>
  <si>
    <t>Purchase of 5 Nos. of Office Tables</t>
  </si>
  <si>
    <t>Purchase of 5 Nos. of Office Chairs</t>
  </si>
  <si>
    <t>051705400300: ZONAL TEACHING SERVICE COMMISSION, IKARE</t>
  </si>
  <si>
    <t>Security Post/Fencing/Purchase of security equipment</t>
  </si>
  <si>
    <t>051705400800: ZONAL TEACHING SERVICE COMMISSION, ONDO</t>
  </si>
  <si>
    <t>Purchase of 3 Nos Office Executive Chairs</t>
  </si>
  <si>
    <t>Purchase of 2 Nos Office Executive Tables</t>
  </si>
  <si>
    <t>Renovation/Construction Works</t>
  </si>
  <si>
    <t>Construction of Perimeter Fence</t>
  </si>
  <si>
    <t>011200300100: STATE HOUSE OF ASSEMBLY</t>
  </si>
  <si>
    <t>Construction/Renovation of Building and Others</t>
  </si>
  <si>
    <t>Renovation of Ondo State House of Assembly</t>
  </si>
  <si>
    <t>Construction of Drivers' Office</t>
  </si>
  <si>
    <t>Renovation of Printing and Publication Building</t>
  </si>
  <si>
    <t>Renovation of Official Lodge and Residential Quarters</t>
  </si>
  <si>
    <t>Upgrade of Assembly's Conference and Recording System</t>
  </si>
  <si>
    <t>Maintenance of Gani-Fawehinmi Freedom Square ( Arcade )</t>
  </si>
  <si>
    <t>Purchase of Law Reports, Books, Journals,Tools and Equipment.</t>
  </si>
  <si>
    <t>Purchase of Books, Journals, Tools &amp; Equipment for Library Department.</t>
  </si>
  <si>
    <t>Purchase of Mini Book Shelf, 6 Complete Sets of Sasegbon Laws for Legal Drafting Department, Nigerian Weekly Law Reports with Indexes.</t>
  </si>
  <si>
    <t>Digitization of House of Assembly Laws</t>
  </si>
  <si>
    <t>Purchase/Maintenance of Generating set/Other Machines</t>
  </si>
  <si>
    <t>Purchase of 12.5KVA Honda Generator for 7 Department @ #500,000 each</t>
  </si>
  <si>
    <t>Renovation and Servicing of Fuel Dump at the Ondo State House of Assembly (ODHA)</t>
  </si>
  <si>
    <t>Printing of Calendar and Diary</t>
  </si>
  <si>
    <t>Acquisition of Specialized Books for Legislative Development</t>
  </si>
  <si>
    <t>Purchase of Vehicle/Motor Cycle</t>
  </si>
  <si>
    <t>Purchase of 26 Units of IVM Vehicles for 26 Honourable Members (10th Assembly)</t>
  </si>
  <si>
    <t>Purchase of One (1) Ambulance for Ondo State House Of Assembly(ODHA) clinic</t>
  </si>
  <si>
    <t>Purchase of 9 Nos Hilux as utility vans for Ondo State House of Assembly (ODHA)</t>
  </si>
  <si>
    <t>Purchase of 8 Units of Electra Cars (full option with keyless entry push button) including Delivery &amp; Registration &amp; Insurance for Clerk and 7 Directors</t>
  </si>
  <si>
    <t>Purchase of Vehicles for Speaker, Deputy Speaker and Majority Leader (10th Assembly)</t>
  </si>
  <si>
    <t>Purchase of Tacoma (Pilot and Escort) for Deputy Speaker of 10th Assembly</t>
  </si>
  <si>
    <t>Purchase of Official Vehicle (1 no Hilux Van) for the Office of Majority Leader</t>
  </si>
  <si>
    <t>Purchase of office Equipment/ICT Equipment</t>
  </si>
  <si>
    <t>Purchase of 10 Nos Video Camera, Photo Camera and 30 Nos Sony Video Camera and 8 Nos Nixon Photo Camera</t>
  </si>
  <si>
    <t>Purchase of 18 Nos MACBOOK APPLE Laptop Computer</t>
  </si>
  <si>
    <t>Procurement of 30 Nos Executive Tables for Honourables and Clerk, DCHAs and Directors.</t>
  </si>
  <si>
    <t>Purchase of 20 Nos of Office Executives Tables (OH)</t>
  </si>
  <si>
    <t>Purchase of 15 Nos 0f Office Executive Chairs</t>
  </si>
  <si>
    <t>Software Development</t>
  </si>
  <si>
    <t>Designing of Website for ODHA, ICT Upgrading of the hallowed Chamber</t>
  </si>
  <si>
    <t>Automation 0f Ondo State House Of Assembly Library</t>
  </si>
  <si>
    <t>026300200100: ONDO STATE BUILDING CONTROL</t>
  </si>
  <si>
    <t>Renovation of Government Building for building Control Agency</t>
  </si>
  <si>
    <t>023100100200: ONDO STATE NATIONAL GAS EXPANSION OFFICE</t>
  </si>
  <si>
    <t>Vehicular Gas Conversion</t>
  </si>
  <si>
    <t>Micro Dispensing Centers (MDC) project</t>
  </si>
  <si>
    <t>Renovation of Office including Furnitures and Fittings</t>
  </si>
  <si>
    <t>051700100400: TERTIARY INSTITUTIONS COORDINATING UNIT</t>
  </si>
  <si>
    <t>Renovation of S.A's Office Building</t>
  </si>
  <si>
    <t>022800700300: ONDO STATE GEOGRAPHICAL INFORMATION SYSTEM (GIS) OFFICE</t>
  </si>
  <si>
    <t>Geographical Information Systems programme</t>
  </si>
  <si>
    <t>Deployment of Ondo State Geographical Information Systems</t>
  </si>
  <si>
    <t>014500100100: ONDO STATE PUBLIC COMPLAINTS, FINANCIAL CRIMES AND ANTI-CORRUPTION COMMISSION</t>
  </si>
  <si>
    <t>Office Construction/Renovation</t>
  </si>
  <si>
    <t>Procurement of 2 Nos. Hilux and 1 No. Official Car</t>
  </si>
  <si>
    <t>023800101300: ONDO STATE BIO-TECH ECONOMY PROJECT OFFICE</t>
  </si>
  <si>
    <t>Establishment of Bio-Tech Economy Development Centres in the 3 Senatorial Districts for Environmental Sustainability Programme</t>
  </si>
  <si>
    <t>021500100500: GLOBAL ENVIRONMENT FACILITY (GEF-7)/FAO PROJECT COORDINATING OFFICE</t>
  </si>
  <si>
    <t>Global Environment Fund (GEF7) Project</t>
  </si>
  <si>
    <t>Global Environment Fund (GEF-7): Regeneration and Conservation of Hectares of Forest, Sustainable Land Use, Inclusive Cocoa and Oil Palm Value Chain, Restoration of Lowland Forest Landscape Project - GEF/FAO Assisted Project</t>
  </si>
  <si>
    <t>Global Environment Fund (GEF7) Project: State Govt Contribution to Improving the Conservation, Sustainable Use and Restoration of Lowland Forest Landscape Project</t>
  </si>
  <si>
    <t>023800101000: HUMAN CAPITAL DEVELOPMENT STATE COMMITTEE</t>
  </si>
  <si>
    <t>Human Capital Development/Other Programmes</t>
  </si>
  <si>
    <t>Establishment of Nine (9) Model Technical Colleges with 50 Classrooms and Modern Workshops/Laboratories (per College) Across the State</t>
  </si>
  <si>
    <t>023800100200: ONDO STATE BUDGET OFFICE</t>
  </si>
  <si>
    <t>Purchase of 2 No. Hilux Van, 1 No. Hummer Bus and 6 No. Toyota Car </t>
  </si>
  <si>
    <t>Purchase of 6 units of HP LaserJet pro M402N Computer Printer</t>
  </si>
  <si>
    <t>Construction of Budget/Bureau of Statistics Office</t>
  </si>
  <si>
    <t>Renovation of Office Building (Old Budget Dept)</t>
  </si>
  <si>
    <t>Capacity Building for Officers of the Budget Office on the various Budget Reforms</t>
  </si>
  <si>
    <t>Monitoring of Budget Reform Programme in the State</t>
  </si>
  <si>
    <t>Jan-Feb</t>
  </si>
  <si>
    <t>Procurement of Software Development Kits, Antivirus and others</t>
  </si>
  <si>
    <t>Procurement of 6 Nos Split units Air-conditioner, 1 SHP Inverter Air-Conditioner BAS-121CXWR410A</t>
  </si>
  <si>
    <t>Purchase of Window-Blind for Offices</t>
  </si>
  <si>
    <t>Purchase of 6 No Desktop Computers and 10 Nos Core-i7 Laptops Computers for Office use</t>
  </si>
  <si>
    <t>Purchase of 6 Nos Standing Fan for Office use</t>
  </si>
  <si>
    <t>Procurement of 2 Nos Motor Cycles for Utility and Dispatch</t>
  </si>
  <si>
    <t>Procurement of 3 Nos Projector</t>
  </si>
  <si>
    <t>Procurement of 7 Nos Executive Tables for Ag Ps and Six Directors, 1 No Conference Table for Ag PS and 18 Nos Office Tables for Officers</t>
  </si>
  <si>
    <t>Procurement of 7 Nos Executive Chairs for Ag PS and six Directors, 6 Nos of Conference Chairs for Ag. PS and 18 Nos office Chairs for officers</t>
  </si>
  <si>
    <t>Procurement of 6 Nos Wooden Cabinets for files at the DFA, DA and Registry Office</t>
  </si>
  <si>
    <t>Re-Designing/Upgrade of Electronics Budget/MTEF Application including Cloud hosting</t>
  </si>
  <si>
    <t>Procurement of 1 Nos Video Camera for Office use</t>
  </si>
  <si>
    <t>Procurement of 7 Nos. of Radio Sets for Ag. PS &amp; Directors and 6 Nos. Flat Screen Television for the Directors</t>
  </si>
  <si>
    <t>Procurement of 7 Refrigerators for Budget Office</t>
  </si>
  <si>
    <t>Replacement of Entrance door to Offices</t>
  </si>
  <si>
    <t>Procurement of 7 No Water dispensers for Ag. PS and Directors Office</t>
  </si>
  <si>
    <t>Procurement of 6 Nos of DSTV with Installation and Subscription</t>
  </si>
  <si>
    <t>031805100400: MULTIDOOR COURT HOUSE</t>
  </si>
  <si>
    <t>Capital Projects for Multi-Door Court</t>
  </si>
  <si>
    <t>Renovation of the Office Beside Ondo State Law Commission, Oda Road, Akure</t>
  </si>
  <si>
    <t>Purchase of 2 Nos of Intel Core i7 Desktop Computers and 5 Nos of Touch Screen Laptop Computers</t>
  </si>
  <si>
    <t>Purchase of 4 Nos of Photocopying Machines</t>
  </si>
  <si>
    <t>Purchase of 1 Nos of UPS for Computers</t>
  </si>
  <si>
    <t>Purchase of 2 Nos of Shredding Machines</t>
  </si>
  <si>
    <t>Purchase of 30 Nos of Office Chairs, 10 Nos of Executive Chairs, 10 Nos of 3-Seater Iron Chairs</t>
  </si>
  <si>
    <t>Purchase of 10 Nos of Office Tables, 8 Nos of Executive Tables</t>
  </si>
  <si>
    <t>Purchase of 10 Nos of Office Cabinets and 2 Nos of Cash Safes for Paymaster &amp; Chief Accountant</t>
  </si>
  <si>
    <t>Purchase of 9 Nos of 32 Inches Television Sets</t>
  </si>
  <si>
    <t>Purchase of 1 Nos of 7.5KVA Sound Proof Power Generating Set</t>
  </si>
  <si>
    <t>Purchase of 10 Nos of Air conditioners</t>
  </si>
  <si>
    <t>Purchase of 10 Nos of 18 Inches OX Industrial Fans</t>
  </si>
  <si>
    <t>Purchase of 7 Nos of 185 Litters of Thermocool Refrigerators</t>
  </si>
  <si>
    <t>Purchase of Window Blinds for Offices</t>
  </si>
  <si>
    <t>TOTAL CAPITAL:</t>
  </si>
  <si>
    <t>[ 022000200100 ] - DEBT MANAGEMENT OFFICE</t>
  </si>
  <si>
    <t>DEBT SERVICE</t>
  </si>
  <si>
    <t>Economic Code</t>
  </si>
  <si>
    <t>FOREIGN INTEREST/DISCOUNT - TREASURY BILL</t>
  </si>
  <si>
    <t>DOMESTIC INTEREST/DISCOUNT - SHORT TERM BORROWINGS</t>
  </si>
  <si>
    <t>FOREIGN INTEREST/DISCOUNT - SHORT TERM BORROWINGS</t>
  </si>
  <si>
    <t>DOMESTIC INTEREST/DISCOUNT - TREASURY BILL</t>
  </si>
  <si>
    <t>SOCIAL CONTRIBUTIONS AND SOCIAL BENEFITS DETAILS</t>
  </si>
  <si>
    <t>FURNITURE ALLOWANCE</t>
  </si>
  <si>
    <t>Severance Allowance</t>
  </si>
  <si>
    <t>Other Allowances</t>
  </si>
  <si>
    <t>CONSOLIDATED REVENUE FUND CHARGE- SALARIES</t>
  </si>
  <si>
    <t>10% FREE TRANSPORT ALLOWANCE FOR RETIRING OFFICERS</t>
  </si>
  <si>
    <t>NHIS CONTRIBUTION</t>
  </si>
  <si>
    <t>CONTRIBUTORY PENSION (EMPLOYERS )</t>
  </si>
  <si>
    <t>Health Insurance</t>
  </si>
  <si>
    <t>GRATUITY</t>
  </si>
  <si>
    <t>PENSION</t>
  </si>
  <si>
    <t>PAYMENT OF BENEFITS TO PAST GOVERNORS/DEPUTY GOVERNORS</t>
  </si>
  <si>
    <t>OUTFIT ALLOWANCE</t>
  </si>
  <si>
    <t>GROUP LIFE INSURANCE</t>
  </si>
  <si>
    <t>Motorcycle Allowance</t>
  </si>
  <si>
    <t>SUMMARY OF TOTAL GRANTS AND CONTRIBUTIONS BUDGET 2025</t>
  </si>
  <si>
    <t>Admin Code</t>
  </si>
  <si>
    <t>Organisation Name</t>
  </si>
  <si>
    <t>Approved Budget Estimates</t>
  </si>
  <si>
    <t>2025 (N)</t>
  </si>
  <si>
    <t>STATUTORY TRANSFERS</t>
  </si>
  <si>
    <t>AGENCY NAME</t>
  </si>
  <si>
    <t>TRANSFER TO OSOPADEC</t>
  </si>
  <si>
    <t>TRANSFER TO INTERNAL REVENUE SERVICES</t>
  </si>
  <si>
    <t>PAYMENT OF SHARE OF STATE IGR TO LOCAL GOVERNMENTS (10% IGR)</t>
  </si>
  <si>
    <t>ix</t>
  </si>
  <si>
    <t>IPSAS SECTORAL ALLOCATION SUMMARY</t>
  </si>
  <si>
    <t>ONDO STATE OF NIGERIA </t>
  </si>
  <si>
    <t>YEAR 2025 APPROVED ALLOCATION</t>
  </si>
  <si>
    <t>Executing Agency</t>
  </si>
  <si>
    <t>STATE SECTORAL ALLOCATION OF 2025 BUDGET</t>
  </si>
  <si>
    <t>page</t>
  </si>
  <si>
    <t>Amount</t>
  </si>
  <si>
    <t>viii</t>
  </si>
  <si>
    <t>x</t>
  </si>
  <si>
    <t>xi</t>
  </si>
  <si>
    <t>STATE'S SECTORAL ALLOCATION OF 2025 BUDGET</t>
  </si>
  <si>
    <t>SECOND SCHEDULE</t>
  </si>
  <si>
    <t>FIRST SCHEDULE</t>
  </si>
  <si>
    <t>iii</t>
  </si>
  <si>
    <t>iv</t>
  </si>
  <si>
    <t>v</t>
  </si>
  <si>
    <t>vi</t>
  </si>
  <si>
    <t>vii</t>
  </si>
  <si>
    <t>xii</t>
  </si>
  <si>
    <t>CAPITAL RECEIPT PAGE</t>
  </si>
  <si>
    <t>ITEM</t>
  </si>
  <si>
    <t xml:space="preserve">2025 Drawdown </t>
  </si>
  <si>
    <t>2025 GCC</t>
  </si>
  <si>
    <t>TOTA PROVISION</t>
  </si>
  <si>
    <t>Internal Grants</t>
  </si>
  <si>
    <t>Inter-Governmental  &amp;Diaspora Relations -FG Conditional Grant</t>
  </si>
  <si>
    <t>Infrastructural Development Grant from FGN</t>
  </si>
  <si>
    <t>Universal Basic Education (UBEC) -SUBEB</t>
  </si>
  <si>
    <t>Shore Protection Grant FGN</t>
  </si>
  <si>
    <t>Basic Health Care Provision Fund from FGN (Contributory Health Scheme)</t>
  </si>
  <si>
    <t>Youth Employment and Social Support Operations (NASSCO/SOCU</t>
  </si>
  <si>
    <t>Sub-Total Internal Grant</t>
  </si>
  <si>
    <t>External Grants</t>
  </si>
  <si>
    <t>UNICEF</t>
  </si>
  <si>
    <t>Clinton Health Access Initiative -CHAI (Contributory Health Scheme)</t>
  </si>
  <si>
    <t>Global Environment Facility/FAO-GEF7</t>
  </si>
  <si>
    <t>REDD+ Project (World Bank Supported)-Co-Financing</t>
  </si>
  <si>
    <t>Sub-Total External Grant</t>
  </si>
  <si>
    <t>Total Grants</t>
  </si>
  <si>
    <t>Internal Loans</t>
  </si>
  <si>
    <t>Bond</t>
  </si>
  <si>
    <t>Internal Loans/Borrowings</t>
  </si>
  <si>
    <t>O-CARES -Public Work Fare</t>
  </si>
  <si>
    <t>O-CARES Cash Transfer</t>
  </si>
  <si>
    <t>O-CARES Commerce</t>
  </si>
  <si>
    <t>O-CARES  Human Capital Devt</t>
  </si>
  <si>
    <t>O-CARES Hqtr</t>
  </si>
  <si>
    <t>O-CARES  CSDP</t>
  </si>
  <si>
    <t>O-CARES FADAMA</t>
  </si>
  <si>
    <t xml:space="preserve">O-CARES SOCU </t>
  </si>
  <si>
    <t>SABER Loan</t>
  </si>
  <si>
    <t>AUDA NEPAD (OSAEC)</t>
  </si>
  <si>
    <t>Foreign Loans</t>
  </si>
  <si>
    <t>LIFE-ND project</t>
  </si>
  <si>
    <t xml:space="preserve">Livestock Productivity and Resilence Support (L-PRESS) </t>
  </si>
  <si>
    <t>Immunization Plus and Malaria Progress by Accelerating Coverage and Transforming Services (IMPACT)</t>
  </si>
  <si>
    <t>Nigeria for Women Project (NFWP)</t>
  </si>
  <si>
    <t>French Development Agency(AFD) Water Facility</t>
  </si>
  <si>
    <t>African Development Bank (AfDB) Water Facility</t>
  </si>
  <si>
    <t>Assisted Sustainable Urban Renewal &amp; Rural Water Supply, Sanitation and Hygiene (SURWASH) -RUWASSA</t>
  </si>
  <si>
    <t>RAAMP Project</t>
  </si>
  <si>
    <t>Ondo State Erosion and Watershed Management Project (NEWMAP)</t>
  </si>
  <si>
    <t>Total Loans (Internal &amp; External)</t>
  </si>
  <si>
    <t>Other Capital Receipts</t>
  </si>
  <si>
    <t>Roll-Over Fund (Treasury)</t>
  </si>
  <si>
    <t>Roll-Over Fund (Water)</t>
  </si>
  <si>
    <t>Roll-Over Fund- OSAEC (CACS &amp; AADS)</t>
  </si>
  <si>
    <r>
      <rPr>
        <b/>
        <sz val="12"/>
        <rFont val="Tahoma"/>
        <family val="2"/>
      </rPr>
      <t>Contributory Health Scheme</t>
    </r>
    <r>
      <rPr>
        <sz val="12"/>
        <rFont val="Tahoma"/>
        <family val="2"/>
      </rPr>
      <t xml:space="preserve"> (Insurance Premium)  -Formal &amp; Informal Sectors</t>
    </r>
  </si>
  <si>
    <t>Total Other Capital Receipt</t>
  </si>
  <si>
    <t>BIG ALLOCATIONS IN THE 2025 BUDGET</t>
  </si>
  <si>
    <t>Prog Code</t>
  </si>
  <si>
    <t>PROJECT DESCRIPTION</t>
  </si>
  <si>
    <t>AMOUNT</t>
  </si>
  <si>
    <r>
      <t xml:space="preserve">EXTRAORDINARY ITEMS </t>
    </r>
    <r>
      <rPr>
        <b/>
        <sz val="9"/>
        <color rgb="FF000000"/>
        <rFont val="Tahoma"/>
        <family val="2"/>
      </rPr>
      <t>(CONTRIBUTORY HEALTH SCHEME)</t>
    </r>
  </si>
  <si>
    <r>
      <t xml:space="preserve">OTHER CAPITAL RECEIPTS </t>
    </r>
    <r>
      <rPr>
        <b/>
        <sz val="9"/>
        <color rgb="FF000000"/>
        <rFont val="Tahoma"/>
        <family val="2"/>
      </rPr>
      <t>(ROLL OVER FUND)</t>
    </r>
  </si>
  <si>
    <t>TOTAL REVENUE SIZE</t>
  </si>
  <si>
    <t>OTHER FAAC REVENUES</t>
  </si>
  <si>
    <t>Proposed</t>
  </si>
  <si>
    <t>2025 Budget</t>
  </si>
  <si>
    <r>
      <t xml:space="preserve">GOVERNMENT SHARE OF FAAC </t>
    </r>
    <r>
      <rPr>
        <sz val="9"/>
        <color rgb="FF000000"/>
        <rFont val="Tahoma"/>
        <family val="2"/>
      </rPr>
      <t>(STATUTORY ALLO. &amp; MINERAL DERIVATION)</t>
    </r>
  </si>
  <si>
    <t>Total Recurrent Expenditure</t>
  </si>
  <si>
    <t>Total Capital Expenditure</t>
  </si>
  <si>
    <t>O-CARES -Project</t>
  </si>
  <si>
    <t>Agriculture (L-PRESS, AUDA-NEPAD, LIFE-ND)</t>
  </si>
  <si>
    <t>Provision of Water</t>
  </si>
  <si>
    <t>FINANCING</t>
  </si>
  <si>
    <t>STRATEGIC PROJECTS</t>
  </si>
  <si>
    <t>CORPORATE TAXES</t>
  </si>
  <si>
    <t>MINING RENTS</t>
  </si>
  <si>
    <t>ROYALTIES</t>
  </si>
  <si>
    <t>INDIRECT TAX REVENUE</t>
  </si>
  <si>
    <t>LEVIES</t>
  </si>
  <si>
    <t>AID</t>
  </si>
  <si>
    <t>DOMESTIC AIDS</t>
  </si>
  <si>
    <t>FOREIGN AIDS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</si>
</sst>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7" x14ac:knownFonts="1">
    <font>
      <sz val="11"/>
      <color theme="1"/>
      <name val="Aptos Narrow"/>
      <family val="2"/>
      <scheme val="minor"/>
    </font>
    <font>
      <sz val="11"/>
      <color theme="1"/>
      <name val="Aptos Narrow"/>
      <family val="2"/>
      <scheme val="minor"/>
    </font>
    <font>
      <sz val="12"/>
      <color rgb="FF000000"/>
      <name val="Tahoma"/>
      <family val="2"/>
    </font>
    <font>
      <b/>
      <sz val="12"/>
      <color rgb="FF000000"/>
      <name val="Tahoma"/>
      <family val="2"/>
    </font>
    <font>
      <sz val="12"/>
      <color theme="1"/>
      <name val="Tahoma"/>
      <family val="2"/>
    </font>
    <font>
      <b/>
      <sz val="7"/>
      <color rgb="FF000000"/>
      <name val="Tahoma"/>
      <family val="2"/>
    </font>
    <font>
      <sz val="7"/>
      <color rgb="FF000000"/>
      <name val="Tahoma"/>
      <family val="2"/>
    </font>
    <font>
      <b/>
      <sz val="11"/>
      <color rgb="FF993300"/>
      <name val="Times New Roman"/>
      <family val="1"/>
    </font>
    <font>
      <sz val="11"/>
      <color theme="1"/>
      <name val="Tahoma"/>
      <family val="2"/>
    </font>
    <font>
      <sz val="11"/>
      <color theme="1"/>
      <name val="Times New Roman"/>
      <family val="1"/>
    </font>
    <font>
      <b/>
      <sz val="11"/>
      <color rgb="FF000000"/>
      <name val="Times New Roman"/>
      <family val="1"/>
    </font>
    <font>
      <sz val="11"/>
      <color rgb="FF000000"/>
      <name val="Times New Roman"/>
      <family val="1"/>
    </font>
    <font>
      <b/>
      <sz val="11"/>
      <color rgb="FF000000"/>
      <name val="Tahoma"/>
      <family val="2"/>
    </font>
    <font>
      <sz val="11"/>
      <color rgb="FF000000"/>
      <name val="Tahoma"/>
      <family val="2"/>
    </font>
    <font>
      <b/>
      <sz val="10"/>
      <color rgb="FF000000"/>
      <name val="Tahoma"/>
      <family val="2"/>
    </font>
    <font>
      <sz val="10"/>
      <color rgb="FF000000"/>
      <name val="Tahoma"/>
      <family val="2"/>
    </font>
    <font>
      <sz val="10"/>
      <color theme="1"/>
      <name val="Aptos Narrow"/>
      <family val="2"/>
      <scheme val="minor"/>
    </font>
    <font>
      <b/>
      <sz val="9"/>
      <color rgb="FF000000"/>
      <name val="Tahoma"/>
      <family val="2"/>
    </font>
    <font>
      <sz val="9"/>
      <color theme="1"/>
      <name val="Tahoma"/>
      <family val="2"/>
    </font>
    <font>
      <sz val="9"/>
      <color rgb="FF000000"/>
      <name val="Tahoma"/>
      <family val="2"/>
    </font>
    <font>
      <sz val="10"/>
      <color theme="1"/>
      <name val="Tahoma"/>
      <family val="2"/>
    </font>
    <font>
      <b/>
      <sz val="11"/>
      <color theme="1"/>
      <name val="Tahoma"/>
      <family val="2"/>
    </font>
    <font>
      <b/>
      <sz val="10"/>
      <color theme="1"/>
      <name val="Tahoma"/>
      <family val="2"/>
    </font>
    <font>
      <b/>
      <sz val="13"/>
      <color rgb="FF000000"/>
      <name val="Tahoma"/>
      <family val="2"/>
    </font>
    <font>
      <sz val="13"/>
      <color theme="1"/>
      <name val="Tahoma"/>
      <family val="2"/>
    </font>
    <font>
      <sz val="13"/>
      <color rgb="FF000000"/>
      <name val="Tahoma"/>
      <family val="2"/>
    </font>
    <font>
      <sz val="18"/>
      <color theme="1"/>
      <name val="Tahoma"/>
      <family val="2"/>
    </font>
    <font>
      <sz val="18"/>
      <color rgb="FF000000"/>
      <name val="Tahoma"/>
      <family val="2"/>
    </font>
    <font>
      <b/>
      <sz val="11"/>
      <color theme="1"/>
      <name val="Aptos Narrow"/>
      <family val="2"/>
      <scheme val="minor"/>
    </font>
    <font>
      <b/>
      <sz val="12"/>
      <name val="Tahoma"/>
      <family val="2"/>
    </font>
    <font>
      <sz val="12"/>
      <name val="Aptos Narrow"/>
      <family val="2"/>
      <scheme val="minor"/>
    </font>
    <font>
      <b/>
      <u/>
      <sz val="12"/>
      <name val="Tahoma"/>
      <family val="2"/>
    </font>
    <font>
      <sz val="12"/>
      <name val="Arial"/>
      <family val="2"/>
    </font>
    <font>
      <sz val="12"/>
      <name val="Tahoma"/>
      <family val="2"/>
    </font>
    <font>
      <sz val="14"/>
      <color rgb="FF000000"/>
      <name val="Tahoma"/>
      <family val="2"/>
    </font>
    <font>
      <b/>
      <sz val="14"/>
      <color rgb="FF000000"/>
      <name val="Tahoma"/>
      <family val="2"/>
    </font>
    <font>
      <b/>
      <sz val="9"/>
      <color theme="1"/>
      <name val="Tahoma"/>
      <family val="2"/>
    </font>
  </fonts>
  <fills count="21">
    <fill>
      <patternFill patternType="none"/>
    </fill>
    <fill>
      <patternFill patternType="gray125"/>
    </fill>
    <fill>
      <patternFill patternType="solid">
        <fgColor rgb="FFEBEBEB"/>
        <bgColor indexed="64"/>
      </patternFill>
    </fill>
    <fill>
      <patternFill patternType="solid">
        <fgColor rgb="FFF6D4D5"/>
        <bgColor indexed="64"/>
      </patternFill>
    </fill>
    <fill>
      <patternFill patternType="solid">
        <fgColor rgb="FFFFFFFF"/>
        <bgColor indexed="64"/>
      </patternFill>
    </fill>
    <fill>
      <patternFill patternType="solid">
        <fgColor rgb="FFE6E6E6"/>
        <bgColor indexed="64"/>
      </patternFill>
    </fill>
    <fill>
      <patternFill patternType="solid">
        <fgColor rgb="FFFFFF99"/>
        <bgColor indexed="64"/>
      </patternFill>
    </fill>
    <fill>
      <patternFill patternType="solid">
        <fgColor rgb="FFE7E7E7"/>
        <bgColor indexed="64"/>
      </patternFill>
    </fill>
    <fill>
      <patternFill patternType="solid">
        <fgColor rgb="FFFFFFCC"/>
        <bgColor indexed="64"/>
      </patternFill>
    </fill>
    <fill>
      <patternFill patternType="solid">
        <fgColor rgb="FFE3E3E3"/>
        <bgColor indexed="64"/>
      </patternFill>
    </fill>
    <fill>
      <patternFill patternType="solid">
        <fgColor rgb="FFFFFFD5"/>
        <bgColor indexed="64"/>
      </patternFill>
    </fill>
    <fill>
      <patternFill patternType="solid">
        <fgColor rgb="FFF4F4F4"/>
        <bgColor indexed="64"/>
      </patternFill>
    </fill>
    <fill>
      <patternFill patternType="solid">
        <fgColor rgb="FFCCCCCC"/>
        <bgColor indexed="64"/>
      </patternFill>
    </fill>
    <fill>
      <patternFill patternType="solid">
        <fgColor rgb="FFF0F0F0"/>
        <bgColor indexed="64"/>
      </patternFill>
    </fill>
    <fill>
      <patternFill patternType="solid">
        <fgColor rgb="FFFFE1E1"/>
        <bgColor indexed="64"/>
      </patternFill>
    </fill>
    <fill>
      <patternFill patternType="solid">
        <fgColor rgb="FFFFDBB7"/>
        <bgColor indexed="64"/>
      </patternFill>
    </fill>
    <fill>
      <patternFill patternType="solid">
        <fgColor rgb="FFFFCCFF"/>
        <bgColor indexed="64"/>
      </patternFill>
    </fill>
    <fill>
      <patternFill patternType="solid">
        <fgColor rgb="FFE1E1E1"/>
        <bgColor indexed="64"/>
      </patternFill>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78">
    <xf numFmtId="0" fontId="0" fillId="0" borderId="0" xfId="0"/>
    <xf numFmtId="0" fontId="3"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vertical="center" wrapText="1"/>
    </xf>
    <xf numFmtId="4" fontId="2" fillId="4" borderId="1" xfId="0" applyNumberFormat="1" applyFont="1" applyFill="1" applyBorder="1" applyAlignment="1">
      <alignment horizontal="right" vertical="center" wrapText="1"/>
    </xf>
    <xf numFmtId="2" fontId="2" fillId="4" borderId="1" xfId="0" applyNumberFormat="1" applyFont="1" applyFill="1" applyBorder="1" applyAlignment="1">
      <alignment horizontal="center" vertical="center" wrapText="1"/>
    </xf>
    <xf numFmtId="0" fontId="2" fillId="4" borderId="1" xfId="0" applyFont="1" applyFill="1" applyBorder="1" applyAlignment="1">
      <alignment horizontal="right" vertical="center" wrapText="1"/>
    </xf>
    <xf numFmtId="4" fontId="3" fillId="2" borderId="1" xfId="0" applyNumberFormat="1" applyFont="1" applyFill="1" applyBorder="1" applyAlignment="1">
      <alignment horizontal="right" vertical="center" wrapText="1"/>
    </xf>
    <xf numFmtId="2" fontId="3" fillId="2" borderId="1" xfId="0" applyNumberFormat="1" applyFont="1" applyFill="1" applyBorder="1" applyAlignment="1">
      <alignment horizontal="center" vertical="center" wrapText="1"/>
    </xf>
    <xf numFmtId="0" fontId="4" fillId="0" borderId="0" xfId="0" applyFont="1"/>
    <xf numFmtId="0" fontId="6" fillId="4" borderId="1" xfId="0" applyFont="1" applyFill="1" applyBorder="1" applyAlignment="1">
      <alignment horizontal="center" vertical="center" wrapText="1"/>
    </xf>
    <xf numFmtId="0" fontId="6" fillId="4" borderId="1" xfId="0" applyFont="1" applyFill="1" applyBorder="1" applyAlignment="1">
      <alignment vertical="center" wrapText="1"/>
    </xf>
    <xf numFmtId="4" fontId="6" fillId="4" borderId="1" xfId="0" applyNumberFormat="1" applyFont="1" applyFill="1" applyBorder="1" applyAlignment="1">
      <alignment horizontal="right" vertical="center" wrapText="1"/>
    </xf>
    <xf numFmtId="0" fontId="6" fillId="4" borderId="1" xfId="0" applyFont="1" applyFill="1" applyBorder="1" applyAlignment="1">
      <alignment horizontal="right" vertical="center" wrapText="1"/>
    </xf>
    <xf numFmtId="4" fontId="6" fillId="4" borderId="0" xfId="0" applyNumberFormat="1" applyFont="1" applyFill="1" applyAlignment="1">
      <alignment horizontal="right" vertical="center" wrapText="1"/>
    </xf>
    <xf numFmtId="4" fontId="0" fillId="0" borderId="0" xfId="0" applyNumberFormat="1"/>
    <xf numFmtId="0" fontId="7" fillId="0" borderId="0" xfId="0" applyFont="1" applyAlignment="1">
      <alignment horizontal="center" vertical="center" wrapText="1"/>
    </xf>
    <xf numFmtId="0" fontId="8" fillId="0" borderId="0" xfId="0" applyFont="1"/>
    <xf numFmtId="0" fontId="9" fillId="0" borderId="0" xfId="0" applyFont="1"/>
    <xf numFmtId="0" fontId="10" fillId="12"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left" vertical="center" wrapText="1"/>
    </xf>
    <xf numFmtId="4" fontId="11" fillId="4" borderId="1" xfId="0" applyNumberFormat="1" applyFont="1" applyFill="1" applyBorder="1" applyAlignment="1">
      <alignment horizontal="right" vertical="center" wrapText="1"/>
    </xf>
    <xf numFmtId="4" fontId="10" fillId="15" borderId="1" xfId="0" applyNumberFormat="1" applyFont="1" applyFill="1" applyBorder="1" applyAlignment="1">
      <alignment horizontal="right" vertical="center" wrapText="1"/>
    </xf>
    <xf numFmtId="0" fontId="12" fillId="5"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vertical="center" wrapText="1"/>
    </xf>
    <xf numFmtId="0" fontId="13" fillId="4" borderId="1" xfId="0" applyFont="1" applyFill="1" applyBorder="1" applyAlignment="1">
      <alignment horizontal="right" vertical="center" wrapText="1"/>
    </xf>
    <xf numFmtId="4" fontId="13" fillId="4" borderId="1" xfId="0" applyNumberFormat="1" applyFont="1" applyFill="1" applyBorder="1" applyAlignment="1">
      <alignment horizontal="right" vertical="center" wrapText="1"/>
    </xf>
    <xf numFmtId="0" fontId="12" fillId="6" borderId="1" xfId="0" applyFont="1" applyFill="1" applyBorder="1" applyAlignment="1">
      <alignment horizontal="right" vertical="center" wrapText="1"/>
    </xf>
    <xf numFmtId="4" fontId="12" fillId="6" borderId="1" xfId="0" applyNumberFormat="1" applyFont="1" applyFill="1" applyBorder="1" applyAlignment="1">
      <alignment horizontal="right" vertical="center" wrapText="1"/>
    </xf>
    <xf numFmtId="4" fontId="12" fillId="5" borderId="1" xfId="0" applyNumberFormat="1" applyFont="1" applyFill="1" applyBorder="1" applyAlignment="1">
      <alignment horizontal="right" vertical="center" wrapText="1"/>
    </xf>
    <xf numFmtId="0" fontId="5" fillId="13" borderId="1" xfId="0" applyFont="1" applyFill="1" applyBorder="1" applyAlignment="1">
      <alignment horizontal="center" vertical="center" wrapText="1"/>
    </xf>
    <xf numFmtId="4" fontId="5" fillId="16" borderId="1" xfId="0" applyNumberFormat="1" applyFont="1" applyFill="1" applyBorder="1" applyAlignment="1">
      <alignment horizontal="right" vertical="center" wrapText="1"/>
    </xf>
    <xf numFmtId="43" fontId="6" fillId="4" borderId="1" xfId="1" applyFont="1" applyFill="1" applyBorder="1" applyAlignment="1">
      <alignment horizontal="righ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4" fontId="12" fillId="0" borderId="1" xfId="0" applyNumberFormat="1" applyFont="1" applyBorder="1" applyAlignment="1">
      <alignment horizontal="right"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2" fillId="0" borderId="1" xfId="0" applyFont="1" applyBorder="1" applyAlignment="1">
      <alignment horizontal="right" vertical="center" wrapText="1"/>
    </xf>
    <xf numFmtId="4" fontId="13" fillId="0" borderId="1" xfId="0" applyNumberFormat="1" applyFont="1" applyBorder="1" applyAlignment="1">
      <alignment horizontal="right" vertical="center" wrapText="1"/>
    </xf>
    <xf numFmtId="0" fontId="13" fillId="0" borderId="1" xfId="0" applyFont="1" applyBorder="1" applyAlignment="1">
      <alignment horizontal="right" vertical="center" wrapText="1"/>
    </xf>
    <xf numFmtId="0" fontId="14" fillId="7" borderId="1" xfId="0" applyFont="1" applyFill="1" applyBorder="1" applyAlignment="1">
      <alignment horizontal="center" vertical="center" wrapText="1"/>
    </xf>
    <xf numFmtId="4" fontId="14" fillId="7" borderId="1" xfId="0" applyNumberFormat="1" applyFont="1" applyFill="1" applyBorder="1" applyAlignment="1">
      <alignment horizontal="center" vertical="center" wrapText="1"/>
    </xf>
    <xf numFmtId="9" fontId="14" fillId="7" borderId="1" xfId="2" applyFont="1" applyFill="1" applyBorder="1" applyAlignment="1">
      <alignment horizontal="center" vertical="center" wrapText="1"/>
    </xf>
    <xf numFmtId="0" fontId="16" fillId="0" borderId="0" xfId="0" applyFont="1"/>
    <xf numFmtId="43" fontId="16" fillId="0" borderId="0" xfId="0" applyNumberFormat="1" applyFont="1"/>
    <xf numFmtId="0" fontId="3" fillId="9"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right" vertical="center" wrapText="1"/>
    </xf>
    <xf numFmtId="4" fontId="2" fillId="0" borderId="1" xfId="0" applyNumberFormat="1" applyFont="1" applyBorder="1" applyAlignment="1">
      <alignment horizontal="right" vertical="center" wrapText="1"/>
    </xf>
    <xf numFmtId="10"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wrapText="1"/>
    </xf>
    <xf numFmtId="9" fontId="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4" fontId="15" fillId="0" borderId="1" xfId="0" applyNumberFormat="1" applyFont="1" applyBorder="1" applyAlignment="1">
      <alignment horizontal="right" vertical="center" wrapText="1"/>
    </xf>
    <xf numFmtId="0" fontId="15" fillId="0" borderId="1" xfId="0" applyFont="1" applyBorder="1" applyAlignment="1">
      <alignment horizontal="right" vertical="center" wrapText="1"/>
    </xf>
    <xf numFmtId="4" fontId="14" fillId="0" borderId="1" xfId="0" applyNumberFormat="1" applyFont="1" applyBorder="1" applyAlignment="1">
      <alignment horizontal="right" vertical="center" wrapText="1"/>
    </xf>
    <xf numFmtId="10" fontId="14" fillId="0" borderId="1" xfId="0" applyNumberFormat="1" applyFont="1" applyBorder="1" applyAlignment="1">
      <alignment horizontal="center" vertical="center" wrapText="1"/>
    </xf>
    <xf numFmtId="4" fontId="16" fillId="0" borderId="0" xfId="0" applyNumberFormat="1" applyFont="1"/>
    <xf numFmtId="0" fontId="5" fillId="4" borderId="1" xfId="0" applyFont="1" applyFill="1" applyBorder="1" applyAlignment="1">
      <alignment horizontal="right" vertical="center" wrapText="1"/>
    </xf>
    <xf numFmtId="0" fontId="5" fillId="17"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4" fontId="5" fillId="4" borderId="1" xfId="0" applyNumberFormat="1" applyFont="1" applyFill="1" applyBorder="1" applyAlignment="1">
      <alignment horizontal="right" vertical="center" wrapText="1"/>
    </xf>
    <xf numFmtId="4" fontId="5" fillId="17" borderId="1" xfId="0" applyNumberFormat="1" applyFont="1" applyFill="1" applyBorder="1" applyAlignment="1">
      <alignment horizontal="right" vertical="center" wrapText="1"/>
    </xf>
    <xf numFmtId="0" fontId="14" fillId="5"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vertical="center" wrapText="1"/>
    </xf>
    <xf numFmtId="4" fontId="15" fillId="4" borderId="1" xfId="0" applyNumberFormat="1" applyFont="1" applyFill="1" applyBorder="1" applyAlignment="1">
      <alignment horizontal="right" vertical="center" wrapText="1"/>
    </xf>
    <xf numFmtId="0" fontId="15" fillId="4" borderId="1" xfId="0" applyFont="1" applyFill="1" applyBorder="1" applyAlignment="1">
      <alignment horizontal="right" vertical="center" wrapText="1"/>
    </xf>
    <xf numFmtId="4" fontId="14" fillId="6" borderId="1" xfId="0" applyNumberFormat="1" applyFont="1" applyFill="1" applyBorder="1" applyAlignment="1">
      <alignment horizontal="right" vertical="center" wrapText="1"/>
    </xf>
    <xf numFmtId="0" fontId="14" fillId="6" borderId="1" xfId="0" applyFont="1" applyFill="1" applyBorder="1" applyAlignment="1">
      <alignment horizontal="right" vertical="center" wrapText="1"/>
    </xf>
    <xf numFmtId="4" fontId="14" fillId="5" borderId="1" xfId="0" applyNumberFormat="1" applyFont="1" applyFill="1" applyBorder="1" applyAlignment="1">
      <alignment horizontal="right" vertical="center" wrapText="1"/>
    </xf>
    <xf numFmtId="0" fontId="18" fillId="0" borderId="0" xfId="0" applyFont="1"/>
    <xf numFmtId="0" fontId="19" fillId="4" borderId="1" xfId="0" applyFont="1" applyFill="1" applyBorder="1" applyAlignment="1">
      <alignment horizontal="center" vertical="center" wrapText="1"/>
    </xf>
    <xf numFmtId="0" fontId="19" fillId="4" borderId="1" xfId="0" applyFont="1" applyFill="1" applyBorder="1" applyAlignment="1">
      <alignment vertical="center" wrapText="1"/>
    </xf>
    <xf numFmtId="4" fontId="19" fillId="4" borderId="1" xfId="0" applyNumberFormat="1" applyFont="1" applyFill="1" applyBorder="1" applyAlignment="1">
      <alignment horizontal="right" vertical="center" wrapText="1"/>
    </xf>
    <xf numFmtId="0" fontId="19" fillId="4" borderId="1" xfId="0" applyFont="1" applyFill="1" applyBorder="1" applyAlignment="1">
      <alignment horizontal="right" vertical="center" wrapText="1"/>
    </xf>
    <xf numFmtId="0" fontId="20" fillId="0" borderId="0" xfId="0" applyFont="1"/>
    <xf numFmtId="0" fontId="12" fillId="12"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4" fontId="12" fillId="15" borderId="1" xfId="0" applyNumberFormat="1" applyFont="1" applyFill="1" applyBorder="1" applyAlignment="1">
      <alignment horizontal="right" vertical="center" wrapText="1"/>
    </xf>
    <xf numFmtId="0" fontId="22" fillId="7" borderId="1" xfId="0" applyFont="1" applyFill="1" applyBorder="1" applyAlignment="1">
      <alignment horizontal="center" vertical="center" wrapText="1"/>
    </xf>
    <xf numFmtId="1" fontId="22" fillId="7" borderId="1" xfId="0" applyNumberFormat="1" applyFont="1" applyFill="1" applyBorder="1" applyAlignment="1">
      <alignment horizontal="center" vertical="center" wrapText="1"/>
    </xf>
    <xf numFmtId="0" fontId="20" fillId="8" borderId="1" xfId="0" applyFont="1" applyFill="1" applyBorder="1" applyAlignment="1">
      <alignment horizontal="center" vertical="center" wrapText="1"/>
    </xf>
    <xf numFmtId="0" fontId="22" fillId="8" borderId="1" xfId="0" applyFont="1" applyFill="1" applyBorder="1" applyAlignment="1">
      <alignment horizontal="left" vertical="center" wrapText="1"/>
    </xf>
    <xf numFmtId="0" fontId="20" fillId="13" borderId="1" xfId="0" applyFont="1" applyFill="1" applyBorder="1" applyAlignment="1">
      <alignment vertical="center" wrapText="1"/>
    </xf>
    <xf numFmtId="0" fontId="22" fillId="8" borderId="1" xfId="0" applyFont="1" applyFill="1" applyBorder="1" applyAlignment="1">
      <alignment horizontal="center" vertical="center" wrapText="1"/>
    </xf>
    <xf numFmtId="1" fontId="22" fillId="8" borderId="1" xfId="0" applyNumberFormat="1" applyFont="1" applyFill="1" applyBorder="1" applyAlignment="1">
      <alignment horizontal="center" vertical="center" wrapText="1"/>
    </xf>
    <xf numFmtId="4" fontId="22" fillId="8" borderId="1" xfId="0" applyNumberFormat="1" applyFont="1" applyFill="1" applyBorder="1" applyAlignment="1">
      <alignment horizontal="right" vertical="center" wrapText="1"/>
    </xf>
    <xf numFmtId="0" fontId="22" fillId="8" borderId="1" xfId="0" applyFont="1" applyFill="1" applyBorder="1" applyAlignment="1">
      <alignment horizontal="right" vertical="center" wrapText="1"/>
    </xf>
    <xf numFmtId="0" fontId="20" fillId="4" borderId="1" xfId="0" applyFont="1" applyFill="1" applyBorder="1" applyAlignment="1">
      <alignment horizontal="center" vertical="center" wrapText="1"/>
    </xf>
    <xf numFmtId="1" fontId="20" fillId="4" borderId="1" xfId="0" applyNumberFormat="1" applyFont="1" applyFill="1" applyBorder="1" applyAlignment="1">
      <alignment horizontal="center"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right" vertical="center" wrapText="1"/>
    </xf>
    <xf numFmtId="4" fontId="20" fillId="4" borderId="1" xfId="0" applyNumberFormat="1" applyFont="1" applyFill="1" applyBorder="1" applyAlignment="1">
      <alignment horizontal="right" vertical="center" wrapText="1"/>
    </xf>
    <xf numFmtId="9" fontId="20" fillId="4" borderId="1" xfId="0" applyNumberFormat="1" applyFont="1" applyFill="1" applyBorder="1" applyAlignment="1">
      <alignment horizontal="center" vertical="center" wrapText="1"/>
    </xf>
    <xf numFmtId="4" fontId="22" fillId="13" borderId="1" xfId="0" applyNumberFormat="1" applyFont="1" applyFill="1" applyBorder="1" applyAlignment="1">
      <alignment horizontal="right" vertical="center" wrapText="1"/>
    </xf>
    <xf numFmtId="0" fontId="22" fillId="13" borderId="1" xfId="0" applyFont="1" applyFill="1" applyBorder="1" applyAlignment="1">
      <alignment horizontal="right" vertical="center" wrapText="1"/>
    </xf>
    <xf numFmtId="0" fontId="20" fillId="8" borderId="1" xfId="0" applyFont="1" applyFill="1" applyBorder="1" applyAlignment="1">
      <alignment vertical="center" wrapText="1"/>
    </xf>
    <xf numFmtId="4" fontId="22" fillId="14" borderId="1" xfId="0" applyNumberFormat="1" applyFont="1" applyFill="1" applyBorder="1" applyAlignment="1">
      <alignment horizontal="right" vertical="center" wrapText="1"/>
    </xf>
    <xf numFmtId="1" fontId="20" fillId="0" borderId="0" xfId="0" applyNumberFormat="1" applyFont="1"/>
    <xf numFmtId="0" fontId="17" fillId="9" borderId="1" xfId="0" applyFont="1" applyFill="1" applyBorder="1" applyAlignment="1">
      <alignment horizontal="center" vertical="center" wrapText="1"/>
    </xf>
    <xf numFmtId="0" fontId="17" fillId="10" borderId="1" xfId="0" applyFont="1" applyFill="1" applyBorder="1" applyAlignment="1">
      <alignment horizontal="center" vertical="center" wrapText="1"/>
    </xf>
    <xf numFmtId="4" fontId="17" fillId="10" borderId="1" xfId="0" applyNumberFormat="1" applyFont="1" applyFill="1" applyBorder="1" applyAlignment="1">
      <alignment horizontal="right" vertical="center" wrapText="1"/>
    </xf>
    <xf numFmtId="0" fontId="17" fillId="10" borderId="1" xfId="0" applyFont="1" applyFill="1" applyBorder="1" applyAlignment="1">
      <alignment horizontal="right" vertical="center" wrapText="1"/>
    </xf>
    <xf numFmtId="10" fontId="19" fillId="4" borderId="1" xfId="0" applyNumberFormat="1" applyFont="1" applyFill="1" applyBorder="1" applyAlignment="1">
      <alignment horizontal="center" vertical="center" wrapText="1"/>
    </xf>
    <xf numFmtId="9" fontId="19" fillId="4" borderId="1" xfId="0" applyNumberFormat="1" applyFont="1" applyFill="1" applyBorder="1" applyAlignment="1">
      <alignment horizontal="center" vertical="center" wrapText="1"/>
    </xf>
    <xf numFmtId="4" fontId="17" fillId="11" borderId="1" xfId="0" applyNumberFormat="1" applyFont="1" applyFill="1" applyBorder="1" applyAlignment="1">
      <alignment horizontal="right" vertical="center" wrapText="1"/>
    </xf>
    <xf numFmtId="9" fontId="17" fillId="4" borderId="1" xfId="0" applyNumberFormat="1" applyFont="1" applyFill="1" applyBorder="1" applyAlignment="1">
      <alignment horizontal="center" vertical="center" wrapText="1"/>
    </xf>
    <xf numFmtId="0" fontId="20" fillId="4" borderId="1" xfId="0" applyFont="1" applyFill="1" applyBorder="1" applyAlignment="1">
      <alignment vertical="center" wrapText="1"/>
    </xf>
    <xf numFmtId="43" fontId="12" fillId="17" borderId="1" xfId="1" applyFont="1" applyFill="1" applyBorder="1" applyAlignment="1">
      <alignment horizontal="center" vertical="center" wrapText="1"/>
    </xf>
    <xf numFmtId="43" fontId="13" fillId="4" borderId="1" xfId="1" applyFont="1" applyFill="1" applyBorder="1" applyAlignment="1">
      <alignment horizontal="right" vertical="center" wrapText="1"/>
    </xf>
    <xf numFmtId="43" fontId="12" fillId="17" borderId="1" xfId="1" applyFont="1" applyFill="1" applyBorder="1" applyAlignment="1">
      <alignment horizontal="right" vertical="center" wrapText="1"/>
    </xf>
    <xf numFmtId="43" fontId="8" fillId="0" borderId="0" xfId="1" applyFont="1"/>
    <xf numFmtId="43" fontId="13" fillId="4" borderId="1" xfId="1" applyFont="1" applyFill="1" applyBorder="1" applyAlignment="1">
      <alignment horizontal="center" vertical="center" wrapText="1"/>
    </xf>
    <xf numFmtId="43" fontId="13" fillId="4" borderId="1" xfId="1" applyFont="1" applyFill="1" applyBorder="1" applyAlignment="1">
      <alignment horizontal="left" vertical="center" wrapText="1"/>
    </xf>
    <xf numFmtId="43" fontId="12" fillId="4" borderId="1" xfId="1" applyFont="1" applyFill="1" applyBorder="1" applyAlignment="1">
      <alignment horizontal="right" vertical="center" wrapText="1"/>
    </xf>
    <xf numFmtId="1" fontId="12" fillId="17" borderId="1" xfId="1" applyNumberFormat="1" applyFont="1" applyFill="1" applyBorder="1" applyAlignment="1">
      <alignment horizontal="center" vertical="center" wrapText="1"/>
    </xf>
    <xf numFmtId="1" fontId="13" fillId="4" borderId="1" xfId="1" applyNumberFormat="1" applyFont="1" applyFill="1" applyBorder="1" applyAlignment="1">
      <alignment horizontal="center" vertical="center" wrapText="1"/>
    </xf>
    <xf numFmtId="1" fontId="8" fillId="0" borderId="0" xfId="1" applyNumberFormat="1" applyFont="1"/>
    <xf numFmtId="43" fontId="24" fillId="0" borderId="0" xfId="1" applyFont="1"/>
    <xf numFmtId="1" fontId="23" fillId="17" borderId="1" xfId="1" applyNumberFormat="1" applyFont="1" applyFill="1" applyBorder="1" applyAlignment="1">
      <alignment horizontal="center" vertical="center" wrapText="1"/>
    </xf>
    <xf numFmtId="43" fontId="23" fillId="17" borderId="1" xfId="1" applyFont="1" applyFill="1" applyBorder="1" applyAlignment="1">
      <alignment horizontal="center" vertical="center" wrapText="1"/>
    </xf>
    <xf numFmtId="1" fontId="25" fillId="4" borderId="1" xfId="1" applyNumberFormat="1" applyFont="1" applyFill="1" applyBorder="1" applyAlignment="1">
      <alignment horizontal="center" vertical="center" wrapText="1"/>
    </xf>
    <xf numFmtId="43" fontId="25" fillId="4" borderId="1" xfId="1" applyFont="1" applyFill="1" applyBorder="1" applyAlignment="1">
      <alignment horizontal="left" vertical="center" wrapText="1"/>
    </xf>
    <xf numFmtId="43" fontId="25" fillId="4" borderId="1" xfId="1" applyFont="1" applyFill="1" applyBorder="1" applyAlignment="1">
      <alignment horizontal="right" vertical="center" wrapText="1"/>
    </xf>
    <xf numFmtId="43" fontId="23" fillId="4" borderId="1" xfId="1" applyFont="1" applyFill="1" applyBorder="1" applyAlignment="1">
      <alignment horizontal="right" vertical="center" wrapText="1"/>
    </xf>
    <xf numFmtId="43" fontId="23" fillId="17" borderId="1" xfId="1" applyFont="1" applyFill="1" applyBorder="1" applyAlignment="1">
      <alignment horizontal="right" vertical="center" wrapText="1"/>
    </xf>
    <xf numFmtId="1" fontId="24" fillId="0" borderId="0" xfId="1" applyNumberFormat="1" applyFont="1"/>
    <xf numFmtId="43" fontId="24" fillId="0" borderId="0" xfId="1" applyFont="1" applyBorder="1"/>
    <xf numFmtId="1" fontId="13" fillId="0" borderId="0" xfId="1" applyNumberFormat="1" applyFont="1" applyFill="1" applyBorder="1" applyAlignment="1">
      <alignment vertical="center" wrapText="1"/>
    </xf>
    <xf numFmtId="43" fontId="26" fillId="0" borderId="0" xfId="1" applyFont="1"/>
    <xf numFmtId="0" fontId="30" fillId="0" borderId="0" xfId="0" applyFont="1"/>
    <xf numFmtId="43" fontId="31" fillId="0" borderId="1" xfId="1" applyFont="1" applyBorder="1"/>
    <xf numFmtId="1" fontId="29" fillId="0" borderId="1" xfId="1" applyNumberFormat="1" applyFont="1" applyBorder="1" applyAlignment="1">
      <alignment horizontal="center"/>
    </xf>
    <xf numFmtId="43" fontId="29" fillId="0" borderId="1" xfId="1" applyFont="1" applyBorder="1" applyAlignment="1">
      <alignment horizontal="center"/>
    </xf>
    <xf numFmtId="43" fontId="29" fillId="18" borderId="1" xfId="1" applyFont="1" applyFill="1" applyBorder="1" applyAlignment="1" applyProtection="1">
      <alignment horizontal="left" vertical="center" wrapText="1"/>
      <protection locked="0"/>
    </xf>
    <xf numFmtId="43" fontId="29" fillId="0" borderId="1" xfId="1" applyFont="1" applyBorder="1"/>
    <xf numFmtId="43" fontId="32" fillId="18" borderId="1" xfId="1" applyFont="1" applyFill="1" applyBorder="1" applyAlignment="1" applyProtection="1">
      <alignment wrapText="1"/>
      <protection locked="0"/>
    </xf>
    <xf numFmtId="43" fontId="32" fillId="18" borderId="1" xfId="1" applyFont="1" applyFill="1" applyBorder="1" applyProtection="1">
      <protection locked="0"/>
    </xf>
    <xf numFmtId="43" fontId="33" fillId="18" borderId="1" xfId="1" applyFont="1" applyFill="1" applyBorder="1" applyAlignment="1" applyProtection="1">
      <alignment wrapText="1"/>
      <protection locked="0"/>
    </xf>
    <xf numFmtId="43" fontId="33" fillId="18" borderId="1" xfId="1" applyFont="1" applyFill="1" applyBorder="1" applyProtection="1">
      <protection locked="0"/>
    </xf>
    <xf numFmtId="43" fontId="29" fillId="18" borderId="1" xfId="1" applyFont="1" applyFill="1" applyBorder="1" applyAlignment="1">
      <alignment horizontal="right" wrapText="1"/>
    </xf>
    <xf numFmtId="43" fontId="29" fillId="18" borderId="1" xfId="1" applyFont="1" applyFill="1" applyBorder="1" applyProtection="1">
      <protection locked="0"/>
    </xf>
    <xf numFmtId="0" fontId="33" fillId="18" borderId="1" xfId="0" applyFont="1" applyFill="1" applyBorder="1" applyAlignment="1">
      <alignment wrapText="1"/>
    </xf>
    <xf numFmtId="3" fontId="33" fillId="18" borderId="1" xfId="0" applyNumberFormat="1" applyFont="1" applyFill="1" applyBorder="1"/>
    <xf numFmtId="43" fontId="29" fillId="18" borderId="1" xfId="1" applyFont="1" applyFill="1" applyBorder="1"/>
    <xf numFmtId="43" fontId="33" fillId="18" borderId="1" xfId="1" applyFont="1" applyFill="1" applyBorder="1" applyAlignment="1" applyProtection="1">
      <alignment vertical="center" wrapText="1"/>
      <protection locked="0"/>
    </xf>
    <xf numFmtId="0" fontId="29" fillId="18" borderId="0" xfId="0" applyFont="1" applyFill="1" applyAlignment="1">
      <alignment wrapText="1"/>
    </xf>
    <xf numFmtId="3" fontId="33" fillId="18" borderId="0" xfId="0" applyNumberFormat="1" applyFont="1" applyFill="1"/>
    <xf numFmtId="43" fontId="29" fillId="18" borderId="1" xfId="1" applyFont="1" applyFill="1" applyBorder="1" applyAlignment="1" applyProtection="1">
      <alignment horizontal="right" vertical="center" wrapText="1"/>
      <protection locked="0"/>
    </xf>
    <xf numFmtId="43" fontId="29" fillId="18" borderId="1" xfId="1" applyFont="1" applyFill="1" applyBorder="1" applyAlignment="1" applyProtection="1">
      <alignment vertical="center" wrapText="1"/>
      <protection locked="0"/>
    </xf>
    <xf numFmtId="3" fontId="29" fillId="18" borderId="1" xfId="0" applyNumberFormat="1" applyFont="1" applyFill="1" applyBorder="1" applyProtection="1">
      <protection locked="0"/>
    </xf>
    <xf numFmtId="0" fontId="33" fillId="18" borderId="1" xfId="0" applyFont="1" applyFill="1" applyBorder="1"/>
    <xf numFmtId="3" fontId="32" fillId="19" borderId="1" xfId="0" applyNumberFormat="1" applyFont="1" applyFill="1" applyBorder="1" applyProtection="1">
      <protection locked="0"/>
    </xf>
    <xf numFmtId="3" fontId="29" fillId="19" borderId="1" xfId="0" applyNumberFormat="1" applyFont="1" applyFill="1" applyBorder="1"/>
    <xf numFmtId="3" fontId="33" fillId="18" borderId="1" xfId="0" applyNumberFormat="1" applyFont="1" applyFill="1" applyBorder="1" applyAlignment="1" applyProtection="1">
      <alignment wrapText="1"/>
      <protection locked="0"/>
    </xf>
    <xf numFmtId="4" fontId="32" fillId="18" borderId="1" xfId="0" applyNumberFormat="1" applyFont="1" applyFill="1" applyBorder="1" applyProtection="1">
      <protection locked="0"/>
    </xf>
    <xf numFmtId="3" fontId="32" fillId="18" borderId="1" xfId="0" applyNumberFormat="1" applyFont="1" applyFill="1" applyBorder="1" applyProtection="1">
      <protection locked="0"/>
    </xf>
    <xf numFmtId="43" fontId="29" fillId="18" borderId="1" xfId="1"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1" fontId="8" fillId="4" borderId="1" xfId="0" applyNumberFormat="1" applyFont="1" applyFill="1" applyBorder="1" applyAlignment="1">
      <alignment horizontal="center" vertical="center" wrapText="1"/>
    </xf>
    <xf numFmtId="0" fontId="8" fillId="4" borderId="1" xfId="0" applyFont="1" applyFill="1" applyBorder="1" applyAlignment="1">
      <alignment horizontal="left" vertical="center" wrapText="1"/>
    </xf>
    <xf numFmtId="4" fontId="8" fillId="4" borderId="1" xfId="0" applyNumberFormat="1" applyFont="1" applyFill="1" applyBorder="1" applyAlignment="1">
      <alignment horizontal="right" vertical="center" wrapText="1"/>
    </xf>
    <xf numFmtId="0" fontId="22" fillId="4" borderId="1" xfId="0" applyFont="1" applyFill="1" applyBorder="1" applyAlignment="1">
      <alignment vertical="center" wrapText="1"/>
    </xf>
    <xf numFmtId="0" fontId="22" fillId="8" borderId="1" xfId="0" applyFont="1" applyFill="1" applyBorder="1" applyAlignment="1">
      <alignment vertical="center" wrapText="1"/>
    </xf>
    <xf numFmtId="0" fontId="22" fillId="7" borderId="1" xfId="0" applyFont="1" applyFill="1" applyBorder="1" applyAlignment="1">
      <alignment vertical="center" wrapText="1"/>
    </xf>
    <xf numFmtId="0" fontId="22" fillId="13" borderId="1" xfId="0" applyFont="1" applyFill="1" applyBorder="1" applyAlignment="1">
      <alignment vertical="center" wrapText="1"/>
    </xf>
    <xf numFmtId="0" fontId="12" fillId="19" borderId="1" xfId="0" applyFont="1" applyFill="1" applyBorder="1" applyAlignment="1">
      <alignment horizontal="center" vertical="center" wrapText="1"/>
    </xf>
    <xf numFmtId="4" fontId="12" fillId="19" borderId="1" xfId="0" applyNumberFormat="1" applyFont="1" applyFill="1" applyBorder="1" applyAlignment="1">
      <alignment horizontal="right" vertical="center" wrapText="1"/>
    </xf>
    <xf numFmtId="0" fontId="12" fillId="20" borderId="1" xfId="0" applyFont="1" applyFill="1" applyBorder="1" applyAlignment="1">
      <alignment horizontal="center" vertical="center" wrapText="1"/>
    </xf>
    <xf numFmtId="0" fontId="0" fillId="0" borderId="1" xfId="0" applyBorder="1"/>
    <xf numFmtId="2" fontId="28" fillId="0" borderId="1" xfId="0" applyNumberFormat="1" applyFont="1" applyBorder="1" applyAlignment="1">
      <alignment horizontal="right"/>
    </xf>
    <xf numFmtId="2" fontId="0" fillId="0" borderId="1" xfId="0" applyNumberFormat="1" applyBorder="1" applyAlignment="1">
      <alignment horizontal="right"/>
    </xf>
    <xf numFmtId="0" fontId="35" fillId="2" borderId="1"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1" xfId="0" applyFont="1" applyFill="1" applyBorder="1" applyAlignment="1">
      <alignment vertical="center" wrapText="1"/>
    </xf>
    <xf numFmtId="4" fontId="34" fillId="4" borderId="1" xfId="0" applyNumberFormat="1" applyFont="1" applyFill="1" applyBorder="1" applyAlignment="1">
      <alignment horizontal="right" vertical="center" wrapText="1"/>
    </xf>
    <xf numFmtId="2" fontId="34" fillId="4" borderId="1" xfId="0" applyNumberFormat="1" applyFont="1" applyFill="1" applyBorder="1" applyAlignment="1">
      <alignment horizontal="center" vertical="center" wrapText="1"/>
    </xf>
    <xf numFmtId="4" fontId="35" fillId="20" borderId="1" xfId="0" applyNumberFormat="1" applyFont="1" applyFill="1" applyBorder="1" applyAlignment="1">
      <alignment horizontal="right" vertical="center" wrapText="1"/>
    </xf>
    <xf numFmtId="2" fontId="35" fillId="20" borderId="1" xfId="0" applyNumberFormat="1" applyFont="1" applyFill="1" applyBorder="1" applyAlignment="1">
      <alignment horizontal="center" vertical="center" wrapText="1"/>
    </xf>
    <xf numFmtId="0" fontId="34" fillId="4" borderId="1" xfId="0" applyFont="1" applyFill="1" applyBorder="1" applyAlignment="1">
      <alignment horizontal="right" vertical="center" wrapText="1"/>
    </xf>
    <xf numFmtId="4" fontId="35" fillId="2" borderId="1" xfId="0" applyNumberFormat="1" applyFont="1" applyFill="1" applyBorder="1" applyAlignment="1">
      <alignment horizontal="right" vertical="center" wrapText="1"/>
    </xf>
    <xf numFmtId="2" fontId="35" fillId="2"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4" fontId="17" fillId="0" borderId="1" xfId="0" applyNumberFormat="1" applyFont="1" applyBorder="1" applyAlignment="1">
      <alignment horizontal="right" vertical="center" wrapText="1"/>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4" fontId="19" fillId="0" borderId="1" xfId="0" applyNumberFormat="1" applyFont="1" applyBorder="1" applyAlignment="1">
      <alignment horizontal="right" vertical="center" wrapText="1"/>
    </xf>
    <xf numFmtId="0" fontId="19" fillId="0" borderId="1" xfId="0" applyFont="1" applyBorder="1" applyAlignment="1">
      <alignment horizontal="right" vertical="center" wrapText="1"/>
    </xf>
    <xf numFmtId="0" fontId="17" fillId="0" borderId="1" xfId="0" applyFont="1" applyBorder="1" applyAlignment="1">
      <alignment horizontal="right" vertical="center" wrapText="1"/>
    </xf>
    <xf numFmtId="0" fontId="18" fillId="0" borderId="1" xfId="0" applyFont="1" applyBorder="1" applyAlignment="1">
      <alignment horizontal="center"/>
    </xf>
    <xf numFmtId="0" fontId="18" fillId="0" borderId="1" xfId="0" applyFont="1" applyBorder="1"/>
    <xf numFmtId="4" fontId="18" fillId="0" borderId="1" xfId="0" applyNumberFormat="1" applyFont="1" applyBorder="1"/>
    <xf numFmtId="0" fontId="17" fillId="0" borderId="1" xfId="0" applyFont="1" applyBorder="1" applyAlignment="1">
      <alignment vertical="center" wrapText="1"/>
    </xf>
    <xf numFmtId="0" fontId="36" fillId="0" borderId="0" xfId="0" applyFont="1"/>
    <xf numFmtId="0" fontId="36" fillId="0" borderId="1" xfId="0" applyFont="1" applyBorder="1" applyAlignment="1">
      <alignment horizontal="center"/>
    </xf>
    <xf numFmtId="0" fontId="36" fillId="0" borderId="1" xfId="0" applyFont="1" applyBorder="1"/>
    <xf numFmtId="4" fontId="36" fillId="0" borderId="1" xfId="0" applyNumberFormat="1" applyFont="1" applyBorder="1"/>
    <xf numFmtId="0" fontId="36" fillId="0" borderId="1" xfId="0" applyFont="1" applyBorder="1" applyAlignment="1">
      <alignment horizontal="left"/>
    </xf>
    <xf numFmtId="4" fontId="17" fillId="0" borderId="1" xfId="0" applyNumberFormat="1" applyFont="1" applyBorder="1" applyAlignment="1">
      <alignment vertical="center" wrapText="1"/>
    </xf>
    <xf numFmtId="0" fontId="8" fillId="0" borderId="0" xfId="0" applyFont="1" applyAlignment="1">
      <alignment horizontal="center"/>
    </xf>
    <xf numFmtId="0" fontId="3" fillId="4" borderId="1" xfId="0" applyFont="1" applyFill="1" applyBorder="1" applyAlignment="1">
      <alignment horizontal="right" vertical="center" wrapText="1"/>
    </xf>
    <xf numFmtId="0" fontId="2" fillId="0" borderId="0" xfId="0" applyFont="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0" xfId="0" applyFont="1" applyAlignment="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right" vertical="center" wrapText="1"/>
    </xf>
    <xf numFmtId="0" fontId="14" fillId="4" borderId="1" xfId="0" applyFont="1" applyFill="1" applyBorder="1" applyAlignment="1">
      <alignment horizontal="center" vertical="center" wrapText="1"/>
    </xf>
    <xf numFmtId="0" fontId="2" fillId="0" borderId="1" xfId="0" applyFont="1" applyBorder="1" applyAlignment="1">
      <alignment horizontal="right" vertical="center" wrapText="1"/>
    </xf>
    <xf numFmtId="0" fontId="3" fillId="0" borderId="1" xfId="0" applyFont="1" applyBorder="1" applyAlignment="1">
      <alignment horizontal="right"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wrapText="1"/>
    </xf>
    <xf numFmtId="0" fontId="14" fillId="4" borderId="1" xfId="0" applyFont="1" applyFill="1" applyBorder="1" applyAlignment="1">
      <alignment horizontal="right" vertical="center" wrapText="1"/>
    </xf>
    <xf numFmtId="0" fontId="14" fillId="6"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12" fillId="4" borderId="1" xfId="0" applyFont="1" applyFill="1" applyBorder="1" applyAlignment="1">
      <alignment horizontal="right" vertical="center" wrapText="1"/>
    </xf>
    <xf numFmtId="0" fontId="12" fillId="6" borderId="1" xfId="0" applyFont="1" applyFill="1" applyBorder="1" applyAlignment="1">
      <alignment horizontal="left" vertical="center" wrapText="1"/>
    </xf>
    <xf numFmtId="0" fontId="0" fillId="0" borderId="6" xfId="0" applyBorder="1" applyAlignment="1">
      <alignment horizontal="center"/>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2" fillId="5" borderId="1" xfId="0" applyFont="1" applyFill="1" applyBorder="1" applyAlignment="1">
      <alignment horizontal="center" vertical="center" wrapText="1"/>
    </xf>
    <xf numFmtId="0" fontId="5" fillId="4" borderId="1" xfId="0" applyFont="1" applyFill="1" applyBorder="1" applyAlignment="1">
      <alignment horizontal="right" vertical="center" wrapText="1"/>
    </xf>
    <xf numFmtId="0" fontId="5" fillId="13" borderId="1" xfId="0" applyFont="1" applyFill="1" applyBorder="1" applyAlignment="1">
      <alignment horizontal="center" vertical="center" wrapText="1"/>
    </xf>
    <xf numFmtId="0" fontId="8" fillId="0" borderId="6" xfId="0" applyFont="1" applyBorder="1" applyAlignment="1">
      <alignment horizont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21" fillId="0" borderId="0" xfId="0" applyFont="1" applyAlignment="1">
      <alignment horizontal="center" vertical="center" wrapText="1"/>
    </xf>
    <xf numFmtId="0" fontId="12" fillId="12" borderId="1" xfId="0" applyFont="1" applyFill="1" applyBorder="1" applyAlignment="1">
      <alignment horizontal="center" vertical="center" wrapText="1"/>
    </xf>
    <xf numFmtId="0" fontId="10" fillId="4" borderId="1" xfId="0" applyFont="1" applyFill="1" applyBorder="1" applyAlignment="1">
      <alignment horizontal="right" vertical="center" wrapText="1"/>
    </xf>
    <xf numFmtId="0" fontId="7" fillId="0" borderId="0" xfId="0" applyFont="1" applyAlignment="1">
      <alignment horizontal="center" vertical="center" wrapText="1"/>
    </xf>
    <xf numFmtId="0" fontId="10" fillId="12" borderId="1" xfId="0" applyFont="1" applyFill="1" applyBorder="1" applyAlignment="1">
      <alignment horizontal="center" vertical="center" wrapText="1"/>
    </xf>
    <xf numFmtId="0" fontId="22" fillId="4" borderId="1" xfId="0" applyFont="1" applyFill="1" applyBorder="1" applyAlignment="1">
      <alignment horizontal="right" vertical="center" wrapText="1"/>
    </xf>
    <xf numFmtId="0" fontId="22" fillId="4" borderId="1" xfId="0" applyFont="1" applyFill="1" applyBorder="1" applyAlignment="1">
      <alignment horizontal="center" vertical="center" wrapText="1"/>
    </xf>
    <xf numFmtId="0" fontId="20" fillId="4" borderId="1" xfId="0" applyFont="1" applyFill="1" applyBorder="1" applyAlignment="1">
      <alignment vertical="center" wrapText="1"/>
    </xf>
    <xf numFmtId="0" fontId="22" fillId="13" borderId="1" xfId="0" applyFont="1" applyFill="1" applyBorder="1" applyAlignment="1">
      <alignment horizontal="left" vertical="center" wrapText="1"/>
    </xf>
    <xf numFmtId="0" fontId="22" fillId="4" borderId="1" xfId="0" applyFont="1" applyFill="1" applyBorder="1" applyAlignment="1">
      <alignment horizontal="left" vertical="center" wrapText="1"/>
    </xf>
    <xf numFmtId="0" fontId="22" fillId="8" borderId="1" xfId="0" applyFont="1" applyFill="1" applyBorder="1" applyAlignment="1">
      <alignment horizontal="left" vertical="center" wrapText="1"/>
    </xf>
    <xf numFmtId="0" fontId="22" fillId="7" borderId="1" xfId="0" applyFont="1" applyFill="1" applyBorder="1" applyAlignment="1">
      <alignment horizontal="center" vertical="center" wrapText="1"/>
    </xf>
    <xf numFmtId="0" fontId="19" fillId="4" borderId="1" xfId="0" applyFont="1" applyFill="1" applyBorder="1" applyAlignment="1">
      <alignment horizontal="right" vertical="center" wrapText="1"/>
    </xf>
    <xf numFmtId="0" fontId="17" fillId="4" borderId="1" xfId="0" applyFont="1" applyFill="1" applyBorder="1" applyAlignment="1">
      <alignment horizontal="right" vertical="center" wrapText="1"/>
    </xf>
    <xf numFmtId="0" fontId="19" fillId="0" borderId="0" xfId="0" applyFont="1" applyAlignment="1">
      <alignment horizontal="center" vertical="center" wrapText="1"/>
    </xf>
    <xf numFmtId="0" fontId="17" fillId="10" borderId="1" xfId="0" applyFont="1" applyFill="1" applyBorder="1" applyAlignment="1">
      <alignment horizontal="left" vertical="center" wrapText="1"/>
    </xf>
    <xf numFmtId="0" fontId="5" fillId="0" borderId="0" xfId="0" applyFont="1" applyAlignment="1">
      <alignment horizontal="center" vertical="center" wrapText="1"/>
    </xf>
    <xf numFmtId="0" fontId="5" fillId="17" borderId="2" xfId="0" applyFont="1" applyFill="1" applyBorder="1" applyAlignment="1">
      <alignment horizontal="center" vertical="center" wrapText="1"/>
    </xf>
    <xf numFmtId="0" fontId="5" fillId="17" borderId="4" xfId="0" applyFont="1" applyFill="1" applyBorder="1" applyAlignment="1">
      <alignment horizontal="center" vertical="center" wrapText="1"/>
    </xf>
    <xf numFmtId="1" fontId="26" fillId="0" borderId="0" xfId="1" applyNumberFormat="1" applyFont="1" applyAlignment="1">
      <alignment horizontal="center"/>
    </xf>
    <xf numFmtId="43" fontId="23" fillId="0" borderId="0" xfId="1" applyFont="1" applyBorder="1" applyAlignment="1">
      <alignment horizontal="center" vertical="center" wrapText="1"/>
    </xf>
    <xf numFmtId="43" fontId="23" fillId="4" borderId="1" xfId="1" applyFont="1" applyFill="1" applyBorder="1" applyAlignment="1">
      <alignment horizontal="right" vertical="center" wrapText="1"/>
    </xf>
    <xf numFmtId="1" fontId="27" fillId="4" borderId="6" xfId="1" applyNumberFormat="1" applyFont="1" applyFill="1" applyBorder="1" applyAlignment="1">
      <alignment horizontal="center" vertical="center" wrapText="1"/>
    </xf>
    <xf numFmtId="1" fontId="27" fillId="4" borderId="0" xfId="1" applyNumberFormat="1" applyFont="1" applyFill="1" applyBorder="1" applyAlignment="1">
      <alignment horizontal="center" vertical="center" wrapText="1"/>
    </xf>
    <xf numFmtId="1" fontId="13" fillId="4" borderId="0" xfId="1" applyNumberFormat="1" applyFont="1" applyFill="1" applyBorder="1" applyAlignment="1">
      <alignment horizontal="center" vertical="center" wrapText="1"/>
    </xf>
    <xf numFmtId="1" fontId="13" fillId="0" borderId="0" xfId="1" applyNumberFormat="1" applyFont="1" applyFill="1" applyBorder="1" applyAlignment="1">
      <alignment horizontal="center" vertical="center" wrapText="1"/>
    </xf>
    <xf numFmtId="43" fontId="12" fillId="0" borderId="0" xfId="1" applyFont="1" applyAlignment="1">
      <alignment horizontal="center" vertical="center" wrapText="1"/>
    </xf>
    <xf numFmtId="43" fontId="12" fillId="4" borderId="1" xfId="1" applyFont="1" applyFill="1" applyBorder="1" applyAlignment="1">
      <alignment horizontal="right" vertical="center" wrapText="1"/>
    </xf>
    <xf numFmtId="43" fontId="29" fillId="18" borderId="0" xfId="1" applyFont="1" applyFill="1" applyBorder="1" applyAlignment="1" applyProtection="1">
      <alignment horizontal="center" vertical="center" wrapText="1"/>
      <protection locked="0"/>
    </xf>
    <xf numFmtId="0" fontId="12" fillId="19" borderId="1" xfId="0" applyFont="1" applyFill="1" applyBorder="1" applyAlignment="1">
      <alignment horizontal="center" vertical="center" wrapText="1"/>
    </xf>
    <xf numFmtId="0" fontId="34" fillId="0" borderId="0" xfId="0" applyFont="1" applyAlignment="1">
      <alignment horizontal="center" vertical="center" wrapText="1"/>
    </xf>
    <xf numFmtId="0" fontId="35" fillId="2" borderId="1" xfId="0" applyFont="1" applyFill="1" applyBorder="1" applyAlignment="1">
      <alignment horizontal="center" vertical="center" wrapText="1"/>
    </xf>
    <xf numFmtId="0" fontId="35" fillId="4" borderId="1" xfId="0" applyFont="1" applyFill="1" applyBorder="1" applyAlignment="1">
      <alignment horizontal="right" vertical="center" wrapText="1"/>
    </xf>
    <xf numFmtId="0" fontId="35" fillId="20" borderId="2" xfId="0" applyFont="1" applyFill="1" applyBorder="1" applyAlignment="1">
      <alignment horizontal="center" vertical="center" wrapText="1"/>
    </xf>
    <xf numFmtId="0" fontId="35" fillId="20" borderId="4" xfId="0" applyFont="1" applyFill="1" applyBorder="1" applyAlignment="1">
      <alignment horizontal="center" vertical="center" wrapText="1"/>
    </xf>
    <xf numFmtId="0" fontId="35" fillId="3" borderId="2"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35" fillId="2" borderId="7"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60960</xdr:colOff>
      <xdr:row>33</xdr:row>
      <xdr:rowOff>114300</xdr:rowOff>
    </xdr:to>
    <xdr:pic>
      <xdr:nvPicPr>
        <xdr:cNvPr id="2" name="Picture 1">
          <a:extLst>
            <a:ext uri="{FF2B5EF4-FFF2-40B4-BE49-F238E27FC236}">
              <a16:creationId xmlns:a16="http://schemas.microsoft.com/office/drawing/2014/main" id="{A4343CAD-D1E5-8097-C9B2-6155A9ECD844}"/>
            </a:ext>
          </a:extLst>
        </xdr:cNvPr>
        <xdr:cNvPicPr>
          <a:picLocks noChangeAspect="1"/>
        </xdr:cNvPicPr>
      </xdr:nvPicPr>
      <xdr:blipFill>
        <a:blip xmlns:r="http://schemas.openxmlformats.org/officeDocument/2006/relationships" r:embed="rId1"/>
        <a:stretch>
          <a:fillRect/>
        </a:stretch>
      </xdr:blipFill>
      <xdr:spPr>
        <a:xfrm>
          <a:off x="0" y="0"/>
          <a:ext cx="7985760" cy="61493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BB4E-625C-43E7-AE94-78AC9BE19BAB}">
  <dimension ref="A1"/>
  <sheetViews>
    <sheetView tabSelected="1" topLeftCell="A10" workbookViewId="0">
      <selection activeCell="J37" sqref="J37"/>
    </sheetView>
  </sheetViews>
  <sheetFormatPr defaultRowHeight="14.4" x14ac:dyDescent="0.3"/>
  <sheetData/>
  <pageMargins left="0.7" right="0.7" top="0.75" bottom="0.75" header="0.3" footer="0.3"/>
  <pageSetup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D62C1-DBF6-4D92-865C-5E9DEB587BB1}">
  <dimension ref="A1:F44"/>
  <sheetViews>
    <sheetView topLeftCell="B1" workbookViewId="0">
      <selection activeCell="F12" sqref="F12"/>
    </sheetView>
  </sheetViews>
  <sheetFormatPr defaultColWidth="45.77734375" defaultRowHeight="14.4" x14ac:dyDescent="0.3"/>
  <cols>
    <col min="1" max="1" width="16.109375" bestFit="1" customWidth="1"/>
    <col min="2" max="2" width="68.33203125" customWidth="1"/>
    <col min="3" max="6" width="21" bestFit="1" customWidth="1"/>
  </cols>
  <sheetData>
    <row r="1" spans="1:6" x14ac:dyDescent="0.3">
      <c r="A1" s="235" t="s">
        <v>706</v>
      </c>
      <c r="B1" s="236"/>
      <c r="C1" s="236"/>
      <c r="D1" s="236"/>
      <c r="E1" s="236"/>
      <c r="F1" s="237"/>
    </row>
    <row r="2" spans="1:6" x14ac:dyDescent="0.3">
      <c r="A2" s="235" t="s">
        <v>707</v>
      </c>
      <c r="B2" s="236"/>
      <c r="C2" s="236"/>
      <c r="D2" s="236"/>
      <c r="E2" s="236"/>
      <c r="F2" s="237"/>
    </row>
    <row r="3" spans="1:6" x14ac:dyDescent="0.3">
      <c r="A3" s="238" t="s">
        <v>708</v>
      </c>
      <c r="B3" s="238" t="s">
        <v>18</v>
      </c>
      <c r="C3" s="238" t="s">
        <v>709</v>
      </c>
      <c r="D3" s="238"/>
      <c r="E3" s="238" t="s">
        <v>710</v>
      </c>
      <c r="F3" s="238"/>
    </row>
    <row r="4" spans="1:6" x14ac:dyDescent="0.3">
      <c r="A4" s="238"/>
      <c r="B4" s="238"/>
      <c r="C4" s="36" t="s">
        <v>22</v>
      </c>
      <c r="D4" s="36" t="s">
        <v>711</v>
      </c>
      <c r="E4" s="36">
        <v>2024</v>
      </c>
      <c r="F4" s="36">
        <v>2025</v>
      </c>
    </row>
    <row r="5" spans="1:6" x14ac:dyDescent="0.3">
      <c r="A5" s="36">
        <v>1</v>
      </c>
      <c r="B5" s="37" t="s">
        <v>712</v>
      </c>
      <c r="C5" s="38">
        <v>133224097859</v>
      </c>
      <c r="D5" s="38">
        <v>172943047648</v>
      </c>
      <c r="E5" s="38">
        <v>492045100000</v>
      </c>
      <c r="F5" s="38">
        <f>F6+F11+F28+F32</f>
        <v>655320000000</v>
      </c>
    </row>
    <row r="6" spans="1:6" x14ac:dyDescent="0.3">
      <c r="A6" s="36">
        <v>11</v>
      </c>
      <c r="B6" s="37" t="s">
        <v>713</v>
      </c>
      <c r="C6" s="38">
        <v>85237211585</v>
      </c>
      <c r="D6" s="38">
        <v>113097233419</v>
      </c>
      <c r="E6" s="38">
        <v>313421580497.79999</v>
      </c>
      <c r="F6" s="38">
        <v>241563099516.48001</v>
      </c>
    </row>
    <row r="7" spans="1:6" x14ac:dyDescent="0.3">
      <c r="A7" s="36">
        <v>1101</v>
      </c>
      <c r="B7" s="37" t="s">
        <v>713</v>
      </c>
      <c r="C7" s="38">
        <v>85237211585</v>
      </c>
      <c r="D7" s="38">
        <v>113097233419</v>
      </c>
      <c r="E7" s="38">
        <v>313421580497.79999</v>
      </c>
      <c r="F7" s="38">
        <v>241563099516.48001</v>
      </c>
    </row>
    <row r="8" spans="1:6" x14ac:dyDescent="0.3">
      <c r="A8" s="39">
        <v>110101</v>
      </c>
      <c r="B8" s="40" t="s">
        <v>714</v>
      </c>
      <c r="C8" s="42">
        <v>44168701785</v>
      </c>
      <c r="D8" s="42">
        <v>25527264882</v>
      </c>
      <c r="E8" s="42">
        <v>50891665455</v>
      </c>
      <c r="F8" s="42">
        <f>50004099516.4-1050000</f>
        <v>50003049516.400002</v>
      </c>
    </row>
    <row r="9" spans="1:6" x14ac:dyDescent="0.3">
      <c r="A9" s="39">
        <v>110102</v>
      </c>
      <c r="B9" s="40" t="s">
        <v>715</v>
      </c>
      <c r="C9" s="42">
        <v>24822419718</v>
      </c>
      <c r="D9" s="42">
        <v>47905432920</v>
      </c>
      <c r="E9" s="42">
        <v>62301829040</v>
      </c>
      <c r="F9" s="42">
        <v>71559000000</v>
      </c>
    </row>
    <row r="10" spans="1:6" x14ac:dyDescent="0.3">
      <c r="A10" s="39">
        <v>110103</v>
      </c>
      <c r="B10" s="40" t="s">
        <v>716</v>
      </c>
      <c r="C10" s="42">
        <v>16246090082</v>
      </c>
      <c r="D10" s="42">
        <v>39664535617</v>
      </c>
      <c r="E10" s="42">
        <v>200228086002.79999</v>
      </c>
      <c r="F10" s="42">
        <v>120000000000.09</v>
      </c>
    </row>
    <row r="11" spans="1:6" x14ac:dyDescent="0.3">
      <c r="A11" s="36">
        <v>12</v>
      </c>
      <c r="B11" s="37" t="s">
        <v>717</v>
      </c>
      <c r="C11" s="38">
        <v>30927190595</v>
      </c>
      <c r="D11" s="38">
        <v>28759933880</v>
      </c>
      <c r="E11" s="38">
        <v>33639332950</v>
      </c>
      <c r="F11" s="38">
        <f>-58229000+40648490000</f>
        <v>40590261000</v>
      </c>
    </row>
    <row r="12" spans="1:6" x14ac:dyDescent="0.3">
      <c r="A12" s="36">
        <v>1201</v>
      </c>
      <c r="B12" s="37" t="s">
        <v>718</v>
      </c>
      <c r="C12" s="38">
        <v>23107627378</v>
      </c>
      <c r="D12" s="38">
        <v>17400197362</v>
      </c>
      <c r="E12" s="38">
        <v>23006246569.900002</v>
      </c>
      <c r="F12" s="38">
        <v>25696828668.310001</v>
      </c>
    </row>
    <row r="13" spans="1:6" x14ac:dyDescent="0.3">
      <c r="A13" s="39">
        <v>120101</v>
      </c>
      <c r="B13" s="40" t="s">
        <v>719</v>
      </c>
      <c r="C13" s="42">
        <v>17228184787</v>
      </c>
      <c r="D13" s="42">
        <v>12980072490</v>
      </c>
      <c r="E13" s="42">
        <v>17580019591.950001</v>
      </c>
      <c r="F13" s="42">
        <v>18396052460.110001</v>
      </c>
    </row>
    <row r="14" spans="1:6" x14ac:dyDescent="0.3">
      <c r="A14" s="39">
        <v>120103</v>
      </c>
      <c r="B14" s="40" t="s">
        <v>720</v>
      </c>
      <c r="C14" s="42">
        <v>5879442591</v>
      </c>
      <c r="D14" s="42">
        <v>4420124872</v>
      </c>
      <c r="E14" s="42">
        <v>5426226977.9499998</v>
      </c>
      <c r="F14" s="42">
        <v>7300776208.1999998</v>
      </c>
    </row>
    <row r="15" spans="1:6" x14ac:dyDescent="0.3">
      <c r="A15" s="36">
        <v>1202</v>
      </c>
      <c r="B15" s="37" t="s">
        <v>721</v>
      </c>
      <c r="C15" s="38">
        <v>7819563217</v>
      </c>
      <c r="D15" s="38">
        <v>11358647018</v>
      </c>
      <c r="E15" s="38">
        <v>10633086380.1</v>
      </c>
      <c r="F15" s="38">
        <v>14803432331.690001</v>
      </c>
    </row>
    <row r="16" spans="1:6" x14ac:dyDescent="0.3">
      <c r="A16" s="39">
        <v>120201</v>
      </c>
      <c r="B16" s="40" t="s">
        <v>722</v>
      </c>
      <c r="C16" s="42">
        <v>1354730288</v>
      </c>
      <c r="D16" s="42">
        <v>1325666333</v>
      </c>
      <c r="E16" s="42">
        <v>2204000421.3000002</v>
      </c>
      <c r="F16" s="42">
        <v>2593668661.3200002</v>
      </c>
    </row>
    <row r="17" spans="1:6" x14ac:dyDescent="0.3">
      <c r="A17" s="39">
        <v>120204</v>
      </c>
      <c r="B17" s="40" t="s">
        <v>723</v>
      </c>
      <c r="C17" s="42">
        <v>3246349340</v>
      </c>
      <c r="D17" s="42">
        <v>5165775376</v>
      </c>
      <c r="E17" s="42">
        <v>4041432283.8099999</v>
      </c>
      <c r="F17" s="42">
        <v>4543679002.2700005</v>
      </c>
    </row>
    <row r="18" spans="1:6" x14ac:dyDescent="0.3">
      <c r="A18" s="39">
        <v>120205</v>
      </c>
      <c r="B18" s="40" t="s">
        <v>724</v>
      </c>
      <c r="C18" s="42">
        <v>61983820</v>
      </c>
      <c r="D18" s="42">
        <v>80726811</v>
      </c>
      <c r="E18" s="42">
        <v>184749754</v>
      </c>
      <c r="F18" s="42">
        <v>143732492.40000001</v>
      </c>
    </row>
    <row r="19" spans="1:6" x14ac:dyDescent="0.3">
      <c r="A19" s="39">
        <v>120206</v>
      </c>
      <c r="B19" s="40" t="s">
        <v>725</v>
      </c>
      <c r="C19" s="42">
        <v>1177208888</v>
      </c>
      <c r="D19" s="42">
        <v>1018103566</v>
      </c>
      <c r="E19" s="42">
        <v>1928405916.6800001</v>
      </c>
      <c r="F19" s="42">
        <v>1546115989.3800001</v>
      </c>
    </row>
    <row r="20" spans="1:6" x14ac:dyDescent="0.3">
      <c r="A20" s="39">
        <v>120207</v>
      </c>
      <c r="B20" s="40" t="s">
        <v>726</v>
      </c>
      <c r="C20" s="42">
        <v>21620816</v>
      </c>
      <c r="D20" s="42">
        <v>26481591</v>
      </c>
      <c r="E20" s="42">
        <v>161497701.40000001</v>
      </c>
      <c r="F20" s="42">
        <v>157427702.80000001</v>
      </c>
    </row>
    <row r="21" spans="1:6" x14ac:dyDescent="0.3">
      <c r="A21" s="39">
        <v>120208</v>
      </c>
      <c r="B21" s="40" t="s">
        <v>727</v>
      </c>
      <c r="C21" s="42">
        <v>220000</v>
      </c>
      <c r="D21" s="42">
        <v>640000</v>
      </c>
      <c r="E21" s="42">
        <v>708000</v>
      </c>
      <c r="F21" s="42">
        <v>1142000</v>
      </c>
    </row>
    <row r="22" spans="1:6" x14ac:dyDescent="0.3">
      <c r="A22" s="39">
        <v>120209</v>
      </c>
      <c r="B22" s="40" t="s">
        <v>728</v>
      </c>
      <c r="C22" s="42">
        <v>1649499992</v>
      </c>
      <c r="D22" s="42">
        <v>3505016467</v>
      </c>
      <c r="E22" s="42">
        <v>1671905502.9100001</v>
      </c>
      <c r="F22" s="42">
        <v>5144336000</v>
      </c>
    </row>
    <row r="23" spans="1:6" x14ac:dyDescent="0.3">
      <c r="A23" s="39">
        <v>120211</v>
      </c>
      <c r="B23" s="40" t="s">
        <v>729</v>
      </c>
      <c r="C23" s="42">
        <v>300700697</v>
      </c>
      <c r="D23" s="42">
        <v>227961055</v>
      </c>
      <c r="E23" s="42">
        <v>420000000</v>
      </c>
      <c r="F23" s="42">
        <v>420000000</v>
      </c>
    </row>
    <row r="24" spans="1:6" x14ac:dyDescent="0.3">
      <c r="A24" s="39">
        <v>120212</v>
      </c>
      <c r="B24" s="40" t="s">
        <v>730</v>
      </c>
      <c r="C24" s="43">
        <v>0</v>
      </c>
      <c r="D24" s="43">
        <v>0</v>
      </c>
      <c r="E24" s="43">
        <v>0</v>
      </c>
      <c r="F24" s="42">
        <v>240830483.52000001</v>
      </c>
    </row>
    <row r="25" spans="1:6" x14ac:dyDescent="0.3">
      <c r="A25" s="39">
        <v>120213</v>
      </c>
      <c r="B25" s="40" t="s">
        <v>731</v>
      </c>
      <c r="C25" s="42">
        <v>7249376</v>
      </c>
      <c r="D25" s="42">
        <v>8275819</v>
      </c>
      <c r="E25" s="42">
        <v>20386800</v>
      </c>
      <c r="F25" s="42">
        <v>12500000</v>
      </c>
    </row>
    <row r="26" spans="1:6" x14ac:dyDescent="0.3">
      <c r="A26" s="36">
        <v>1204</v>
      </c>
      <c r="B26" s="37" t="s">
        <v>732</v>
      </c>
      <c r="C26" s="41">
        <v>0</v>
      </c>
      <c r="D26" s="38">
        <v>1089500</v>
      </c>
      <c r="E26" s="41">
        <v>0</v>
      </c>
      <c r="F26" s="41">
        <v>0</v>
      </c>
    </row>
    <row r="27" spans="1:6" x14ac:dyDescent="0.3">
      <c r="A27" s="39">
        <v>120401</v>
      </c>
      <c r="B27" s="40" t="s">
        <v>733</v>
      </c>
      <c r="C27" s="43">
        <v>0</v>
      </c>
      <c r="D27" s="42">
        <v>1089500</v>
      </c>
      <c r="E27" s="43">
        <v>0</v>
      </c>
      <c r="F27" s="43">
        <v>0</v>
      </c>
    </row>
    <row r="28" spans="1:6" x14ac:dyDescent="0.3">
      <c r="A28" s="36">
        <v>13</v>
      </c>
      <c r="B28" s="37" t="s">
        <v>734</v>
      </c>
      <c r="C28" s="38">
        <v>2041601523</v>
      </c>
      <c r="D28" s="38">
        <v>1807448000</v>
      </c>
      <c r="E28" s="38">
        <v>31800000000</v>
      </c>
      <c r="F28" s="38">
        <v>31493200000</v>
      </c>
    </row>
    <row r="29" spans="1:6" x14ac:dyDescent="0.3">
      <c r="A29" s="36">
        <v>1302</v>
      </c>
      <c r="B29" s="37" t="s">
        <v>735</v>
      </c>
      <c r="C29" s="38">
        <v>2041601523</v>
      </c>
      <c r="D29" s="38">
        <v>1807448000</v>
      </c>
      <c r="E29" s="38">
        <v>31800000000</v>
      </c>
      <c r="F29" s="38">
        <v>31493200000</v>
      </c>
    </row>
    <row r="30" spans="1:6" x14ac:dyDescent="0.3">
      <c r="A30" s="39">
        <v>130201</v>
      </c>
      <c r="B30" s="40" t="s">
        <v>568</v>
      </c>
      <c r="C30" s="42">
        <v>2041601523</v>
      </c>
      <c r="D30" s="42">
        <v>1807448000</v>
      </c>
      <c r="E30" s="42">
        <v>30110000000</v>
      </c>
      <c r="F30" s="42">
        <v>30190000000</v>
      </c>
    </row>
    <row r="31" spans="1:6" x14ac:dyDescent="0.3">
      <c r="A31" s="39">
        <v>130202</v>
      </c>
      <c r="B31" s="40" t="s">
        <v>626</v>
      </c>
      <c r="C31" s="43">
        <v>0</v>
      </c>
      <c r="D31" s="43">
        <v>0</v>
      </c>
      <c r="E31" s="42">
        <v>1690000000</v>
      </c>
      <c r="F31" s="42">
        <v>1303200000</v>
      </c>
    </row>
    <row r="32" spans="1:6" x14ac:dyDescent="0.3">
      <c r="A32" s="36">
        <v>14</v>
      </c>
      <c r="B32" s="37" t="s">
        <v>736</v>
      </c>
      <c r="C32" s="38">
        <v>15018094156</v>
      </c>
      <c r="D32" s="38">
        <v>29278432349</v>
      </c>
      <c r="E32" s="38">
        <v>113184186552.2</v>
      </c>
      <c r="F32" s="38">
        <v>341673439483.52002</v>
      </c>
    </row>
    <row r="33" spans="1:6" x14ac:dyDescent="0.3">
      <c r="A33" s="36">
        <v>1401</v>
      </c>
      <c r="B33" s="37" t="s">
        <v>737</v>
      </c>
      <c r="C33" s="41">
        <v>0</v>
      </c>
      <c r="D33" s="41">
        <v>0</v>
      </c>
      <c r="E33" s="41">
        <v>0</v>
      </c>
      <c r="F33" s="41">
        <v>0</v>
      </c>
    </row>
    <row r="34" spans="1:6" x14ac:dyDescent="0.3">
      <c r="A34" s="39">
        <v>140101</v>
      </c>
      <c r="B34" s="40" t="s">
        <v>737</v>
      </c>
      <c r="C34" s="43">
        <v>0</v>
      </c>
      <c r="D34" s="43">
        <v>0</v>
      </c>
      <c r="E34" s="43">
        <v>0</v>
      </c>
      <c r="F34" s="43">
        <v>0</v>
      </c>
    </row>
    <row r="35" spans="1:6" x14ac:dyDescent="0.3">
      <c r="A35" s="36">
        <v>1402</v>
      </c>
      <c r="B35" s="37" t="s">
        <v>738</v>
      </c>
      <c r="C35" s="41">
        <v>0</v>
      </c>
      <c r="D35" s="41">
        <v>0</v>
      </c>
      <c r="E35" s="38">
        <v>22337786552.200001</v>
      </c>
      <c r="F35" s="38">
        <v>143165939483.51999</v>
      </c>
    </row>
    <row r="36" spans="1:6" x14ac:dyDescent="0.3">
      <c r="A36" s="39">
        <v>140202</v>
      </c>
      <c r="B36" s="40" t="s">
        <v>738</v>
      </c>
      <c r="C36" s="43">
        <v>0</v>
      </c>
      <c r="D36" s="43">
        <v>0</v>
      </c>
      <c r="E36" s="42">
        <v>22337786552.200001</v>
      </c>
      <c r="F36" s="42">
        <v>143165939483.51999</v>
      </c>
    </row>
    <row r="37" spans="1:6" x14ac:dyDescent="0.3">
      <c r="A37" s="36">
        <v>1403</v>
      </c>
      <c r="B37" s="37" t="s">
        <v>739</v>
      </c>
      <c r="C37" s="38">
        <v>13915834860</v>
      </c>
      <c r="D37" s="38">
        <v>27562137946</v>
      </c>
      <c r="E37" s="38">
        <v>88646400000</v>
      </c>
      <c r="F37" s="38">
        <v>194257500000</v>
      </c>
    </row>
    <row r="38" spans="1:6" x14ac:dyDescent="0.3">
      <c r="A38" s="39">
        <v>140301</v>
      </c>
      <c r="B38" s="40" t="s">
        <v>740</v>
      </c>
      <c r="C38" s="43">
        <v>0</v>
      </c>
      <c r="D38" s="43">
        <v>0</v>
      </c>
      <c r="E38" s="42">
        <v>38300000000</v>
      </c>
      <c r="F38" s="42">
        <v>126397000000</v>
      </c>
    </row>
    <row r="39" spans="1:6" x14ac:dyDescent="0.3">
      <c r="A39" s="39">
        <v>140302</v>
      </c>
      <c r="B39" s="40" t="s">
        <v>741</v>
      </c>
      <c r="C39" s="42">
        <v>13915834860</v>
      </c>
      <c r="D39" s="42">
        <v>27562137946</v>
      </c>
      <c r="E39" s="42">
        <v>50346400000</v>
      </c>
      <c r="F39" s="42">
        <v>67860500000</v>
      </c>
    </row>
    <row r="40" spans="1:6" x14ac:dyDescent="0.3">
      <c r="A40" s="36">
        <v>1405</v>
      </c>
      <c r="B40" s="37" t="s">
        <v>742</v>
      </c>
      <c r="C40" s="41">
        <v>0</v>
      </c>
      <c r="D40" s="41">
        <v>0</v>
      </c>
      <c r="E40" s="38">
        <v>400000000</v>
      </c>
      <c r="F40" s="41">
        <v>0</v>
      </c>
    </row>
    <row r="41" spans="1:6" x14ac:dyDescent="0.3">
      <c r="A41" s="39">
        <v>140502</v>
      </c>
      <c r="B41" s="40" t="s">
        <v>693</v>
      </c>
      <c r="C41" s="41">
        <v>0</v>
      </c>
      <c r="D41" s="41">
        <v>0</v>
      </c>
      <c r="E41" s="42">
        <v>400000000</v>
      </c>
      <c r="F41" s="41">
        <v>0</v>
      </c>
    </row>
    <row r="42" spans="1:6" x14ac:dyDescent="0.3">
      <c r="A42" s="36">
        <v>1407</v>
      </c>
      <c r="B42" s="37" t="s">
        <v>705</v>
      </c>
      <c r="C42" s="38">
        <v>1102259296</v>
      </c>
      <c r="D42" s="38">
        <v>1716294403</v>
      </c>
      <c r="E42" s="38">
        <v>1800000000</v>
      </c>
      <c r="F42" s="38">
        <v>4250000000</v>
      </c>
    </row>
    <row r="43" spans="1:6" x14ac:dyDescent="0.3">
      <c r="A43" s="39">
        <v>140701</v>
      </c>
      <c r="B43" s="40" t="s">
        <v>705</v>
      </c>
      <c r="C43" s="42">
        <v>1102259296</v>
      </c>
      <c r="D43" s="42">
        <v>1716294403</v>
      </c>
      <c r="E43" s="42">
        <v>1800000000</v>
      </c>
      <c r="F43" s="42">
        <v>4250000000</v>
      </c>
    </row>
    <row r="44" spans="1:6" x14ac:dyDescent="0.3">
      <c r="A44" s="234" t="s">
        <v>2986</v>
      </c>
      <c r="B44" s="234"/>
      <c r="C44" s="234"/>
      <c r="D44" s="234"/>
      <c r="E44" s="234"/>
      <c r="F44" s="234"/>
    </row>
  </sheetData>
  <mergeCells count="7">
    <mergeCell ref="A44:F44"/>
    <mergeCell ref="A1:F1"/>
    <mergeCell ref="A2:F2"/>
    <mergeCell ref="A3:A4"/>
    <mergeCell ref="B3:B4"/>
    <mergeCell ref="C3:D3"/>
    <mergeCell ref="E3:F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5B8A9-127A-4038-8B6B-E7DAC733FC15}">
  <sheetPr>
    <pageSetUpPr fitToPage="1"/>
  </sheetPr>
  <dimension ref="A3:E12"/>
  <sheetViews>
    <sheetView workbookViewId="0">
      <selection activeCell="I12" sqref="I12"/>
    </sheetView>
  </sheetViews>
  <sheetFormatPr defaultColWidth="6.21875" defaultRowHeight="13.8" x14ac:dyDescent="0.25"/>
  <cols>
    <col min="1" max="1" width="4.109375" style="18" bestFit="1" customWidth="1"/>
    <col min="2" max="2" width="14.77734375" style="18" bestFit="1" customWidth="1"/>
    <col min="3" max="3" width="69.44140625" style="18" customWidth="1"/>
    <col min="4" max="4" width="24.109375" style="18" customWidth="1"/>
    <col min="5" max="5" width="27" style="18" customWidth="1"/>
    <col min="6" max="16384" width="6.21875" style="18"/>
  </cols>
  <sheetData>
    <row r="3" spans="1:5" s="17" customFormat="1" x14ac:dyDescent="0.25">
      <c r="A3" s="239" t="s">
        <v>16</v>
      </c>
      <c r="B3" s="239"/>
      <c r="C3" s="239"/>
      <c r="D3" s="239"/>
      <c r="E3" s="239"/>
    </row>
    <row r="4" spans="1:5" x14ac:dyDescent="0.25">
      <c r="A4" s="239" t="s">
        <v>2954</v>
      </c>
      <c r="B4" s="239"/>
      <c r="C4" s="239"/>
      <c r="D4" s="239"/>
      <c r="E4" s="239"/>
    </row>
    <row r="5" spans="1:5" x14ac:dyDescent="0.25">
      <c r="A5" s="239" t="s">
        <v>2955</v>
      </c>
      <c r="B5" s="239"/>
      <c r="C5" s="239"/>
      <c r="D5" s="239"/>
      <c r="E5" s="239"/>
    </row>
    <row r="6" spans="1:5" ht="27.6" customHeight="1" x14ac:dyDescent="0.25">
      <c r="A6" s="240" t="s">
        <v>2</v>
      </c>
      <c r="B6" s="240" t="s">
        <v>2956</v>
      </c>
      <c r="C6" s="240" t="s">
        <v>18</v>
      </c>
      <c r="D6" s="240" t="s">
        <v>21</v>
      </c>
      <c r="E6" s="240"/>
    </row>
    <row r="7" spans="1:5" x14ac:dyDescent="0.25">
      <c r="A7" s="240"/>
      <c r="B7" s="240"/>
      <c r="C7" s="240"/>
      <c r="D7" s="85">
        <v>2024</v>
      </c>
      <c r="E7" s="85">
        <v>2025</v>
      </c>
    </row>
    <row r="8" spans="1:5" ht="39.6" customHeight="1" x14ac:dyDescent="0.25">
      <c r="A8" s="26">
        <v>1</v>
      </c>
      <c r="B8" s="26">
        <v>22060101</v>
      </c>
      <c r="C8" s="86" t="s">
        <v>2957</v>
      </c>
      <c r="D8" s="29">
        <v>4497955157.2299995</v>
      </c>
      <c r="E8" s="29">
        <v>5864552060.1199999</v>
      </c>
    </row>
    <row r="9" spans="1:5" ht="39.6" customHeight="1" x14ac:dyDescent="0.25">
      <c r="A9" s="26">
        <v>2</v>
      </c>
      <c r="B9" s="26">
        <v>22060202</v>
      </c>
      <c r="C9" s="86" t="s">
        <v>2958</v>
      </c>
      <c r="D9" s="29">
        <v>58799679228.82</v>
      </c>
      <c r="E9" s="29">
        <v>7439554212.9200001</v>
      </c>
    </row>
    <row r="10" spans="1:5" ht="39.6" customHeight="1" x14ac:dyDescent="0.25">
      <c r="A10" s="26">
        <v>3</v>
      </c>
      <c r="B10" s="26">
        <v>22060102</v>
      </c>
      <c r="C10" s="86" t="s">
        <v>2959</v>
      </c>
      <c r="D10" s="29">
        <v>2290809168.4899998</v>
      </c>
      <c r="E10" s="29">
        <v>2722525100.96</v>
      </c>
    </row>
    <row r="11" spans="1:5" ht="39.6" customHeight="1" x14ac:dyDescent="0.25">
      <c r="A11" s="26">
        <v>4</v>
      </c>
      <c r="B11" s="26">
        <v>22060201</v>
      </c>
      <c r="C11" s="86" t="s">
        <v>2960</v>
      </c>
      <c r="D11" s="29">
        <v>5758590245.46</v>
      </c>
      <c r="E11" s="29">
        <v>6000000000</v>
      </c>
    </row>
    <row r="12" spans="1:5" ht="31.8" customHeight="1" x14ac:dyDescent="0.25">
      <c r="A12" s="226" t="s">
        <v>312</v>
      </c>
      <c r="B12" s="226"/>
      <c r="C12" s="226"/>
      <c r="D12" s="87">
        <v>71347033800</v>
      </c>
      <c r="E12" s="87">
        <f>SUM(E8:E11)</f>
        <v>22026631374</v>
      </c>
    </row>
  </sheetData>
  <mergeCells count="8">
    <mergeCell ref="A12:C12"/>
    <mergeCell ref="A3:E3"/>
    <mergeCell ref="A4:E4"/>
    <mergeCell ref="A5:E5"/>
    <mergeCell ref="A6:A7"/>
    <mergeCell ref="B6:B7"/>
    <mergeCell ref="C6:C7"/>
    <mergeCell ref="D6:E6"/>
  </mergeCells>
  <pageMargins left="0.70866141732283472" right="0.70866141732283472" top="0.74803149606299213" bottom="0.74803149606299213" header="0.31496062992125984" footer="0.31496062992125984"/>
  <pageSetup scale="87" firstPageNumber="83" fitToHeight="0" orientation="landscape" useFirstPageNumber="1" horizontalDpi="4294967295" verticalDpi="4294967295"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6023F-F1E6-4DF3-988A-1DA59BBF7E8A}">
  <sheetPr>
    <pageSetUpPr fitToPage="1"/>
  </sheetPr>
  <dimension ref="A1:E10"/>
  <sheetViews>
    <sheetView workbookViewId="0">
      <selection activeCell="D3" sqref="D1:D1048576"/>
    </sheetView>
  </sheetViews>
  <sheetFormatPr defaultColWidth="6.21875" defaultRowHeight="14.4" x14ac:dyDescent="0.3"/>
  <cols>
    <col min="1" max="1" width="4.109375" bestFit="1" customWidth="1"/>
    <col min="2" max="2" width="14.77734375" bestFit="1" customWidth="1"/>
    <col min="3" max="3" width="46.21875" customWidth="1"/>
    <col min="4" max="5" width="16.33203125" bestFit="1" customWidth="1"/>
  </cols>
  <sheetData>
    <row r="1" spans="1:5" s="17" customFormat="1" ht="13.8" customHeight="1" x14ac:dyDescent="0.25">
      <c r="A1" s="242" t="s">
        <v>16</v>
      </c>
      <c r="B1" s="242"/>
      <c r="C1" s="242"/>
      <c r="D1" s="242"/>
      <c r="E1" s="242"/>
    </row>
    <row r="2" spans="1:5" s="18" customFormat="1" ht="20.399999999999999" customHeight="1" x14ac:dyDescent="0.25">
      <c r="A2" s="242" t="s">
        <v>2981</v>
      </c>
      <c r="B2" s="242"/>
      <c r="C2" s="242"/>
      <c r="D2" s="242"/>
      <c r="E2" s="242"/>
    </row>
    <row r="3" spans="1:5" s="18" customFormat="1" ht="20.399999999999999" customHeight="1" x14ac:dyDescent="0.25">
      <c r="A3" s="16"/>
      <c r="B3" s="16"/>
      <c r="C3" s="16"/>
      <c r="D3" s="16"/>
      <c r="E3" s="16"/>
    </row>
    <row r="4" spans="1:5" s="18" customFormat="1" ht="13.8" x14ac:dyDescent="0.25">
      <c r="A4" s="243" t="s">
        <v>2</v>
      </c>
      <c r="B4" s="243" t="s">
        <v>2977</v>
      </c>
      <c r="C4" s="243" t="s">
        <v>2982</v>
      </c>
      <c r="D4" s="243" t="s">
        <v>21</v>
      </c>
      <c r="E4" s="243"/>
    </row>
    <row r="5" spans="1:5" s="18" customFormat="1" ht="13.8" x14ac:dyDescent="0.25">
      <c r="A5" s="243"/>
      <c r="B5" s="243"/>
      <c r="C5" s="243"/>
      <c r="D5" s="19">
        <v>2024</v>
      </c>
      <c r="E5" s="19">
        <v>2025</v>
      </c>
    </row>
    <row r="6" spans="1:5" s="18" customFormat="1" ht="50.4" customHeight="1" x14ac:dyDescent="0.25">
      <c r="A6" s="20">
        <v>1</v>
      </c>
      <c r="B6" s="20">
        <v>22070105</v>
      </c>
      <c r="C6" s="21" t="s">
        <v>2983</v>
      </c>
      <c r="D6" s="22">
        <v>12209684750</v>
      </c>
      <c r="E6" s="22">
        <v>8500000000</v>
      </c>
    </row>
    <row r="7" spans="1:5" s="18" customFormat="1" ht="50.4" customHeight="1" x14ac:dyDescent="0.25">
      <c r="A7" s="20">
        <v>2</v>
      </c>
      <c r="B7" s="20">
        <v>22070106</v>
      </c>
      <c r="C7" s="21" t="s">
        <v>2984</v>
      </c>
      <c r="D7" s="22">
        <v>6324243243</v>
      </c>
      <c r="E7" s="22">
        <v>6902561335</v>
      </c>
    </row>
    <row r="8" spans="1:5" s="18" customFormat="1" ht="50.4" customHeight="1" x14ac:dyDescent="0.25">
      <c r="A8" s="20">
        <v>3</v>
      </c>
      <c r="B8" s="20">
        <v>22070103</v>
      </c>
      <c r="C8" s="21" t="s">
        <v>2985</v>
      </c>
      <c r="D8" s="22">
        <v>2671508971</v>
      </c>
      <c r="E8" s="22">
        <v>2859769967</v>
      </c>
    </row>
    <row r="9" spans="1:5" s="18" customFormat="1" ht="50.4" customHeight="1" x14ac:dyDescent="0.25">
      <c r="A9" s="241" t="s">
        <v>312</v>
      </c>
      <c r="B9" s="241"/>
      <c r="C9" s="241"/>
      <c r="D9" s="23">
        <f t="shared" ref="D9" si="0">SUM(D6:D8)</f>
        <v>21205436964</v>
      </c>
      <c r="E9" s="23">
        <f>SUM(E6:E8)</f>
        <v>18262331302</v>
      </c>
    </row>
    <row r="10" spans="1:5" ht="15.6" customHeight="1" x14ac:dyDescent="0.3"/>
  </sheetData>
  <mergeCells count="7">
    <mergeCell ref="A9:C9"/>
    <mergeCell ref="A1:E1"/>
    <mergeCell ref="A2:E2"/>
    <mergeCell ref="A4:A5"/>
    <mergeCell ref="B4:B5"/>
    <mergeCell ref="C4:C5"/>
    <mergeCell ref="D4:E4"/>
  </mergeCells>
  <pageMargins left="0.70866141732283472" right="0.70866141732283472" top="0.74803149606299213" bottom="0.74803149606299213" header="0.31496062992125984" footer="0.31496062992125984"/>
  <pageSetup scale="87" firstPageNumber="84" fitToHeight="0" orientation="landscape" useFirstPageNumber="1" horizontalDpi="4294967295" verticalDpi="4294967295"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18442-7194-4349-AD2A-9947BDDED1B5}">
  <sheetPr>
    <pageSetUpPr fitToPage="1"/>
  </sheetPr>
  <dimension ref="A1:I2906"/>
  <sheetViews>
    <sheetView topLeftCell="A654" workbookViewId="0">
      <selection activeCell="J22" sqref="A1:XFD1048576"/>
    </sheetView>
  </sheetViews>
  <sheetFormatPr defaultColWidth="19.109375" defaultRowHeight="13.2" x14ac:dyDescent="0.25"/>
  <cols>
    <col min="1" max="1" width="4.77734375" style="84" bestFit="1" customWidth="1"/>
    <col min="2" max="2" width="15.109375" style="107" bestFit="1" customWidth="1"/>
    <col min="3" max="3" width="75.88671875" style="84" bestFit="1" customWidth="1"/>
    <col min="4" max="5" width="19.33203125" style="84" bestFit="1" customWidth="1"/>
    <col min="6" max="7" width="20.5546875" style="84" bestFit="1" customWidth="1"/>
    <col min="8" max="8" width="5.88671875" style="84" bestFit="1" customWidth="1"/>
    <col min="9" max="9" width="11.6640625" style="84" bestFit="1" customWidth="1"/>
    <col min="10" max="16384" width="19.109375" style="84"/>
  </cols>
  <sheetData>
    <row r="1" spans="1:9" x14ac:dyDescent="0.25">
      <c r="A1" s="215" t="s">
        <v>706</v>
      </c>
      <c r="B1" s="215"/>
      <c r="C1" s="215"/>
      <c r="D1" s="215"/>
      <c r="E1" s="215"/>
      <c r="F1" s="215"/>
      <c r="G1" s="215"/>
      <c r="H1" s="215"/>
      <c r="I1" s="215"/>
    </row>
    <row r="2" spans="1:9" x14ac:dyDescent="0.25">
      <c r="A2" s="215" t="s">
        <v>743</v>
      </c>
      <c r="B2" s="215"/>
      <c r="C2" s="215"/>
      <c r="D2" s="215"/>
      <c r="E2" s="215"/>
      <c r="F2" s="215"/>
      <c r="G2" s="215"/>
      <c r="H2" s="215"/>
      <c r="I2" s="215"/>
    </row>
    <row r="3" spans="1:9" x14ac:dyDescent="0.25">
      <c r="A3" s="250" t="s">
        <v>2</v>
      </c>
      <c r="B3" s="89" t="s">
        <v>744</v>
      </c>
      <c r="C3" s="250" t="s">
        <v>746</v>
      </c>
      <c r="D3" s="250" t="s">
        <v>20</v>
      </c>
      <c r="E3" s="250"/>
      <c r="F3" s="250" t="s">
        <v>747</v>
      </c>
      <c r="G3" s="250"/>
      <c r="H3" s="250" t="s">
        <v>5</v>
      </c>
      <c r="I3" s="250" t="s">
        <v>748</v>
      </c>
    </row>
    <row r="4" spans="1:9" x14ac:dyDescent="0.25">
      <c r="A4" s="250"/>
      <c r="B4" s="89" t="s">
        <v>745</v>
      </c>
      <c r="C4" s="250"/>
      <c r="D4" s="88" t="s">
        <v>22</v>
      </c>
      <c r="E4" s="88" t="s">
        <v>23</v>
      </c>
      <c r="F4" s="88">
        <v>2024</v>
      </c>
      <c r="G4" s="88">
        <v>2025</v>
      </c>
      <c r="H4" s="250"/>
      <c r="I4" s="250"/>
    </row>
    <row r="5" spans="1:9" x14ac:dyDescent="0.25">
      <c r="A5" s="90">
        <v>1</v>
      </c>
      <c r="B5" s="249" t="s">
        <v>749</v>
      </c>
      <c r="C5" s="249"/>
      <c r="D5" s="249"/>
      <c r="E5" s="249"/>
      <c r="F5" s="249"/>
      <c r="G5" s="249"/>
      <c r="H5" s="249"/>
      <c r="I5" s="249"/>
    </row>
    <row r="6" spans="1:9" x14ac:dyDescent="0.25">
      <c r="A6" s="92"/>
      <c r="B6" s="247" t="s">
        <v>750</v>
      </c>
      <c r="C6" s="247"/>
      <c r="D6" s="247"/>
      <c r="E6" s="247"/>
      <c r="F6" s="247"/>
      <c r="G6" s="247"/>
      <c r="H6" s="247"/>
      <c r="I6" s="247"/>
    </row>
    <row r="7" spans="1:9" x14ac:dyDescent="0.25">
      <c r="A7" s="93"/>
      <c r="B7" s="94">
        <v>7</v>
      </c>
      <c r="C7" s="91" t="s">
        <v>751</v>
      </c>
      <c r="D7" s="95">
        <v>4162510</v>
      </c>
      <c r="E7" s="96">
        <v>0</v>
      </c>
      <c r="F7" s="95">
        <v>70300000</v>
      </c>
      <c r="G7" s="95">
        <v>85000000</v>
      </c>
      <c r="H7" s="249"/>
      <c r="I7" s="249"/>
    </row>
    <row r="8" spans="1:9" x14ac:dyDescent="0.25">
      <c r="A8" s="97">
        <v>1</v>
      </c>
      <c r="B8" s="98">
        <v>13100124007100</v>
      </c>
      <c r="C8" s="99" t="s">
        <v>752</v>
      </c>
      <c r="D8" s="100">
        <v>0</v>
      </c>
      <c r="E8" s="100">
        <v>0</v>
      </c>
      <c r="F8" s="101">
        <v>4000000</v>
      </c>
      <c r="G8" s="101">
        <v>8000000</v>
      </c>
      <c r="H8" s="102">
        <v>0</v>
      </c>
      <c r="I8" s="97" t="s">
        <v>753</v>
      </c>
    </row>
    <row r="9" spans="1:9" x14ac:dyDescent="0.25">
      <c r="A9" s="97">
        <v>2</v>
      </c>
      <c r="B9" s="98">
        <v>13100124007300</v>
      </c>
      <c r="C9" s="99" t="s">
        <v>754</v>
      </c>
      <c r="D9" s="100">
        <v>0</v>
      </c>
      <c r="E9" s="100">
        <v>0</v>
      </c>
      <c r="F9" s="101">
        <v>1600000</v>
      </c>
      <c r="G9" s="101">
        <v>3000000</v>
      </c>
      <c r="H9" s="102">
        <v>0</v>
      </c>
      <c r="I9" s="97" t="s">
        <v>753</v>
      </c>
    </row>
    <row r="10" spans="1:9" x14ac:dyDescent="0.25">
      <c r="A10" s="97">
        <v>3</v>
      </c>
      <c r="B10" s="98">
        <v>13100123008300</v>
      </c>
      <c r="C10" s="99" t="s">
        <v>755</v>
      </c>
      <c r="D10" s="100">
        <v>0</v>
      </c>
      <c r="E10" s="100">
        <v>0</v>
      </c>
      <c r="F10" s="101">
        <v>5000000</v>
      </c>
      <c r="G10" s="101">
        <v>15000000</v>
      </c>
      <c r="H10" s="102">
        <v>0</v>
      </c>
      <c r="I10" s="97" t="s">
        <v>753</v>
      </c>
    </row>
    <row r="11" spans="1:9" x14ac:dyDescent="0.25">
      <c r="A11" s="97">
        <v>4</v>
      </c>
      <c r="B11" s="98">
        <v>13100124008000</v>
      </c>
      <c r="C11" s="99" t="s">
        <v>756</v>
      </c>
      <c r="D11" s="100">
        <v>0</v>
      </c>
      <c r="E11" s="100">
        <v>0</v>
      </c>
      <c r="F11" s="101">
        <v>1000000</v>
      </c>
      <c r="G11" s="101">
        <v>2000000</v>
      </c>
      <c r="H11" s="102">
        <v>0</v>
      </c>
      <c r="I11" s="97" t="s">
        <v>753</v>
      </c>
    </row>
    <row r="12" spans="1:9" x14ac:dyDescent="0.25">
      <c r="A12" s="97">
        <v>5</v>
      </c>
      <c r="B12" s="98">
        <v>13100123018200</v>
      </c>
      <c r="C12" s="99" t="s">
        <v>757</v>
      </c>
      <c r="D12" s="100">
        <v>0</v>
      </c>
      <c r="E12" s="100">
        <v>0</v>
      </c>
      <c r="F12" s="101">
        <v>1500000</v>
      </c>
      <c r="G12" s="100">
        <v>0</v>
      </c>
      <c r="H12" s="102">
        <v>0</v>
      </c>
      <c r="I12" s="97" t="s">
        <v>753</v>
      </c>
    </row>
    <row r="13" spans="1:9" x14ac:dyDescent="0.25">
      <c r="A13" s="97">
        <v>6</v>
      </c>
      <c r="B13" s="98">
        <v>13100123008000</v>
      </c>
      <c r="C13" s="99" t="s">
        <v>758</v>
      </c>
      <c r="D13" s="101">
        <v>4162510</v>
      </c>
      <c r="E13" s="100">
        <v>0</v>
      </c>
      <c r="F13" s="101">
        <v>22000000</v>
      </c>
      <c r="G13" s="101">
        <v>28000000</v>
      </c>
      <c r="H13" s="102">
        <v>0</v>
      </c>
      <c r="I13" s="97" t="s">
        <v>753</v>
      </c>
    </row>
    <row r="14" spans="1:9" x14ac:dyDescent="0.25">
      <c r="A14" s="97">
        <v>7</v>
      </c>
      <c r="B14" s="98">
        <v>13100123008100</v>
      </c>
      <c r="C14" s="99" t="s">
        <v>759</v>
      </c>
      <c r="D14" s="100">
        <v>0</v>
      </c>
      <c r="E14" s="100">
        <v>0</v>
      </c>
      <c r="F14" s="101">
        <v>2100000</v>
      </c>
      <c r="G14" s="101">
        <v>2000000</v>
      </c>
      <c r="H14" s="102">
        <v>0</v>
      </c>
      <c r="I14" s="97" t="s">
        <v>753</v>
      </c>
    </row>
    <row r="15" spans="1:9" x14ac:dyDescent="0.25">
      <c r="A15" s="97">
        <v>8</v>
      </c>
      <c r="B15" s="98">
        <v>13100124007000</v>
      </c>
      <c r="C15" s="99" t="s">
        <v>760</v>
      </c>
      <c r="D15" s="100">
        <v>0</v>
      </c>
      <c r="E15" s="100">
        <v>0</v>
      </c>
      <c r="F15" s="101">
        <v>2500000</v>
      </c>
      <c r="G15" s="101">
        <v>2500000</v>
      </c>
      <c r="H15" s="102">
        <v>0</v>
      </c>
      <c r="I15" s="97" t="s">
        <v>753</v>
      </c>
    </row>
    <row r="16" spans="1:9" x14ac:dyDescent="0.25">
      <c r="A16" s="97">
        <v>9</v>
      </c>
      <c r="B16" s="98">
        <v>13100123018000</v>
      </c>
      <c r="C16" s="99" t="s">
        <v>761</v>
      </c>
      <c r="D16" s="100">
        <v>0</v>
      </c>
      <c r="E16" s="100">
        <v>0</v>
      </c>
      <c r="F16" s="101">
        <v>1300000</v>
      </c>
      <c r="G16" s="100">
        <v>0</v>
      </c>
      <c r="H16" s="102">
        <v>0</v>
      </c>
      <c r="I16" s="97" t="s">
        <v>753</v>
      </c>
    </row>
    <row r="17" spans="1:9" ht="26.4" x14ac:dyDescent="0.25">
      <c r="A17" s="97">
        <v>10</v>
      </c>
      <c r="B17" s="98">
        <v>13100123007500</v>
      </c>
      <c r="C17" s="99" t="s">
        <v>762</v>
      </c>
      <c r="D17" s="100">
        <v>0</v>
      </c>
      <c r="E17" s="100">
        <v>0</v>
      </c>
      <c r="F17" s="101">
        <v>5000000</v>
      </c>
      <c r="G17" s="101">
        <v>5000000</v>
      </c>
      <c r="H17" s="102">
        <v>0</v>
      </c>
      <c r="I17" s="97" t="s">
        <v>753</v>
      </c>
    </row>
    <row r="18" spans="1:9" x14ac:dyDescent="0.25">
      <c r="A18" s="97">
        <v>11</v>
      </c>
      <c r="B18" s="98">
        <v>13100123007400</v>
      </c>
      <c r="C18" s="99" t="s">
        <v>763</v>
      </c>
      <c r="D18" s="100">
        <v>0</v>
      </c>
      <c r="E18" s="100">
        <v>0</v>
      </c>
      <c r="F18" s="101">
        <v>1800000</v>
      </c>
      <c r="G18" s="101">
        <v>2000000</v>
      </c>
      <c r="H18" s="102">
        <v>0</v>
      </c>
      <c r="I18" s="97" t="s">
        <v>753</v>
      </c>
    </row>
    <row r="19" spans="1:9" x14ac:dyDescent="0.25">
      <c r="A19" s="97">
        <v>12</v>
      </c>
      <c r="B19" s="98">
        <v>13100123018100</v>
      </c>
      <c r="C19" s="99" t="s">
        <v>764</v>
      </c>
      <c r="D19" s="100">
        <v>0</v>
      </c>
      <c r="E19" s="100">
        <v>0</v>
      </c>
      <c r="F19" s="101">
        <v>2000000</v>
      </c>
      <c r="G19" s="101">
        <v>2000000</v>
      </c>
      <c r="H19" s="102">
        <v>0</v>
      </c>
      <c r="I19" s="97" t="s">
        <v>753</v>
      </c>
    </row>
    <row r="20" spans="1:9" x14ac:dyDescent="0.25">
      <c r="A20" s="97">
        <v>13</v>
      </c>
      <c r="B20" s="98">
        <v>13100122003800</v>
      </c>
      <c r="C20" s="99" t="s">
        <v>765</v>
      </c>
      <c r="D20" s="100">
        <v>0</v>
      </c>
      <c r="E20" s="100">
        <v>0</v>
      </c>
      <c r="F20" s="101">
        <v>10000000</v>
      </c>
      <c r="G20" s="101">
        <v>2000000</v>
      </c>
      <c r="H20" s="102">
        <v>0</v>
      </c>
      <c r="I20" s="97" t="s">
        <v>753</v>
      </c>
    </row>
    <row r="21" spans="1:9" x14ac:dyDescent="0.25">
      <c r="A21" s="97">
        <v>14</v>
      </c>
      <c r="B21" s="98">
        <v>13100123007200</v>
      </c>
      <c r="C21" s="99" t="s">
        <v>766</v>
      </c>
      <c r="D21" s="100">
        <v>0</v>
      </c>
      <c r="E21" s="100">
        <v>0</v>
      </c>
      <c r="F21" s="101">
        <v>2500000</v>
      </c>
      <c r="G21" s="101">
        <v>2500000</v>
      </c>
      <c r="H21" s="102">
        <v>0</v>
      </c>
      <c r="I21" s="97" t="s">
        <v>753</v>
      </c>
    </row>
    <row r="22" spans="1:9" x14ac:dyDescent="0.25">
      <c r="A22" s="97">
        <v>15</v>
      </c>
      <c r="B22" s="98">
        <v>13100122003700</v>
      </c>
      <c r="C22" s="99" t="s">
        <v>767</v>
      </c>
      <c r="D22" s="100">
        <v>0</v>
      </c>
      <c r="E22" s="100">
        <v>0</v>
      </c>
      <c r="F22" s="101">
        <v>2000000</v>
      </c>
      <c r="G22" s="101">
        <v>2000000</v>
      </c>
      <c r="H22" s="102">
        <v>0</v>
      </c>
      <c r="I22" s="97" t="s">
        <v>753</v>
      </c>
    </row>
    <row r="23" spans="1:9" x14ac:dyDescent="0.25">
      <c r="A23" s="97">
        <v>16</v>
      </c>
      <c r="B23" s="98">
        <v>13100124009400</v>
      </c>
      <c r="C23" s="99" t="s">
        <v>768</v>
      </c>
      <c r="D23" s="100">
        <v>0</v>
      </c>
      <c r="E23" s="100">
        <v>0</v>
      </c>
      <c r="F23" s="101">
        <v>2000000</v>
      </c>
      <c r="G23" s="101">
        <v>5000000</v>
      </c>
      <c r="H23" s="102">
        <v>0</v>
      </c>
      <c r="I23" s="97" t="s">
        <v>753</v>
      </c>
    </row>
    <row r="24" spans="1:9" x14ac:dyDescent="0.25">
      <c r="A24" s="97">
        <v>17</v>
      </c>
      <c r="B24" s="98">
        <v>13100123017900</v>
      </c>
      <c r="C24" s="99" t="s">
        <v>769</v>
      </c>
      <c r="D24" s="100">
        <v>0</v>
      </c>
      <c r="E24" s="100">
        <v>0</v>
      </c>
      <c r="F24" s="101">
        <v>4000000</v>
      </c>
      <c r="G24" s="101">
        <v>4000000</v>
      </c>
      <c r="H24" s="102">
        <v>0</v>
      </c>
      <c r="I24" s="97" t="s">
        <v>753</v>
      </c>
    </row>
    <row r="25" spans="1:9" x14ac:dyDescent="0.25">
      <c r="A25" s="93"/>
      <c r="B25" s="94">
        <v>23</v>
      </c>
      <c r="C25" s="91" t="s">
        <v>770</v>
      </c>
      <c r="D25" s="95">
        <v>2193000</v>
      </c>
      <c r="E25" s="96">
        <v>0</v>
      </c>
      <c r="F25" s="95">
        <v>25200000</v>
      </c>
      <c r="G25" s="95">
        <v>27000000</v>
      </c>
      <c r="H25" s="249"/>
      <c r="I25" s="249"/>
    </row>
    <row r="26" spans="1:9" x14ac:dyDescent="0.25">
      <c r="A26" s="97">
        <v>18</v>
      </c>
      <c r="B26" s="98">
        <v>13100124003500</v>
      </c>
      <c r="C26" s="99" t="s">
        <v>771</v>
      </c>
      <c r="D26" s="101">
        <v>940625</v>
      </c>
      <c r="E26" s="100">
        <v>0</v>
      </c>
      <c r="F26" s="101">
        <v>2500000</v>
      </c>
      <c r="G26" s="101">
        <v>2500000</v>
      </c>
      <c r="H26" s="102">
        <v>0</v>
      </c>
      <c r="I26" s="97" t="s">
        <v>753</v>
      </c>
    </row>
    <row r="27" spans="1:9" x14ac:dyDescent="0.25">
      <c r="A27" s="97">
        <v>19</v>
      </c>
      <c r="B27" s="98">
        <v>13100123007900</v>
      </c>
      <c r="C27" s="99" t="s">
        <v>772</v>
      </c>
      <c r="D27" s="100">
        <v>0</v>
      </c>
      <c r="E27" s="100">
        <v>0</v>
      </c>
      <c r="F27" s="101">
        <v>2000000</v>
      </c>
      <c r="G27" s="101">
        <v>2000000</v>
      </c>
      <c r="H27" s="102">
        <v>0</v>
      </c>
      <c r="I27" s="97" t="s">
        <v>753</v>
      </c>
    </row>
    <row r="28" spans="1:9" x14ac:dyDescent="0.25">
      <c r="A28" s="97">
        <v>20</v>
      </c>
      <c r="B28" s="98">
        <v>13100122003600</v>
      </c>
      <c r="C28" s="99" t="s">
        <v>773</v>
      </c>
      <c r="D28" s="101">
        <v>725625</v>
      </c>
      <c r="E28" s="100">
        <v>0</v>
      </c>
      <c r="F28" s="101">
        <v>1500000</v>
      </c>
      <c r="G28" s="101">
        <v>3000000</v>
      </c>
      <c r="H28" s="102">
        <v>0</v>
      </c>
      <c r="I28" s="97" t="s">
        <v>753</v>
      </c>
    </row>
    <row r="29" spans="1:9" x14ac:dyDescent="0.25">
      <c r="A29" s="97">
        <v>21</v>
      </c>
      <c r="B29" s="98">
        <v>13100122003400</v>
      </c>
      <c r="C29" s="99" t="s">
        <v>774</v>
      </c>
      <c r="D29" s="100">
        <v>0</v>
      </c>
      <c r="E29" s="100">
        <v>0</v>
      </c>
      <c r="F29" s="101">
        <v>5000000</v>
      </c>
      <c r="G29" s="101">
        <v>5000000</v>
      </c>
      <c r="H29" s="102">
        <v>0</v>
      </c>
      <c r="I29" s="97" t="s">
        <v>753</v>
      </c>
    </row>
    <row r="30" spans="1:9" x14ac:dyDescent="0.25">
      <c r="A30" s="97">
        <v>22</v>
      </c>
      <c r="B30" s="98">
        <v>13100123007600</v>
      </c>
      <c r="C30" s="99" t="s">
        <v>775</v>
      </c>
      <c r="D30" s="100">
        <v>0</v>
      </c>
      <c r="E30" s="100">
        <v>0</v>
      </c>
      <c r="F30" s="101">
        <v>10000000</v>
      </c>
      <c r="G30" s="101">
        <v>10000000</v>
      </c>
      <c r="H30" s="102">
        <v>0</v>
      </c>
      <c r="I30" s="97" t="s">
        <v>753</v>
      </c>
    </row>
    <row r="31" spans="1:9" x14ac:dyDescent="0.25">
      <c r="A31" s="97">
        <v>23</v>
      </c>
      <c r="B31" s="98">
        <v>13100122003300</v>
      </c>
      <c r="C31" s="99" t="s">
        <v>776</v>
      </c>
      <c r="D31" s="101">
        <v>526750</v>
      </c>
      <c r="E31" s="100">
        <v>0</v>
      </c>
      <c r="F31" s="101">
        <v>1200000</v>
      </c>
      <c r="G31" s="101">
        <v>1500000</v>
      </c>
      <c r="H31" s="102">
        <v>0</v>
      </c>
      <c r="I31" s="97" t="s">
        <v>753</v>
      </c>
    </row>
    <row r="32" spans="1:9" x14ac:dyDescent="0.25">
      <c r="A32" s="97">
        <v>24</v>
      </c>
      <c r="B32" s="98">
        <v>13100123007700</v>
      </c>
      <c r="C32" s="99" t="s">
        <v>777</v>
      </c>
      <c r="D32" s="100">
        <v>0</v>
      </c>
      <c r="E32" s="100">
        <v>0</v>
      </c>
      <c r="F32" s="101">
        <v>1000000</v>
      </c>
      <c r="G32" s="101">
        <v>1000000</v>
      </c>
      <c r="H32" s="102">
        <v>0</v>
      </c>
      <c r="I32" s="97" t="s">
        <v>753</v>
      </c>
    </row>
    <row r="33" spans="1:9" ht="26.4" x14ac:dyDescent="0.25">
      <c r="A33" s="97">
        <v>25</v>
      </c>
      <c r="B33" s="98">
        <v>13100123008200</v>
      </c>
      <c r="C33" s="99" t="s">
        <v>778</v>
      </c>
      <c r="D33" s="100">
        <v>0</v>
      </c>
      <c r="E33" s="100">
        <v>0</v>
      </c>
      <c r="F33" s="101">
        <v>2000000</v>
      </c>
      <c r="G33" s="101">
        <v>2000000</v>
      </c>
      <c r="H33" s="102">
        <v>0</v>
      </c>
      <c r="I33" s="97" t="s">
        <v>753</v>
      </c>
    </row>
    <row r="34" spans="1:9" x14ac:dyDescent="0.25">
      <c r="A34" s="93"/>
      <c r="B34" s="94">
        <v>146</v>
      </c>
      <c r="C34" s="91" t="s">
        <v>779</v>
      </c>
      <c r="D34" s="96">
        <v>0</v>
      </c>
      <c r="E34" s="96">
        <v>0</v>
      </c>
      <c r="F34" s="95">
        <v>18000000</v>
      </c>
      <c r="G34" s="95">
        <v>118000000</v>
      </c>
      <c r="H34" s="249"/>
      <c r="I34" s="249"/>
    </row>
    <row r="35" spans="1:9" x14ac:dyDescent="0.25">
      <c r="A35" s="97">
        <v>26</v>
      </c>
      <c r="B35" s="98">
        <v>13100122003200</v>
      </c>
      <c r="C35" s="99" t="s">
        <v>780</v>
      </c>
      <c r="D35" s="100">
        <v>0</v>
      </c>
      <c r="E35" s="100">
        <v>0</v>
      </c>
      <c r="F35" s="101">
        <v>5000000</v>
      </c>
      <c r="G35" s="101">
        <v>5000000</v>
      </c>
      <c r="H35" s="102">
        <v>0</v>
      </c>
      <c r="I35" s="97" t="s">
        <v>753</v>
      </c>
    </row>
    <row r="36" spans="1:9" x14ac:dyDescent="0.25">
      <c r="A36" s="97">
        <v>27</v>
      </c>
      <c r="B36" s="98">
        <v>13100123007800</v>
      </c>
      <c r="C36" s="99" t="s">
        <v>781</v>
      </c>
      <c r="D36" s="100">
        <v>0</v>
      </c>
      <c r="E36" s="100">
        <v>0</v>
      </c>
      <c r="F36" s="101">
        <v>9000000</v>
      </c>
      <c r="G36" s="101">
        <v>9000000</v>
      </c>
      <c r="H36" s="102">
        <v>0</v>
      </c>
      <c r="I36" s="97" t="s">
        <v>753</v>
      </c>
    </row>
    <row r="37" spans="1:9" x14ac:dyDescent="0.25">
      <c r="A37" s="97">
        <v>28</v>
      </c>
      <c r="B37" s="98">
        <v>13100124008100</v>
      </c>
      <c r="C37" s="99" t="s">
        <v>782</v>
      </c>
      <c r="D37" s="100">
        <v>0</v>
      </c>
      <c r="E37" s="100">
        <v>0</v>
      </c>
      <c r="F37" s="101">
        <v>4000000</v>
      </c>
      <c r="G37" s="101">
        <v>4000000</v>
      </c>
      <c r="H37" s="102">
        <v>0</v>
      </c>
      <c r="I37" s="97" t="s">
        <v>753</v>
      </c>
    </row>
    <row r="38" spans="1:9" x14ac:dyDescent="0.25">
      <c r="A38" s="97">
        <v>29</v>
      </c>
      <c r="B38" s="98">
        <v>13100123008400</v>
      </c>
      <c r="C38" s="99" t="s">
        <v>783</v>
      </c>
      <c r="D38" s="100">
        <v>0</v>
      </c>
      <c r="E38" s="100">
        <v>0</v>
      </c>
      <c r="F38" s="100">
        <v>0</v>
      </c>
      <c r="G38" s="101">
        <v>100000000</v>
      </c>
      <c r="H38" s="102">
        <v>0</v>
      </c>
      <c r="I38" s="97" t="s">
        <v>753</v>
      </c>
    </row>
    <row r="39" spans="1:9" x14ac:dyDescent="0.25">
      <c r="A39" s="93"/>
      <c r="B39" s="94">
        <v>541</v>
      </c>
      <c r="C39" s="91" t="s">
        <v>784</v>
      </c>
      <c r="D39" s="95">
        <v>197004500</v>
      </c>
      <c r="E39" s="96">
        <v>0</v>
      </c>
      <c r="F39" s="95">
        <v>120000000</v>
      </c>
      <c r="G39" s="96">
        <v>0</v>
      </c>
      <c r="H39" s="249"/>
      <c r="I39" s="249"/>
    </row>
    <row r="40" spans="1:9" x14ac:dyDescent="0.25">
      <c r="A40" s="97">
        <v>30</v>
      </c>
      <c r="B40" s="98">
        <v>13100122003100</v>
      </c>
      <c r="C40" s="99" t="s">
        <v>785</v>
      </c>
      <c r="D40" s="101">
        <v>197004500</v>
      </c>
      <c r="E40" s="100">
        <v>0</v>
      </c>
      <c r="F40" s="101">
        <v>120000000</v>
      </c>
      <c r="G40" s="100">
        <v>0</v>
      </c>
      <c r="H40" s="102">
        <v>0</v>
      </c>
      <c r="I40" s="97" t="s">
        <v>753</v>
      </c>
    </row>
    <row r="41" spans="1:9" x14ac:dyDescent="0.25">
      <c r="A41" s="244" t="s">
        <v>786</v>
      </c>
      <c r="B41" s="244"/>
      <c r="C41" s="244"/>
      <c r="D41" s="103">
        <v>203360010</v>
      </c>
      <c r="E41" s="104">
        <v>0</v>
      </c>
      <c r="F41" s="103">
        <v>233500000</v>
      </c>
      <c r="G41" s="103">
        <v>230000000</v>
      </c>
      <c r="H41" s="248"/>
      <c r="I41" s="248"/>
    </row>
    <row r="42" spans="1:9" x14ac:dyDescent="0.25">
      <c r="A42" s="92"/>
      <c r="B42" s="247" t="s">
        <v>787</v>
      </c>
      <c r="C42" s="247"/>
      <c r="D42" s="247"/>
      <c r="E42" s="247"/>
      <c r="F42" s="247"/>
      <c r="G42" s="247"/>
      <c r="H42" s="247"/>
      <c r="I42" s="247"/>
    </row>
    <row r="43" spans="1:9" x14ac:dyDescent="0.25">
      <c r="A43" s="244" t="s">
        <v>788</v>
      </c>
      <c r="B43" s="244"/>
      <c r="C43" s="244"/>
      <c r="D43" s="95">
        <v>203360010</v>
      </c>
      <c r="E43" s="96">
        <v>0</v>
      </c>
      <c r="F43" s="95">
        <v>233500000</v>
      </c>
      <c r="G43" s="95">
        <v>230000000</v>
      </c>
      <c r="H43" s="246"/>
      <c r="I43" s="246"/>
    </row>
    <row r="44" spans="1:9" x14ac:dyDescent="0.25">
      <c r="A44" s="90">
        <v>2</v>
      </c>
      <c r="B44" s="249" t="s">
        <v>789</v>
      </c>
      <c r="C44" s="249"/>
      <c r="D44" s="249"/>
      <c r="E44" s="249"/>
      <c r="F44" s="249"/>
      <c r="G44" s="249"/>
      <c r="H44" s="249"/>
      <c r="I44" s="249"/>
    </row>
    <row r="45" spans="1:9" x14ac:dyDescent="0.25">
      <c r="A45" s="92"/>
      <c r="B45" s="247" t="s">
        <v>750</v>
      </c>
      <c r="C45" s="247"/>
      <c r="D45" s="247"/>
      <c r="E45" s="247"/>
      <c r="F45" s="247"/>
      <c r="G45" s="247"/>
      <c r="H45" s="247"/>
      <c r="I45" s="247"/>
    </row>
    <row r="46" spans="1:9" x14ac:dyDescent="0.25">
      <c r="A46" s="93"/>
      <c r="B46" s="94">
        <v>81</v>
      </c>
      <c r="C46" s="91" t="s">
        <v>790</v>
      </c>
      <c r="D46" s="95">
        <v>938000</v>
      </c>
      <c r="E46" s="96">
        <v>0</v>
      </c>
      <c r="F46" s="95">
        <v>38528000</v>
      </c>
      <c r="G46" s="95">
        <v>24200000</v>
      </c>
      <c r="H46" s="249"/>
      <c r="I46" s="249"/>
    </row>
    <row r="47" spans="1:9" x14ac:dyDescent="0.25">
      <c r="A47" s="97">
        <v>1</v>
      </c>
      <c r="B47" s="98">
        <v>9100122001400</v>
      </c>
      <c r="C47" s="99" t="s">
        <v>791</v>
      </c>
      <c r="D47" s="100">
        <v>0</v>
      </c>
      <c r="E47" s="100">
        <v>0</v>
      </c>
      <c r="F47" s="101">
        <v>17368000</v>
      </c>
      <c r="G47" s="101">
        <v>16500000</v>
      </c>
      <c r="H47" s="102">
        <v>0.5</v>
      </c>
      <c r="I47" s="97" t="s">
        <v>753</v>
      </c>
    </row>
    <row r="48" spans="1:9" ht="26.4" x14ac:dyDescent="0.25">
      <c r="A48" s="97">
        <v>2</v>
      </c>
      <c r="B48" s="98">
        <v>9100123005400</v>
      </c>
      <c r="C48" s="99" t="s">
        <v>792</v>
      </c>
      <c r="D48" s="101">
        <v>938000</v>
      </c>
      <c r="E48" s="100">
        <v>0</v>
      </c>
      <c r="F48" s="101">
        <v>11160000</v>
      </c>
      <c r="G48" s="101">
        <v>4700000</v>
      </c>
      <c r="H48" s="102">
        <v>0.5</v>
      </c>
      <c r="I48" s="97" t="s">
        <v>753</v>
      </c>
    </row>
    <row r="49" spans="1:9" x14ac:dyDescent="0.25">
      <c r="A49" s="97">
        <v>3</v>
      </c>
      <c r="B49" s="98">
        <v>9100123006400</v>
      </c>
      <c r="C49" s="99" t="s">
        <v>793</v>
      </c>
      <c r="D49" s="100">
        <v>0</v>
      </c>
      <c r="E49" s="100">
        <v>0</v>
      </c>
      <c r="F49" s="101">
        <v>10000000</v>
      </c>
      <c r="G49" s="101">
        <v>3000000</v>
      </c>
      <c r="H49" s="102">
        <v>0.5</v>
      </c>
      <c r="I49" s="97" t="s">
        <v>753</v>
      </c>
    </row>
    <row r="50" spans="1:9" x14ac:dyDescent="0.25">
      <c r="A50" s="93"/>
      <c r="B50" s="94">
        <v>82</v>
      </c>
      <c r="C50" s="91" t="s">
        <v>794</v>
      </c>
      <c r="D50" s="95">
        <v>260000</v>
      </c>
      <c r="E50" s="96">
        <v>0</v>
      </c>
      <c r="F50" s="95">
        <v>9150000</v>
      </c>
      <c r="G50" s="95">
        <v>8500000</v>
      </c>
      <c r="H50" s="249"/>
      <c r="I50" s="249"/>
    </row>
    <row r="51" spans="1:9" x14ac:dyDescent="0.25">
      <c r="A51" s="97">
        <v>4</v>
      </c>
      <c r="B51" s="98">
        <v>9100123006500</v>
      </c>
      <c r="C51" s="99" t="s">
        <v>795</v>
      </c>
      <c r="D51" s="101">
        <v>260000</v>
      </c>
      <c r="E51" s="100">
        <v>0</v>
      </c>
      <c r="F51" s="101">
        <v>2000000</v>
      </c>
      <c r="G51" s="101">
        <v>3000000</v>
      </c>
      <c r="H51" s="102">
        <v>0.5</v>
      </c>
      <c r="I51" s="97" t="s">
        <v>753</v>
      </c>
    </row>
    <row r="52" spans="1:9" x14ac:dyDescent="0.25">
      <c r="A52" s="97">
        <v>5</v>
      </c>
      <c r="B52" s="98">
        <v>9100122001800</v>
      </c>
      <c r="C52" s="99" t="s">
        <v>796</v>
      </c>
      <c r="D52" s="100">
        <v>0</v>
      </c>
      <c r="E52" s="100">
        <v>0</v>
      </c>
      <c r="F52" s="101">
        <v>1500000</v>
      </c>
      <c r="G52" s="101">
        <v>2000000</v>
      </c>
      <c r="H52" s="102">
        <v>0.5</v>
      </c>
      <c r="I52" s="97" t="s">
        <v>753</v>
      </c>
    </row>
    <row r="53" spans="1:9" x14ac:dyDescent="0.25">
      <c r="A53" s="97">
        <v>6</v>
      </c>
      <c r="B53" s="98">
        <v>9100123005600</v>
      </c>
      <c r="C53" s="99" t="s">
        <v>797</v>
      </c>
      <c r="D53" s="100">
        <v>0</v>
      </c>
      <c r="E53" s="100">
        <v>0</v>
      </c>
      <c r="F53" s="101">
        <v>1000000</v>
      </c>
      <c r="G53" s="100">
        <v>0</v>
      </c>
      <c r="H53" s="102">
        <v>0.6</v>
      </c>
      <c r="I53" s="97" t="s">
        <v>753</v>
      </c>
    </row>
    <row r="54" spans="1:9" x14ac:dyDescent="0.25">
      <c r="A54" s="97">
        <v>7</v>
      </c>
      <c r="B54" s="98">
        <v>9100123005500</v>
      </c>
      <c r="C54" s="99" t="s">
        <v>798</v>
      </c>
      <c r="D54" s="100">
        <v>0</v>
      </c>
      <c r="E54" s="100">
        <v>0</v>
      </c>
      <c r="F54" s="101">
        <v>2000000</v>
      </c>
      <c r="G54" s="100">
        <v>0</v>
      </c>
      <c r="H54" s="102">
        <v>0.6</v>
      </c>
      <c r="I54" s="97" t="s">
        <v>753</v>
      </c>
    </row>
    <row r="55" spans="1:9" x14ac:dyDescent="0.25">
      <c r="A55" s="97">
        <v>8</v>
      </c>
      <c r="B55" s="98">
        <v>9100122001300</v>
      </c>
      <c r="C55" s="99" t="s">
        <v>799</v>
      </c>
      <c r="D55" s="100">
        <v>0</v>
      </c>
      <c r="E55" s="100">
        <v>0</v>
      </c>
      <c r="F55" s="101">
        <v>2000000</v>
      </c>
      <c r="G55" s="101">
        <v>2000000</v>
      </c>
      <c r="H55" s="102">
        <v>0.5</v>
      </c>
      <c r="I55" s="97" t="s">
        <v>753</v>
      </c>
    </row>
    <row r="56" spans="1:9" x14ac:dyDescent="0.25">
      <c r="A56" s="97">
        <v>9</v>
      </c>
      <c r="B56" s="98">
        <v>9100124003000</v>
      </c>
      <c r="C56" s="99" t="s">
        <v>800</v>
      </c>
      <c r="D56" s="100">
        <v>0</v>
      </c>
      <c r="E56" s="100">
        <v>0</v>
      </c>
      <c r="F56" s="101">
        <v>200000</v>
      </c>
      <c r="G56" s="101">
        <v>1000000</v>
      </c>
      <c r="H56" s="102">
        <v>0.5</v>
      </c>
      <c r="I56" s="97" t="s">
        <v>753</v>
      </c>
    </row>
    <row r="57" spans="1:9" x14ac:dyDescent="0.25">
      <c r="A57" s="97">
        <v>10</v>
      </c>
      <c r="B57" s="98">
        <v>9100124003100</v>
      </c>
      <c r="C57" s="99" t="s">
        <v>801</v>
      </c>
      <c r="D57" s="100">
        <v>0</v>
      </c>
      <c r="E57" s="100">
        <v>0</v>
      </c>
      <c r="F57" s="101">
        <v>450000</v>
      </c>
      <c r="G57" s="101">
        <v>500000</v>
      </c>
      <c r="H57" s="102">
        <v>0.5</v>
      </c>
      <c r="I57" s="97" t="s">
        <v>753</v>
      </c>
    </row>
    <row r="58" spans="1:9" x14ac:dyDescent="0.25">
      <c r="A58" s="93"/>
      <c r="B58" s="94">
        <v>100</v>
      </c>
      <c r="C58" s="91" t="s">
        <v>770</v>
      </c>
      <c r="D58" s="96">
        <v>0</v>
      </c>
      <c r="E58" s="96">
        <v>0</v>
      </c>
      <c r="F58" s="95">
        <v>10000000</v>
      </c>
      <c r="G58" s="95">
        <v>10000000</v>
      </c>
      <c r="H58" s="249"/>
      <c r="I58" s="249"/>
    </row>
    <row r="59" spans="1:9" x14ac:dyDescent="0.25">
      <c r="A59" s="97">
        <v>11</v>
      </c>
      <c r="B59" s="98">
        <v>9100123007000</v>
      </c>
      <c r="C59" s="99" t="s">
        <v>802</v>
      </c>
      <c r="D59" s="100">
        <v>0</v>
      </c>
      <c r="E59" s="100">
        <v>0</v>
      </c>
      <c r="F59" s="101">
        <v>5000000</v>
      </c>
      <c r="G59" s="101">
        <v>5000000</v>
      </c>
      <c r="H59" s="102">
        <v>0.5</v>
      </c>
      <c r="I59" s="97" t="s">
        <v>753</v>
      </c>
    </row>
    <row r="60" spans="1:9" x14ac:dyDescent="0.25">
      <c r="A60" s="97">
        <v>12</v>
      </c>
      <c r="B60" s="98">
        <v>9100123006900</v>
      </c>
      <c r="C60" s="99" t="s">
        <v>803</v>
      </c>
      <c r="D60" s="100">
        <v>0</v>
      </c>
      <c r="E60" s="100">
        <v>0</v>
      </c>
      <c r="F60" s="101">
        <v>5000000</v>
      </c>
      <c r="G60" s="101">
        <v>5000000</v>
      </c>
      <c r="H60" s="102">
        <v>0.5</v>
      </c>
      <c r="I60" s="97" t="s">
        <v>753</v>
      </c>
    </row>
    <row r="61" spans="1:9" x14ac:dyDescent="0.25">
      <c r="A61" s="93"/>
      <c r="B61" s="94">
        <v>101</v>
      </c>
      <c r="C61" s="91" t="s">
        <v>804</v>
      </c>
      <c r="D61" s="95">
        <v>440000</v>
      </c>
      <c r="E61" s="96">
        <v>0</v>
      </c>
      <c r="F61" s="95">
        <v>10000000</v>
      </c>
      <c r="G61" s="95">
        <v>30000000</v>
      </c>
      <c r="H61" s="249"/>
      <c r="I61" s="249"/>
    </row>
    <row r="62" spans="1:9" x14ac:dyDescent="0.25">
      <c r="A62" s="97">
        <v>13</v>
      </c>
      <c r="B62" s="98">
        <v>9100122001500</v>
      </c>
      <c r="C62" s="99" t="s">
        <v>805</v>
      </c>
      <c r="D62" s="101">
        <v>440000</v>
      </c>
      <c r="E62" s="100">
        <v>0</v>
      </c>
      <c r="F62" s="101">
        <v>10000000</v>
      </c>
      <c r="G62" s="101">
        <v>30000000</v>
      </c>
      <c r="H62" s="102">
        <v>0.5</v>
      </c>
      <c r="I62" s="97" t="s">
        <v>753</v>
      </c>
    </row>
    <row r="63" spans="1:9" x14ac:dyDescent="0.25">
      <c r="A63" s="93"/>
      <c r="B63" s="94">
        <v>306</v>
      </c>
      <c r="C63" s="91" t="s">
        <v>806</v>
      </c>
      <c r="D63" s="96">
        <v>0</v>
      </c>
      <c r="E63" s="96">
        <v>0</v>
      </c>
      <c r="F63" s="95">
        <v>8600000</v>
      </c>
      <c r="G63" s="95">
        <v>3600000</v>
      </c>
      <c r="H63" s="249"/>
      <c r="I63" s="249"/>
    </row>
    <row r="64" spans="1:9" ht="26.4" x14ac:dyDescent="0.25">
      <c r="A64" s="97">
        <v>14</v>
      </c>
      <c r="B64" s="98">
        <v>9100123005700</v>
      </c>
      <c r="C64" s="99" t="s">
        <v>807</v>
      </c>
      <c r="D64" s="100">
        <v>0</v>
      </c>
      <c r="E64" s="100">
        <v>0</v>
      </c>
      <c r="F64" s="101">
        <v>8600000</v>
      </c>
      <c r="G64" s="101">
        <v>3600000</v>
      </c>
      <c r="H64" s="102">
        <v>0.5</v>
      </c>
      <c r="I64" s="97" t="s">
        <v>753</v>
      </c>
    </row>
    <row r="65" spans="1:9" x14ac:dyDescent="0.25">
      <c r="A65" s="93"/>
      <c r="B65" s="94">
        <v>307</v>
      </c>
      <c r="C65" s="91" t="s">
        <v>808</v>
      </c>
      <c r="D65" s="96">
        <v>0</v>
      </c>
      <c r="E65" s="95">
        <v>920000</v>
      </c>
      <c r="F65" s="95">
        <v>5000000</v>
      </c>
      <c r="G65" s="95">
        <v>5000000</v>
      </c>
      <c r="H65" s="249"/>
      <c r="I65" s="249"/>
    </row>
    <row r="66" spans="1:9" x14ac:dyDescent="0.25">
      <c r="A66" s="97">
        <v>15</v>
      </c>
      <c r="B66" s="98">
        <v>9100123005800</v>
      </c>
      <c r="C66" s="99" t="s">
        <v>809</v>
      </c>
      <c r="D66" s="100">
        <v>0</v>
      </c>
      <c r="E66" s="101">
        <v>920000</v>
      </c>
      <c r="F66" s="101">
        <v>5000000</v>
      </c>
      <c r="G66" s="101">
        <v>5000000</v>
      </c>
      <c r="H66" s="102">
        <v>0.5</v>
      </c>
      <c r="I66" s="97" t="s">
        <v>753</v>
      </c>
    </row>
    <row r="67" spans="1:9" x14ac:dyDescent="0.25">
      <c r="A67" s="93"/>
      <c r="B67" s="94">
        <v>308</v>
      </c>
      <c r="C67" s="91" t="s">
        <v>810</v>
      </c>
      <c r="D67" s="95">
        <v>503155382</v>
      </c>
      <c r="E67" s="95">
        <v>241697541</v>
      </c>
      <c r="F67" s="95">
        <v>787500000</v>
      </c>
      <c r="G67" s="95">
        <v>1133700000</v>
      </c>
      <c r="H67" s="249"/>
      <c r="I67" s="249"/>
    </row>
    <row r="68" spans="1:9" x14ac:dyDescent="0.25">
      <c r="A68" s="97">
        <v>16</v>
      </c>
      <c r="B68" s="98">
        <v>9100123006300</v>
      </c>
      <c r="C68" s="99" t="s">
        <v>811</v>
      </c>
      <c r="D68" s="101">
        <v>497126245</v>
      </c>
      <c r="E68" s="101">
        <v>215008541</v>
      </c>
      <c r="F68" s="101">
        <v>540000000</v>
      </c>
      <c r="G68" s="101">
        <v>481500000</v>
      </c>
      <c r="H68" s="102">
        <v>0.5</v>
      </c>
      <c r="I68" s="97" t="s">
        <v>753</v>
      </c>
    </row>
    <row r="69" spans="1:9" x14ac:dyDescent="0.25">
      <c r="A69" s="97">
        <v>17</v>
      </c>
      <c r="B69" s="98">
        <v>9100123006700</v>
      </c>
      <c r="C69" s="99" t="s">
        <v>812</v>
      </c>
      <c r="D69" s="100">
        <v>0</v>
      </c>
      <c r="E69" s="100">
        <v>0</v>
      </c>
      <c r="F69" s="101">
        <v>143500000</v>
      </c>
      <c r="G69" s="101">
        <v>550000000</v>
      </c>
      <c r="H69" s="102">
        <v>0.5</v>
      </c>
      <c r="I69" s="97" t="s">
        <v>753</v>
      </c>
    </row>
    <row r="70" spans="1:9" x14ac:dyDescent="0.25">
      <c r="A70" s="97">
        <v>18</v>
      </c>
      <c r="B70" s="98">
        <v>9100122001700</v>
      </c>
      <c r="C70" s="99" t="s">
        <v>813</v>
      </c>
      <c r="D70" s="101">
        <v>900000</v>
      </c>
      <c r="E70" s="100">
        <v>0</v>
      </c>
      <c r="F70" s="101">
        <v>12000000</v>
      </c>
      <c r="G70" s="101">
        <v>10000000</v>
      </c>
      <c r="H70" s="102">
        <v>0.5</v>
      </c>
      <c r="I70" s="97" t="s">
        <v>753</v>
      </c>
    </row>
    <row r="71" spans="1:9" ht="26.4" x14ac:dyDescent="0.25">
      <c r="A71" s="97">
        <v>19</v>
      </c>
      <c r="B71" s="98">
        <v>9100122006200</v>
      </c>
      <c r="C71" s="99" t="s">
        <v>814</v>
      </c>
      <c r="D71" s="100">
        <v>0</v>
      </c>
      <c r="E71" s="101">
        <v>1689000</v>
      </c>
      <c r="F71" s="101">
        <v>5000000</v>
      </c>
      <c r="G71" s="101">
        <v>5000000</v>
      </c>
      <c r="H71" s="102">
        <v>0.5</v>
      </c>
      <c r="I71" s="97" t="s">
        <v>753</v>
      </c>
    </row>
    <row r="72" spans="1:9" x14ac:dyDescent="0.25">
      <c r="A72" s="97">
        <v>20</v>
      </c>
      <c r="B72" s="98">
        <v>9100123006000</v>
      </c>
      <c r="C72" s="99" t="s">
        <v>815</v>
      </c>
      <c r="D72" s="100">
        <v>0</v>
      </c>
      <c r="E72" s="100">
        <v>0</v>
      </c>
      <c r="F72" s="101">
        <v>6000000</v>
      </c>
      <c r="G72" s="101">
        <v>6000000</v>
      </c>
      <c r="H72" s="102">
        <v>0.5</v>
      </c>
      <c r="I72" s="97" t="s">
        <v>753</v>
      </c>
    </row>
    <row r="73" spans="1:9" x14ac:dyDescent="0.25">
      <c r="A73" s="97">
        <v>21</v>
      </c>
      <c r="B73" s="98">
        <v>9100123006100</v>
      </c>
      <c r="C73" s="99" t="s">
        <v>816</v>
      </c>
      <c r="D73" s="101">
        <v>5129137</v>
      </c>
      <c r="E73" s="100">
        <v>0</v>
      </c>
      <c r="F73" s="101">
        <v>30000000</v>
      </c>
      <c r="G73" s="101">
        <v>30000000</v>
      </c>
      <c r="H73" s="102">
        <v>0.5</v>
      </c>
      <c r="I73" s="97" t="s">
        <v>753</v>
      </c>
    </row>
    <row r="74" spans="1:9" x14ac:dyDescent="0.25">
      <c r="A74" s="97">
        <v>22</v>
      </c>
      <c r="B74" s="98">
        <v>9100123005900</v>
      </c>
      <c r="C74" s="99" t="s">
        <v>817</v>
      </c>
      <c r="D74" s="100">
        <v>0</v>
      </c>
      <c r="E74" s="100">
        <v>0</v>
      </c>
      <c r="F74" s="101">
        <v>12000000</v>
      </c>
      <c r="G74" s="101">
        <v>15000000</v>
      </c>
      <c r="H74" s="102">
        <v>0.5</v>
      </c>
      <c r="I74" s="97" t="s">
        <v>753</v>
      </c>
    </row>
    <row r="75" spans="1:9" x14ac:dyDescent="0.25">
      <c r="A75" s="97">
        <v>23</v>
      </c>
      <c r="B75" s="98">
        <v>9100123006600</v>
      </c>
      <c r="C75" s="99" t="s">
        <v>818</v>
      </c>
      <c r="D75" s="100">
        <v>0</v>
      </c>
      <c r="E75" s="101">
        <v>25000000</v>
      </c>
      <c r="F75" s="101">
        <v>30000000</v>
      </c>
      <c r="G75" s="101">
        <v>30000000</v>
      </c>
      <c r="H75" s="102">
        <v>0.5</v>
      </c>
      <c r="I75" s="97" t="s">
        <v>753</v>
      </c>
    </row>
    <row r="76" spans="1:9" x14ac:dyDescent="0.25">
      <c r="A76" s="97">
        <v>24</v>
      </c>
      <c r="B76" s="98">
        <v>9100122001600</v>
      </c>
      <c r="C76" s="99" t="s">
        <v>819</v>
      </c>
      <c r="D76" s="100">
        <v>0</v>
      </c>
      <c r="E76" s="100">
        <v>0</v>
      </c>
      <c r="F76" s="101">
        <v>8000000</v>
      </c>
      <c r="G76" s="101">
        <v>5000000</v>
      </c>
      <c r="H76" s="102">
        <v>0.5</v>
      </c>
      <c r="I76" s="97" t="s">
        <v>753</v>
      </c>
    </row>
    <row r="77" spans="1:9" x14ac:dyDescent="0.25">
      <c r="A77" s="97">
        <v>25</v>
      </c>
      <c r="B77" s="98">
        <v>9100124003200</v>
      </c>
      <c r="C77" s="99" t="s">
        <v>820</v>
      </c>
      <c r="D77" s="100">
        <v>0</v>
      </c>
      <c r="E77" s="100">
        <v>0</v>
      </c>
      <c r="F77" s="101">
        <v>1000000</v>
      </c>
      <c r="G77" s="101">
        <v>1200000</v>
      </c>
      <c r="H77" s="102">
        <v>0.5</v>
      </c>
      <c r="I77" s="97" t="s">
        <v>753</v>
      </c>
    </row>
    <row r="78" spans="1:9" x14ac:dyDescent="0.25">
      <c r="A78" s="244" t="s">
        <v>786</v>
      </c>
      <c r="B78" s="244"/>
      <c r="C78" s="244"/>
      <c r="D78" s="103">
        <v>504793382</v>
      </c>
      <c r="E78" s="103">
        <v>242617541</v>
      </c>
      <c r="F78" s="103">
        <v>868778000</v>
      </c>
      <c r="G78" s="103">
        <v>1215000000</v>
      </c>
      <c r="H78" s="248"/>
      <c r="I78" s="248"/>
    </row>
    <row r="79" spans="1:9" x14ac:dyDescent="0.25">
      <c r="A79" s="92"/>
      <c r="B79" s="247" t="s">
        <v>787</v>
      </c>
      <c r="C79" s="247"/>
      <c r="D79" s="247"/>
      <c r="E79" s="247"/>
      <c r="F79" s="247"/>
      <c r="G79" s="247"/>
      <c r="H79" s="247"/>
      <c r="I79" s="247"/>
    </row>
    <row r="80" spans="1:9" x14ac:dyDescent="0.25">
      <c r="A80" s="244" t="s">
        <v>788</v>
      </c>
      <c r="B80" s="244"/>
      <c r="C80" s="244"/>
      <c r="D80" s="95">
        <v>504793382</v>
      </c>
      <c r="E80" s="95">
        <v>242617541</v>
      </c>
      <c r="F80" s="95">
        <v>868778000</v>
      </c>
      <c r="G80" s="95">
        <v>1215000000</v>
      </c>
      <c r="H80" s="246"/>
      <c r="I80" s="246"/>
    </row>
    <row r="81" spans="1:9" x14ac:dyDescent="0.25">
      <c r="A81" s="90">
        <v>3</v>
      </c>
      <c r="B81" s="249" t="s">
        <v>821</v>
      </c>
      <c r="C81" s="249"/>
      <c r="D81" s="249"/>
      <c r="E81" s="249"/>
      <c r="F81" s="249"/>
      <c r="G81" s="249"/>
      <c r="H81" s="249"/>
      <c r="I81" s="249"/>
    </row>
    <row r="82" spans="1:9" x14ac:dyDescent="0.25">
      <c r="A82" s="92"/>
      <c r="B82" s="247" t="s">
        <v>750</v>
      </c>
      <c r="C82" s="247"/>
      <c r="D82" s="247"/>
      <c r="E82" s="247"/>
      <c r="F82" s="247"/>
      <c r="G82" s="247"/>
      <c r="H82" s="247"/>
      <c r="I82" s="247"/>
    </row>
    <row r="83" spans="1:9" x14ac:dyDescent="0.25">
      <c r="A83" s="93"/>
      <c r="B83" s="94">
        <v>9</v>
      </c>
      <c r="C83" s="91" t="s">
        <v>822</v>
      </c>
      <c r="D83" s="95">
        <v>32815500</v>
      </c>
      <c r="E83" s="95">
        <v>6817000</v>
      </c>
      <c r="F83" s="95">
        <v>93500000</v>
      </c>
      <c r="G83" s="95">
        <v>103500000</v>
      </c>
      <c r="H83" s="249"/>
      <c r="I83" s="249"/>
    </row>
    <row r="84" spans="1:9" x14ac:dyDescent="0.25">
      <c r="A84" s="97">
        <v>1</v>
      </c>
      <c r="B84" s="98">
        <v>1010223003500</v>
      </c>
      <c r="C84" s="99" t="s">
        <v>823</v>
      </c>
      <c r="D84" s="100">
        <v>0</v>
      </c>
      <c r="E84" s="100">
        <v>0</v>
      </c>
      <c r="F84" s="101">
        <v>500000</v>
      </c>
      <c r="G84" s="101">
        <v>500000</v>
      </c>
      <c r="H84" s="102">
        <v>1</v>
      </c>
      <c r="I84" s="97" t="s">
        <v>753</v>
      </c>
    </row>
    <row r="85" spans="1:9" ht="26.4" x14ac:dyDescent="0.25">
      <c r="A85" s="97">
        <v>2</v>
      </c>
      <c r="B85" s="98">
        <v>1060123001400</v>
      </c>
      <c r="C85" s="99" t="s">
        <v>824</v>
      </c>
      <c r="D85" s="101">
        <v>13120000</v>
      </c>
      <c r="E85" s="101">
        <v>990000</v>
      </c>
      <c r="F85" s="101">
        <v>28000000</v>
      </c>
      <c r="G85" s="101">
        <v>30000000</v>
      </c>
      <c r="H85" s="102">
        <v>1</v>
      </c>
      <c r="I85" s="97" t="s">
        <v>753</v>
      </c>
    </row>
    <row r="86" spans="1:9" x14ac:dyDescent="0.25">
      <c r="A86" s="97">
        <v>3</v>
      </c>
      <c r="B86" s="98">
        <v>1010223003600</v>
      </c>
      <c r="C86" s="99" t="s">
        <v>825</v>
      </c>
      <c r="D86" s="100">
        <v>0</v>
      </c>
      <c r="E86" s="100">
        <v>0</v>
      </c>
      <c r="F86" s="101">
        <v>2000000</v>
      </c>
      <c r="G86" s="101">
        <v>2000000</v>
      </c>
      <c r="H86" s="102">
        <v>1</v>
      </c>
      <c r="I86" s="97" t="s">
        <v>753</v>
      </c>
    </row>
    <row r="87" spans="1:9" x14ac:dyDescent="0.25">
      <c r="A87" s="97">
        <v>4</v>
      </c>
      <c r="B87" s="98">
        <v>1010223003300</v>
      </c>
      <c r="C87" s="99" t="s">
        <v>826</v>
      </c>
      <c r="D87" s="100">
        <v>0</v>
      </c>
      <c r="E87" s="100">
        <v>0</v>
      </c>
      <c r="F87" s="101">
        <v>1000000</v>
      </c>
      <c r="G87" s="101">
        <v>1000000</v>
      </c>
      <c r="H87" s="102">
        <v>1</v>
      </c>
      <c r="I87" s="97" t="s">
        <v>753</v>
      </c>
    </row>
    <row r="88" spans="1:9" x14ac:dyDescent="0.25">
      <c r="A88" s="97">
        <v>5</v>
      </c>
      <c r="B88" s="98">
        <v>1010223002400</v>
      </c>
      <c r="C88" s="99" t="s">
        <v>827</v>
      </c>
      <c r="D88" s="100">
        <v>0</v>
      </c>
      <c r="E88" s="100">
        <v>0</v>
      </c>
      <c r="F88" s="101">
        <v>1000000</v>
      </c>
      <c r="G88" s="100">
        <v>0</v>
      </c>
      <c r="H88" s="102">
        <v>1</v>
      </c>
      <c r="I88" s="97" t="s">
        <v>753</v>
      </c>
    </row>
    <row r="89" spans="1:9" x14ac:dyDescent="0.25">
      <c r="A89" s="97">
        <v>6</v>
      </c>
      <c r="B89" s="98">
        <v>1060123000800</v>
      </c>
      <c r="C89" s="99" t="s">
        <v>828</v>
      </c>
      <c r="D89" s="101">
        <v>14990000</v>
      </c>
      <c r="E89" s="100">
        <v>0</v>
      </c>
      <c r="F89" s="101">
        <v>20000000</v>
      </c>
      <c r="G89" s="101">
        <v>25000000</v>
      </c>
      <c r="H89" s="102">
        <v>1</v>
      </c>
      <c r="I89" s="97" t="s">
        <v>753</v>
      </c>
    </row>
    <row r="90" spans="1:9" x14ac:dyDescent="0.25">
      <c r="A90" s="97">
        <v>7</v>
      </c>
      <c r="B90" s="98">
        <v>1060123000600</v>
      </c>
      <c r="C90" s="99" t="s">
        <v>829</v>
      </c>
      <c r="D90" s="101">
        <v>979000</v>
      </c>
      <c r="E90" s="100">
        <v>0</v>
      </c>
      <c r="F90" s="101">
        <v>2000000</v>
      </c>
      <c r="G90" s="101">
        <v>2000000</v>
      </c>
      <c r="H90" s="102">
        <v>1</v>
      </c>
      <c r="I90" s="97" t="s">
        <v>753</v>
      </c>
    </row>
    <row r="91" spans="1:9" x14ac:dyDescent="0.25">
      <c r="A91" s="97">
        <v>8</v>
      </c>
      <c r="B91" s="98">
        <v>1010223002300</v>
      </c>
      <c r="C91" s="99" t="s">
        <v>830</v>
      </c>
      <c r="D91" s="100">
        <v>0</v>
      </c>
      <c r="E91" s="100">
        <v>0</v>
      </c>
      <c r="F91" s="101">
        <v>500000</v>
      </c>
      <c r="G91" s="101">
        <v>1000000</v>
      </c>
      <c r="H91" s="102">
        <v>1</v>
      </c>
      <c r="I91" s="97" t="s">
        <v>753</v>
      </c>
    </row>
    <row r="92" spans="1:9" x14ac:dyDescent="0.25">
      <c r="A92" s="97">
        <v>9</v>
      </c>
      <c r="B92" s="98">
        <v>1010223001900</v>
      </c>
      <c r="C92" s="99" t="s">
        <v>831</v>
      </c>
      <c r="D92" s="100">
        <v>0</v>
      </c>
      <c r="E92" s="100">
        <v>0</v>
      </c>
      <c r="F92" s="101">
        <v>4000000</v>
      </c>
      <c r="G92" s="101">
        <v>5000000</v>
      </c>
      <c r="H92" s="102">
        <v>1</v>
      </c>
      <c r="I92" s="97" t="s">
        <v>753</v>
      </c>
    </row>
    <row r="93" spans="1:9" x14ac:dyDescent="0.25">
      <c r="A93" s="97">
        <v>10</v>
      </c>
      <c r="B93" s="98">
        <v>1010123000200</v>
      </c>
      <c r="C93" s="99" t="s">
        <v>832</v>
      </c>
      <c r="D93" s="100">
        <v>0</v>
      </c>
      <c r="E93" s="101">
        <v>5000000</v>
      </c>
      <c r="F93" s="101">
        <v>6000000</v>
      </c>
      <c r="G93" s="101">
        <v>6000000</v>
      </c>
      <c r="H93" s="102">
        <v>1</v>
      </c>
      <c r="I93" s="97" t="s">
        <v>753</v>
      </c>
    </row>
    <row r="94" spans="1:9" x14ac:dyDescent="0.25">
      <c r="A94" s="97">
        <v>11</v>
      </c>
      <c r="B94" s="98">
        <v>1010223001800</v>
      </c>
      <c r="C94" s="99" t="s">
        <v>833</v>
      </c>
      <c r="D94" s="100">
        <v>0</v>
      </c>
      <c r="E94" s="100">
        <v>0</v>
      </c>
      <c r="F94" s="101">
        <v>2000000</v>
      </c>
      <c r="G94" s="101">
        <v>3000000</v>
      </c>
      <c r="H94" s="102">
        <v>1</v>
      </c>
      <c r="I94" s="97" t="s">
        <v>753</v>
      </c>
    </row>
    <row r="95" spans="1:9" ht="26.4" x14ac:dyDescent="0.25">
      <c r="A95" s="97">
        <v>12</v>
      </c>
      <c r="B95" s="98">
        <v>1010223001700</v>
      </c>
      <c r="C95" s="99" t="s">
        <v>834</v>
      </c>
      <c r="D95" s="100">
        <v>0</v>
      </c>
      <c r="E95" s="100">
        <v>0</v>
      </c>
      <c r="F95" s="101">
        <v>2000000</v>
      </c>
      <c r="G95" s="101">
        <v>2000000</v>
      </c>
      <c r="H95" s="102">
        <v>1</v>
      </c>
      <c r="I95" s="97" t="s">
        <v>753</v>
      </c>
    </row>
    <row r="96" spans="1:9" x14ac:dyDescent="0.25">
      <c r="A96" s="97">
        <v>13</v>
      </c>
      <c r="B96" s="98">
        <v>1060123000100</v>
      </c>
      <c r="C96" s="99" t="s">
        <v>835</v>
      </c>
      <c r="D96" s="101">
        <v>3726500</v>
      </c>
      <c r="E96" s="101">
        <v>827000</v>
      </c>
      <c r="F96" s="101">
        <v>8000000</v>
      </c>
      <c r="G96" s="101">
        <v>8000000</v>
      </c>
      <c r="H96" s="102">
        <v>1</v>
      </c>
      <c r="I96" s="97" t="s">
        <v>753</v>
      </c>
    </row>
    <row r="97" spans="1:9" x14ac:dyDescent="0.25">
      <c r="A97" s="97">
        <v>14</v>
      </c>
      <c r="B97" s="98">
        <v>1010223002000</v>
      </c>
      <c r="C97" s="99" t="s">
        <v>836</v>
      </c>
      <c r="D97" s="100">
        <v>0</v>
      </c>
      <c r="E97" s="100">
        <v>0</v>
      </c>
      <c r="F97" s="101">
        <v>3000000</v>
      </c>
      <c r="G97" s="101">
        <v>3000000</v>
      </c>
      <c r="H97" s="102">
        <v>1</v>
      </c>
      <c r="I97" s="97" t="s">
        <v>753</v>
      </c>
    </row>
    <row r="98" spans="1:9" x14ac:dyDescent="0.25">
      <c r="A98" s="97">
        <v>15</v>
      </c>
      <c r="B98" s="98">
        <v>1010223003800</v>
      </c>
      <c r="C98" s="99" t="s">
        <v>837</v>
      </c>
      <c r="D98" s="100">
        <v>0</v>
      </c>
      <c r="E98" s="100">
        <v>0</v>
      </c>
      <c r="F98" s="101">
        <v>6000000</v>
      </c>
      <c r="G98" s="101">
        <v>5500000</v>
      </c>
      <c r="H98" s="102">
        <v>1</v>
      </c>
      <c r="I98" s="97" t="s">
        <v>753</v>
      </c>
    </row>
    <row r="99" spans="1:9" x14ac:dyDescent="0.25">
      <c r="A99" s="97">
        <v>16</v>
      </c>
      <c r="B99" s="98">
        <v>1060123001300</v>
      </c>
      <c r="C99" s="99" t="s">
        <v>838</v>
      </c>
      <c r="D99" s="100">
        <v>0</v>
      </c>
      <c r="E99" s="100">
        <v>0</v>
      </c>
      <c r="F99" s="101">
        <v>1000000</v>
      </c>
      <c r="G99" s="101">
        <v>2000000</v>
      </c>
      <c r="H99" s="102">
        <v>1</v>
      </c>
      <c r="I99" s="97" t="s">
        <v>753</v>
      </c>
    </row>
    <row r="100" spans="1:9" x14ac:dyDescent="0.25">
      <c r="A100" s="97">
        <v>17</v>
      </c>
      <c r="B100" s="98">
        <v>1010123000100</v>
      </c>
      <c r="C100" s="99" t="s">
        <v>839</v>
      </c>
      <c r="D100" s="100">
        <v>0</v>
      </c>
      <c r="E100" s="100">
        <v>0</v>
      </c>
      <c r="F100" s="101">
        <v>1000000</v>
      </c>
      <c r="G100" s="101">
        <v>1000000</v>
      </c>
      <c r="H100" s="102">
        <v>1</v>
      </c>
      <c r="I100" s="97" t="s">
        <v>753</v>
      </c>
    </row>
    <row r="101" spans="1:9" x14ac:dyDescent="0.25">
      <c r="A101" s="97">
        <v>18</v>
      </c>
      <c r="B101" s="98">
        <v>1010223002100</v>
      </c>
      <c r="C101" s="99" t="s">
        <v>840</v>
      </c>
      <c r="D101" s="100">
        <v>0</v>
      </c>
      <c r="E101" s="100">
        <v>0</v>
      </c>
      <c r="F101" s="101">
        <v>5000000</v>
      </c>
      <c r="G101" s="101">
        <v>6000000</v>
      </c>
      <c r="H101" s="102">
        <v>1</v>
      </c>
      <c r="I101" s="97" t="s">
        <v>753</v>
      </c>
    </row>
    <row r="102" spans="1:9" x14ac:dyDescent="0.25">
      <c r="A102" s="97">
        <v>19</v>
      </c>
      <c r="B102" s="98">
        <v>1060123001200</v>
      </c>
      <c r="C102" s="99" t="s">
        <v>841</v>
      </c>
      <c r="D102" s="100">
        <v>0</v>
      </c>
      <c r="E102" s="100">
        <v>0</v>
      </c>
      <c r="F102" s="101">
        <v>500000</v>
      </c>
      <c r="G102" s="101">
        <v>500000</v>
      </c>
      <c r="H102" s="102">
        <v>1</v>
      </c>
      <c r="I102" s="97" t="s">
        <v>753</v>
      </c>
    </row>
    <row r="103" spans="1:9" x14ac:dyDescent="0.25">
      <c r="A103" s="93"/>
      <c r="B103" s="94">
        <v>10</v>
      </c>
      <c r="C103" s="91" t="s">
        <v>842</v>
      </c>
      <c r="D103" s="95">
        <v>52062625</v>
      </c>
      <c r="E103" s="95">
        <v>27840250</v>
      </c>
      <c r="F103" s="95">
        <v>67500000</v>
      </c>
      <c r="G103" s="95">
        <v>62500000</v>
      </c>
      <c r="H103" s="249"/>
      <c r="I103" s="249"/>
    </row>
    <row r="104" spans="1:9" x14ac:dyDescent="0.25">
      <c r="A104" s="97">
        <v>20</v>
      </c>
      <c r="B104" s="98">
        <v>1010223003400</v>
      </c>
      <c r="C104" s="99" t="s">
        <v>843</v>
      </c>
      <c r="D104" s="100">
        <v>0</v>
      </c>
      <c r="E104" s="100">
        <v>0</v>
      </c>
      <c r="F104" s="101">
        <v>3000000</v>
      </c>
      <c r="G104" s="101">
        <v>3000000</v>
      </c>
      <c r="H104" s="102">
        <v>1</v>
      </c>
      <c r="I104" s="97" t="s">
        <v>753</v>
      </c>
    </row>
    <row r="105" spans="1:9" x14ac:dyDescent="0.25">
      <c r="A105" s="97">
        <v>21</v>
      </c>
      <c r="B105" s="98">
        <v>1010223003700</v>
      </c>
      <c r="C105" s="99" t="s">
        <v>844</v>
      </c>
      <c r="D105" s="100">
        <v>0</v>
      </c>
      <c r="E105" s="100">
        <v>0</v>
      </c>
      <c r="F105" s="101">
        <v>2000000</v>
      </c>
      <c r="G105" s="101">
        <v>2000000</v>
      </c>
      <c r="H105" s="102">
        <v>1</v>
      </c>
      <c r="I105" s="97" t="s">
        <v>753</v>
      </c>
    </row>
    <row r="106" spans="1:9" x14ac:dyDescent="0.25">
      <c r="A106" s="97">
        <v>22</v>
      </c>
      <c r="B106" s="98">
        <v>1010223003100</v>
      </c>
      <c r="C106" s="99" t="s">
        <v>845</v>
      </c>
      <c r="D106" s="100">
        <v>0</v>
      </c>
      <c r="E106" s="100">
        <v>0</v>
      </c>
      <c r="F106" s="101">
        <v>1000000</v>
      </c>
      <c r="G106" s="101">
        <v>1000000</v>
      </c>
      <c r="H106" s="102">
        <v>1</v>
      </c>
      <c r="I106" s="97" t="s">
        <v>753</v>
      </c>
    </row>
    <row r="107" spans="1:9" x14ac:dyDescent="0.25">
      <c r="A107" s="97">
        <v>23</v>
      </c>
      <c r="B107" s="98">
        <v>1010122000300</v>
      </c>
      <c r="C107" s="99" t="s">
        <v>846</v>
      </c>
      <c r="D107" s="100">
        <v>0</v>
      </c>
      <c r="E107" s="100">
        <v>0</v>
      </c>
      <c r="F107" s="101">
        <v>2000000</v>
      </c>
      <c r="G107" s="101">
        <v>2000000</v>
      </c>
      <c r="H107" s="102">
        <v>1</v>
      </c>
      <c r="I107" s="97" t="s">
        <v>753</v>
      </c>
    </row>
    <row r="108" spans="1:9" x14ac:dyDescent="0.25">
      <c r="A108" s="97">
        <v>24</v>
      </c>
      <c r="B108" s="98">
        <v>1010223002900</v>
      </c>
      <c r="C108" s="99" t="s">
        <v>847</v>
      </c>
      <c r="D108" s="100">
        <v>0</v>
      </c>
      <c r="E108" s="101">
        <v>890000</v>
      </c>
      <c r="F108" s="101">
        <v>2000000</v>
      </c>
      <c r="G108" s="101">
        <v>2000000</v>
      </c>
      <c r="H108" s="102">
        <v>1</v>
      </c>
      <c r="I108" s="97" t="s">
        <v>753</v>
      </c>
    </row>
    <row r="109" spans="1:9" x14ac:dyDescent="0.25">
      <c r="A109" s="97">
        <v>25</v>
      </c>
      <c r="B109" s="98">
        <v>1010223002800</v>
      </c>
      <c r="C109" s="99" t="s">
        <v>848</v>
      </c>
      <c r="D109" s="101">
        <v>12360000</v>
      </c>
      <c r="E109" s="100">
        <v>0</v>
      </c>
      <c r="F109" s="101">
        <v>15000000</v>
      </c>
      <c r="G109" s="101">
        <v>9000000</v>
      </c>
      <c r="H109" s="102">
        <v>1</v>
      </c>
      <c r="I109" s="97" t="s">
        <v>753</v>
      </c>
    </row>
    <row r="110" spans="1:9" x14ac:dyDescent="0.25">
      <c r="A110" s="97">
        <v>26</v>
      </c>
      <c r="B110" s="98">
        <v>1060123000900</v>
      </c>
      <c r="C110" s="99" t="s">
        <v>849</v>
      </c>
      <c r="D110" s="101">
        <v>25862625</v>
      </c>
      <c r="E110" s="101">
        <v>26950250</v>
      </c>
      <c r="F110" s="101">
        <v>27000000</v>
      </c>
      <c r="G110" s="101">
        <v>27000000</v>
      </c>
      <c r="H110" s="102">
        <v>1</v>
      </c>
      <c r="I110" s="97" t="s">
        <v>753</v>
      </c>
    </row>
    <row r="111" spans="1:9" x14ac:dyDescent="0.25">
      <c r="A111" s="97">
        <v>27</v>
      </c>
      <c r="B111" s="98">
        <v>1010223003000</v>
      </c>
      <c r="C111" s="99" t="s">
        <v>850</v>
      </c>
      <c r="D111" s="100">
        <v>0</v>
      </c>
      <c r="E111" s="100">
        <v>0</v>
      </c>
      <c r="F111" s="101">
        <v>2000000</v>
      </c>
      <c r="G111" s="101">
        <v>2000000</v>
      </c>
      <c r="H111" s="102">
        <v>1</v>
      </c>
      <c r="I111" s="97" t="s">
        <v>753</v>
      </c>
    </row>
    <row r="112" spans="1:9" ht="26.4" x14ac:dyDescent="0.25">
      <c r="A112" s="97">
        <v>28</v>
      </c>
      <c r="B112" s="98">
        <v>1030323001100</v>
      </c>
      <c r="C112" s="99" t="s">
        <v>851</v>
      </c>
      <c r="D112" s="101">
        <v>970000</v>
      </c>
      <c r="E112" s="100">
        <v>0</v>
      </c>
      <c r="F112" s="101">
        <v>3000000</v>
      </c>
      <c r="G112" s="101">
        <v>3000000</v>
      </c>
      <c r="H112" s="102">
        <v>1</v>
      </c>
      <c r="I112" s="97" t="s">
        <v>753</v>
      </c>
    </row>
    <row r="113" spans="1:9" ht="26.4" x14ac:dyDescent="0.25">
      <c r="A113" s="97">
        <v>29</v>
      </c>
      <c r="B113" s="98">
        <v>1010223002600</v>
      </c>
      <c r="C113" s="99" t="s">
        <v>852</v>
      </c>
      <c r="D113" s="100">
        <v>0</v>
      </c>
      <c r="E113" s="100">
        <v>0</v>
      </c>
      <c r="F113" s="101">
        <v>3000000</v>
      </c>
      <c r="G113" s="101">
        <v>3000000</v>
      </c>
      <c r="H113" s="102">
        <v>1</v>
      </c>
      <c r="I113" s="97" t="s">
        <v>753</v>
      </c>
    </row>
    <row r="114" spans="1:9" ht="26.4" x14ac:dyDescent="0.25">
      <c r="A114" s="97">
        <v>30</v>
      </c>
      <c r="B114" s="98">
        <v>1010223002700</v>
      </c>
      <c r="C114" s="99" t="s">
        <v>853</v>
      </c>
      <c r="D114" s="101">
        <v>2370000</v>
      </c>
      <c r="E114" s="100">
        <v>0</v>
      </c>
      <c r="F114" s="101">
        <v>3000000</v>
      </c>
      <c r="G114" s="101">
        <v>4000000</v>
      </c>
      <c r="H114" s="102">
        <v>1</v>
      </c>
      <c r="I114" s="97" t="s">
        <v>753</v>
      </c>
    </row>
    <row r="115" spans="1:9" ht="26.4" x14ac:dyDescent="0.25">
      <c r="A115" s="97">
        <v>31</v>
      </c>
      <c r="B115" s="98">
        <v>1070624000900</v>
      </c>
      <c r="C115" s="99" t="s">
        <v>854</v>
      </c>
      <c r="D115" s="100">
        <v>0</v>
      </c>
      <c r="E115" s="100">
        <v>0</v>
      </c>
      <c r="F115" s="101">
        <v>4500000</v>
      </c>
      <c r="G115" s="101">
        <v>4500000</v>
      </c>
      <c r="H115" s="102">
        <v>1</v>
      </c>
      <c r="I115" s="97" t="s">
        <v>753</v>
      </c>
    </row>
    <row r="116" spans="1:9" x14ac:dyDescent="0.25">
      <c r="A116" s="244" t="s">
        <v>786</v>
      </c>
      <c r="B116" s="244"/>
      <c r="C116" s="244"/>
      <c r="D116" s="103">
        <v>84878125</v>
      </c>
      <c r="E116" s="103">
        <v>34657250</v>
      </c>
      <c r="F116" s="103">
        <v>161000000</v>
      </c>
      <c r="G116" s="103">
        <v>166000000</v>
      </c>
      <c r="H116" s="248"/>
      <c r="I116" s="248"/>
    </row>
    <row r="117" spans="1:9" x14ac:dyDescent="0.25">
      <c r="A117" s="92"/>
      <c r="B117" s="247" t="s">
        <v>787</v>
      </c>
      <c r="C117" s="247"/>
      <c r="D117" s="247"/>
      <c r="E117" s="247"/>
      <c r="F117" s="247"/>
      <c r="G117" s="247"/>
      <c r="H117" s="247"/>
      <c r="I117" s="247"/>
    </row>
    <row r="118" spans="1:9" x14ac:dyDescent="0.25">
      <c r="A118" s="244" t="s">
        <v>788</v>
      </c>
      <c r="B118" s="244"/>
      <c r="C118" s="244"/>
      <c r="D118" s="95">
        <v>84878125</v>
      </c>
      <c r="E118" s="95">
        <v>34657250</v>
      </c>
      <c r="F118" s="95">
        <v>161000000</v>
      </c>
      <c r="G118" s="95">
        <v>166000000</v>
      </c>
      <c r="H118" s="246"/>
      <c r="I118" s="246"/>
    </row>
    <row r="119" spans="1:9" x14ac:dyDescent="0.25">
      <c r="A119" s="90">
        <v>4</v>
      </c>
      <c r="B119" s="249" t="s">
        <v>855</v>
      </c>
      <c r="C119" s="249"/>
      <c r="D119" s="249"/>
      <c r="E119" s="249"/>
      <c r="F119" s="249"/>
      <c r="G119" s="249"/>
      <c r="H119" s="249"/>
      <c r="I119" s="249"/>
    </row>
    <row r="120" spans="1:9" x14ac:dyDescent="0.25">
      <c r="A120" s="92"/>
      <c r="B120" s="247" t="s">
        <v>750</v>
      </c>
      <c r="C120" s="247"/>
      <c r="D120" s="247"/>
      <c r="E120" s="247"/>
      <c r="F120" s="247"/>
      <c r="G120" s="247"/>
      <c r="H120" s="247"/>
      <c r="I120" s="247"/>
    </row>
    <row r="121" spans="1:9" x14ac:dyDescent="0.25">
      <c r="A121" s="93"/>
      <c r="B121" s="94">
        <v>464</v>
      </c>
      <c r="C121" s="91" t="s">
        <v>794</v>
      </c>
      <c r="D121" s="95">
        <v>618125</v>
      </c>
      <c r="E121" s="96">
        <v>0</v>
      </c>
      <c r="F121" s="95">
        <v>2950000</v>
      </c>
      <c r="G121" s="95">
        <v>3400000</v>
      </c>
      <c r="H121" s="249"/>
      <c r="I121" s="249"/>
    </row>
    <row r="122" spans="1:9" x14ac:dyDescent="0.25">
      <c r="A122" s="97">
        <v>1</v>
      </c>
      <c r="B122" s="98">
        <v>13100124008400</v>
      </c>
      <c r="C122" s="99" t="s">
        <v>856</v>
      </c>
      <c r="D122" s="100">
        <v>0</v>
      </c>
      <c r="E122" s="100">
        <v>0</v>
      </c>
      <c r="F122" s="101">
        <v>500000</v>
      </c>
      <c r="G122" s="101">
        <v>600000</v>
      </c>
      <c r="H122" s="102">
        <v>1</v>
      </c>
      <c r="I122" s="97" t="s">
        <v>857</v>
      </c>
    </row>
    <row r="123" spans="1:9" x14ac:dyDescent="0.25">
      <c r="A123" s="97">
        <v>2</v>
      </c>
      <c r="B123" s="98">
        <v>13100124008400</v>
      </c>
      <c r="C123" s="99" t="s">
        <v>858</v>
      </c>
      <c r="D123" s="100">
        <v>0</v>
      </c>
      <c r="E123" s="100">
        <v>0</v>
      </c>
      <c r="F123" s="101">
        <v>800000</v>
      </c>
      <c r="G123" s="101">
        <v>1000000</v>
      </c>
      <c r="H123" s="102">
        <v>1</v>
      </c>
      <c r="I123" s="97" t="s">
        <v>859</v>
      </c>
    </row>
    <row r="124" spans="1:9" x14ac:dyDescent="0.25">
      <c r="A124" s="97">
        <v>3</v>
      </c>
      <c r="B124" s="98">
        <v>13100122002200</v>
      </c>
      <c r="C124" s="99" t="s">
        <v>860</v>
      </c>
      <c r="D124" s="101">
        <v>344000</v>
      </c>
      <c r="E124" s="100">
        <v>0</v>
      </c>
      <c r="F124" s="101">
        <v>500000</v>
      </c>
      <c r="G124" s="100">
        <v>0</v>
      </c>
      <c r="H124" s="102">
        <v>0.1</v>
      </c>
      <c r="I124" s="97" t="s">
        <v>753</v>
      </c>
    </row>
    <row r="125" spans="1:9" x14ac:dyDescent="0.25">
      <c r="A125" s="97">
        <v>4</v>
      </c>
      <c r="B125" s="98">
        <v>13100122002600</v>
      </c>
      <c r="C125" s="99" t="s">
        <v>861</v>
      </c>
      <c r="D125" s="101">
        <v>274125</v>
      </c>
      <c r="E125" s="100">
        <v>0</v>
      </c>
      <c r="F125" s="101">
        <v>500000</v>
      </c>
      <c r="G125" s="100">
        <v>0</v>
      </c>
      <c r="H125" s="102">
        <v>1</v>
      </c>
      <c r="I125" s="97" t="s">
        <v>753</v>
      </c>
    </row>
    <row r="126" spans="1:9" x14ac:dyDescent="0.25">
      <c r="A126" s="97">
        <v>5</v>
      </c>
      <c r="B126" s="98">
        <v>13100124008200</v>
      </c>
      <c r="C126" s="99" t="s">
        <v>862</v>
      </c>
      <c r="D126" s="100">
        <v>0</v>
      </c>
      <c r="E126" s="100">
        <v>0</v>
      </c>
      <c r="F126" s="101">
        <v>650000</v>
      </c>
      <c r="G126" s="100">
        <v>0</v>
      </c>
      <c r="H126" s="102">
        <v>0</v>
      </c>
      <c r="I126" s="97" t="s">
        <v>753</v>
      </c>
    </row>
    <row r="127" spans="1:9" x14ac:dyDescent="0.25">
      <c r="A127" s="97">
        <v>6</v>
      </c>
      <c r="B127" s="98">
        <v>13100125000900</v>
      </c>
      <c r="C127" s="99" t="s">
        <v>863</v>
      </c>
      <c r="D127" s="100">
        <v>0</v>
      </c>
      <c r="E127" s="100">
        <v>0</v>
      </c>
      <c r="F127" s="100">
        <v>0</v>
      </c>
      <c r="G127" s="101">
        <v>1800000</v>
      </c>
      <c r="H127" s="102">
        <v>1</v>
      </c>
      <c r="I127" s="97" t="s">
        <v>753</v>
      </c>
    </row>
    <row r="128" spans="1:9" x14ac:dyDescent="0.25">
      <c r="A128" s="93"/>
      <c r="B128" s="94">
        <v>465</v>
      </c>
      <c r="C128" s="91" t="s">
        <v>864</v>
      </c>
      <c r="D128" s="95">
        <v>1977000</v>
      </c>
      <c r="E128" s="96">
        <v>0</v>
      </c>
      <c r="F128" s="95">
        <v>3050000</v>
      </c>
      <c r="G128" s="95">
        <v>2800000</v>
      </c>
      <c r="H128" s="249"/>
      <c r="I128" s="249"/>
    </row>
    <row r="129" spans="1:9" x14ac:dyDescent="0.25">
      <c r="A129" s="97">
        <v>7</v>
      </c>
      <c r="B129" s="98">
        <v>13100122002800</v>
      </c>
      <c r="C129" s="99" t="s">
        <v>865</v>
      </c>
      <c r="D129" s="101">
        <v>376250</v>
      </c>
      <c r="E129" s="100">
        <v>0</v>
      </c>
      <c r="F129" s="101">
        <v>700000</v>
      </c>
      <c r="G129" s="101">
        <v>1000000</v>
      </c>
      <c r="H129" s="102">
        <v>1</v>
      </c>
      <c r="I129" s="97" t="s">
        <v>866</v>
      </c>
    </row>
    <row r="130" spans="1:9" x14ac:dyDescent="0.25">
      <c r="A130" s="97">
        <v>8</v>
      </c>
      <c r="B130" s="98">
        <v>13100123004600</v>
      </c>
      <c r="C130" s="99" t="s">
        <v>867</v>
      </c>
      <c r="D130" s="101">
        <v>172000</v>
      </c>
      <c r="E130" s="100">
        <v>0</v>
      </c>
      <c r="F130" s="101">
        <v>500000</v>
      </c>
      <c r="G130" s="100">
        <v>0</v>
      </c>
      <c r="H130" s="102">
        <v>1</v>
      </c>
      <c r="I130" s="97" t="s">
        <v>868</v>
      </c>
    </row>
    <row r="131" spans="1:9" x14ac:dyDescent="0.25">
      <c r="A131" s="97">
        <v>9</v>
      </c>
      <c r="B131" s="98">
        <v>13100122002300</v>
      </c>
      <c r="C131" s="99" t="s">
        <v>869</v>
      </c>
      <c r="D131" s="100">
        <v>0</v>
      </c>
      <c r="E131" s="100">
        <v>0</v>
      </c>
      <c r="F131" s="101">
        <v>500000</v>
      </c>
      <c r="G131" s="101">
        <v>800000</v>
      </c>
      <c r="H131" s="102">
        <v>1</v>
      </c>
      <c r="I131" s="97" t="s">
        <v>866</v>
      </c>
    </row>
    <row r="132" spans="1:9" x14ac:dyDescent="0.25">
      <c r="A132" s="97">
        <v>10</v>
      </c>
      <c r="B132" s="98">
        <v>13100122002700</v>
      </c>
      <c r="C132" s="99" t="s">
        <v>870</v>
      </c>
      <c r="D132" s="101">
        <v>617625</v>
      </c>
      <c r="E132" s="100">
        <v>0</v>
      </c>
      <c r="F132" s="101">
        <v>700000</v>
      </c>
      <c r="G132" s="101">
        <v>1000000</v>
      </c>
      <c r="H132" s="102">
        <v>1</v>
      </c>
      <c r="I132" s="97" t="s">
        <v>857</v>
      </c>
    </row>
    <row r="133" spans="1:9" x14ac:dyDescent="0.25">
      <c r="A133" s="97">
        <v>11</v>
      </c>
      <c r="B133" s="98">
        <v>13100123004400</v>
      </c>
      <c r="C133" s="99" t="s">
        <v>871</v>
      </c>
      <c r="D133" s="101">
        <v>150000</v>
      </c>
      <c r="E133" s="100">
        <v>0</v>
      </c>
      <c r="F133" s="101">
        <v>350000</v>
      </c>
      <c r="G133" s="100">
        <v>0</v>
      </c>
      <c r="H133" s="102">
        <v>1</v>
      </c>
      <c r="I133" s="97" t="s">
        <v>753</v>
      </c>
    </row>
    <row r="134" spans="1:9" x14ac:dyDescent="0.25">
      <c r="A134" s="97">
        <v>12</v>
      </c>
      <c r="B134" s="98">
        <v>13100122002400</v>
      </c>
      <c r="C134" s="99" t="s">
        <v>872</v>
      </c>
      <c r="D134" s="101">
        <v>129000</v>
      </c>
      <c r="E134" s="100">
        <v>0</v>
      </c>
      <c r="F134" s="101">
        <v>300000</v>
      </c>
      <c r="G134" s="100">
        <v>0</v>
      </c>
      <c r="H134" s="102">
        <v>1</v>
      </c>
      <c r="I134" s="97" t="s">
        <v>753</v>
      </c>
    </row>
    <row r="135" spans="1:9" x14ac:dyDescent="0.25">
      <c r="A135" s="244" t="s">
        <v>786</v>
      </c>
      <c r="B135" s="244"/>
      <c r="C135" s="244"/>
      <c r="D135" s="103">
        <v>2595125</v>
      </c>
      <c r="E135" s="104">
        <v>0</v>
      </c>
      <c r="F135" s="103">
        <v>6000000</v>
      </c>
      <c r="G135" s="103">
        <v>6200000</v>
      </c>
      <c r="H135" s="248"/>
      <c r="I135" s="248"/>
    </row>
    <row r="136" spans="1:9" x14ac:dyDescent="0.25">
      <c r="A136" s="92"/>
      <c r="B136" s="247" t="s">
        <v>787</v>
      </c>
      <c r="C136" s="247"/>
      <c r="D136" s="247"/>
      <c r="E136" s="247"/>
      <c r="F136" s="247"/>
      <c r="G136" s="247"/>
      <c r="H136" s="247"/>
      <c r="I136" s="247"/>
    </row>
    <row r="137" spans="1:9" x14ac:dyDescent="0.25">
      <c r="A137" s="244" t="s">
        <v>788</v>
      </c>
      <c r="B137" s="244"/>
      <c r="C137" s="244"/>
      <c r="D137" s="95">
        <v>2595125</v>
      </c>
      <c r="E137" s="96">
        <v>0</v>
      </c>
      <c r="F137" s="95">
        <v>6000000</v>
      </c>
      <c r="G137" s="95">
        <v>6200000</v>
      </c>
      <c r="H137" s="246"/>
      <c r="I137" s="246"/>
    </row>
    <row r="138" spans="1:9" x14ac:dyDescent="0.25">
      <c r="A138" s="90">
        <v>5</v>
      </c>
      <c r="B138" s="249" t="s">
        <v>873</v>
      </c>
      <c r="C138" s="249"/>
      <c r="D138" s="249"/>
      <c r="E138" s="249"/>
      <c r="F138" s="249"/>
      <c r="G138" s="249"/>
      <c r="H138" s="249"/>
      <c r="I138" s="249"/>
    </row>
    <row r="139" spans="1:9" x14ac:dyDescent="0.25">
      <c r="A139" s="92"/>
      <c r="B139" s="247" t="s">
        <v>750</v>
      </c>
      <c r="C139" s="247"/>
      <c r="D139" s="247"/>
      <c r="E139" s="247"/>
      <c r="F139" s="247"/>
      <c r="G139" s="247"/>
      <c r="H139" s="247"/>
      <c r="I139" s="247"/>
    </row>
    <row r="140" spans="1:9" x14ac:dyDescent="0.25">
      <c r="A140" s="93"/>
      <c r="B140" s="94">
        <v>1</v>
      </c>
      <c r="C140" s="91" t="s">
        <v>874</v>
      </c>
      <c r="D140" s="95">
        <v>5890000</v>
      </c>
      <c r="E140" s="95">
        <v>45000000</v>
      </c>
      <c r="F140" s="95">
        <v>590000000</v>
      </c>
      <c r="G140" s="95">
        <v>280000000</v>
      </c>
      <c r="H140" s="249"/>
      <c r="I140" s="249"/>
    </row>
    <row r="141" spans="1:9" ht="26.4" x14ac:dyDescent="0.25">
      <c r="A141" s="97">
        <v>1</v>
      </c>
      <c r="B141" s="98">
        <v>9100122000300</v>
      </c>
      <c r="C141" s="99" t="s">
        <v>875</v>
      </c>
      <c r="D141" s="101">
        <v>3320000</v>
      </c>
      <c r="E141" s="100">
        <v>0</v>
      </c>
      <c r="F141" s="101">
        <v>7000000</v>
      </c>
      <c r="G141" s="101">
        <v>5000000</v>
      </c>
      <c r="H141" s="102">
        <v>0</v>
      </c>
      <c r="I141" s="97" t="s">
        <v>753</v>
      </c>
    </row>
    <row r="142" spans="1:9" ht="26.4" x14ac:dyDescent="0.25">
      <c r="A142" s="97">
        <v>2</v>
      </c>
      <c r="B142" s="98">
        <v>9100123000400</v>
      </c>
      <c r="C142" s="99" t="s">
        <v>876</v>
      </c>
      <c r="D142" s="101">
        <v>1770000</v>
      </c>
      <c r="E142" s="100">
        <v>0</v>
      </c>
      <c r="F142" s="101">
        <v>13000000</v>
      </c>
      <c r="G142" s="101">
        <v>10000000</v>
      </c>
      <c r="H142" s="102">
        <v>0</v>
      </c>
      <c r="I142" s="97" t="s">
        <v>753</v>
      </c>
    </row>
    <row r="143" spans="1:9" x14ac:dyDescent="0.25">
      <c r="A143" s="97">
        <v>3</v>
      </c>
      <c r="B143" s="98">
        <v>9100123000500</v>
      </c>
      <c r="C143" s="99" t="s">
        <v>877</v>
      </c>
      <c r="D143" s="101">
        <v>800000</v>
      </c>
      <c r="E143" s="101">
        <v>45000000</v>
      </c>
      <c r="F143" s="101">
        <v>570000000</v>
      </c>
      <c r="G143" s="101">
        <v>265000000</v>
      </c>
      <c r="H143" s="102">
        <v>0.22</v>
      </c>
      <c r="I143" s="97" t="s">
        <v>753</v>
      </c>
    </row>
    <row r="144" spans="1:9" x14ac:dyDescent="0.25">
      <c r="A144" s="93"/>
      <c r="B144" s="94">
        <v>2</v>
      </c>
      <c r="C144" s="91" t="s">
        <v>878</v>
      </c>
      <c r="D144" s="95">
        <v>9385000</v>
      </c>
      <c r="E144" s="96">
        <v>0</v>
      </c>
      <c r="F144" s="95">
        <v>40000000</v>
      </c>
      <c r="G144" s="95">
        <v>31000000</v>
      </c>
      <c r="H144" s="249"/>
      <c r="I144" s="249"/>
    </row>
    <row r="145" spans="1:9" x14ac:dyDescent="0.25">
      <c r="A145" s="97">
        <v>4</v>
      </c>
      <c r="B145" s="98">
        <v>9100123002800</v>
      </c>
      <c r="C145" s="99" t="s">
        <v>879</v>
      </c>
      <c r="D145" s="101">
        <v>3745000</v>
      </c>
      <c r="E145" s="100">
        <v>0</v>
      </c>
      <c r="F145" s="101">
        <v>13000000</v>
      </c>
      <c r="G145" s="101">
        <v>8000000</v>
      </c>
      <c r="H145" s="102">
        <v>0</v>
      </c>
      <c r="I145" s="97" t="s">
        <v>753</v>
      </c>
    </row>
    <row r="146" spans="1:9" x14ac:dyDescent="0.25">
      <c r="A146" s="97">
        <v>5</v>
      </c>
      <c r="B146" s="98">
        <v>9100123003000</v>
      </c>
      <c r="C146" s="99" t="s">
        <v>880</v>
      </c>
      <c r="D146" s="101">
        <v>995000</v>
      </c>
      <c r="E146" s="100">
        <v>0</v>
      </c>
      <c r="F146" s="101">
        <v>8000000</v>
      </c>
      <c r="G146" s="101">
        <v>6000000</v>
      </c>
      <c r="H146" s="102">
        <v>0</v>
      </c>
      <c r="I146" s="97" t="s">
        <v>753</v>
      </c>
    </row>
    <row r="147" spans="1:9" x14ac:dyDescent="0.25">
      <c r="A147" s="97">
        <v>6</v>
      </c>
      <c r="B147" s="98">
        <v>9100123000600</v>
      </c>
      <c r="C147" s="99" t="s">
        <v>881</v>
      </c>
      <c r="D147" s="100">
        <v>0</v>
      </c>
      <c r="E147" s="100">
        <v>0</v>
      </c>
      <c r="F147" s="101">
        <v>5000000</v>
      </c>
      <c r="G147" s="101">
        <v>5000000</v>
      </c>
      <c r="H147" s="102">
        <v>0</v>
      </c>
      <c r="I147" s="97" t="s">
        <v>753</v>
      </c>
    </row>
    <row r="148" spans="1:9" ht="26.4" x14ac:dyDescent="0.25">
      <c r="A148" s="97">
        <v>7</v>
      </c>
      <c r="B148" s="98">
        <v>9100123000700</v>
      </c>
      <c r="C148" s="99" t="s">
        <v>882</v>
      </c>
      <c r="D148" s="101">
        <v>900000</v>
      </c>
      <c r="E148" s="100">
        <v>0</v>
      </c>
      <c r="F148" s="101">
        <v>9000000</v>
      </c>
      <c r="G148" s="101">
        <v>7000000</v>
      </c>
      <c r="H148" s="102">
        <v>0</v>
      </c>
      <c r="I148" s="97" t="s">
        <v>753</v>
      </c>
    </row>
    <row r="149" spans="1:9" x14ac:dyDescent="0.25">
      <c r="A149" s="97">
        <v>8</v>
      </c>
      <c r="B149" s="98">
        <v>9100123003700</v>
      </c>
      <c r="C149" s="99" t="s">
        <v>883</v>
      </c>
      <c r="D149" s="101">
        <v>3745000</v>
      </c>
      <c r="E149" s="100">
        <v>0</v>
      </c>
      <c r="F149" s="101">
        <v>5000000</v>
      </c>
      <c r="G149" s="101">
        <v>5000000</v>
      </c>
      <c r="H149" s="102">
        <v>0</v>
      </c>
      <c r="I149" s="97" t="s">
        <v>753</v>
      </c>
    </row>
    <row r="150" spans="1:9" x14ac:dyDescent="0.25">
      <c r="A150" s="93"/>
      <c r="B150" s="94">
        <v>4</v>
      </c>
      <c r="C150" s="91" t="s">
        <v>884</v>
      </c>
      <c r="D150" s="95">
        <v>241978375</v>
      </c>
      <c r="E150" s="95">
        <v>2600000</v>
      </c>
      <c r="F150" s="95">
        <v>1893500000</v>
      </c>
      <c r="G150" s="95">
        <v>6440000000</v>
      </c>
      <c r="H150" s="249"/>
      <c r="I150" s="249"/>
    </row>
    <row r="151" spans="1:9" ht="26.4" x14ac:dyDescent="0.25">
      <c r="A151" s="97">
        <v>9</v>
      </c>
      <c r="B151" s="98">
        <v>9100123002500</v>
      </c>
      <c r="C151" s="99" t="s">
        <v>885</v>
      </c>
      <c r="D151" s="101">
        <v>1702000</v>
      </c>
      <c r="E151" s="100">
        <v>0</v>
      </c>
      <c r="F151" s="101">
        <v>10000000</v>
      </c>
      <c r="G151" s="101">
        <v>8000000</v>
      </c>
      <c r="H151" s="102">
        <v>0</v>
      </c>
      <c r="I151" s="97" t="s">
        <v>753</v>
      </c>
    </row>
    <row r="152" spans="1:9" x14ac:dyDescent="0.25">
      <c r="A152" s="97">
        <v>10</v>
      </c>
      <c r="B152" s="98">
        <v>9100123002700</v>
      </c>
      <c r="C152" s="99" t="s">
        <v>886</v>
      </c>
      <c r="D152" s="100">
        <v>0</v>
      </c>
      <c r="E152" s="100">
        <v>0</v>
      </c>
      <c r="F152" s="101">
        <v>8000000</v>
      </c>
      <c r="G152" s="101">
        <v>7000000</v>
      </c>
      <c r="H152" s="102">
        <v>0</v>
      </c>
      <c r="I152" s="97" t="s">
        <v>753</v>
      </c>
    </row>
    <row r="153" spans="1:9" x14ac:dyDescent="0.25">
      <c r="A153" s="97">
        <v>11</v>
      </c>
      <c r="B153" s="98">
        <v>9100123002900</v>
      </c>
      <c r="C153" s="99" t="s">
        <v>887</v>
      </c>
      <c r="D153" s="101">
        <v>914000</v>
      </c>
      <c r="E153" s="100">
        <v>0</v>
      </c>
      <c r="F153" s="101">
        <v>5000000</v>
      </c>
      <c r="G153" s="101">
        <v>5000000</v>
      </c>
      <c r="H153" s="102">
        <v>0</v>
      </c>
      <c r="I153" s="97" t="s">
        <v>753</v>
      </c>
    </row>
    <row r="154" spans="1:9" x14ac:dyDescent="0.25">
      <c r="A154" s="97">
        <v>12</v>
      </c>
      <c r="B154" s="98">
        <v>9100123003100</v>
      </c>
      <c r="C154" s="99" t="s">
        <v>888</v>
      </c>
      <c r="D154" s="101">
        <v>12876000</v>
      </c>
      <c r="E154" s="101">
        <v>1890000</v>
      </c>
      <c r="F154" s="101">
        <v>40000000</v>
      </c>
      <c r="G154" s="101">
        <v>40000000</v>
      </c>
      <c r="H154" s="102">
        <v>0.02</v>
      </c>
      <c r="I154" s="97" t="s">
        <v>753</v>
      </c>
    </row>
    <row r="155" spans="1:9" x14ac:dyDescent="0.25">
      <c r="A155" s="97">
        <v>13</v>
      </c>
      <c r="B155" s="98">
        <v>9100123000900</v>
      </c>
      <c r="C155" s="99" t="s">
        <v>889</v>
      </c>
      <c r="D155" s="100">
        <v>0</v>
      </c>
      <c r="E155" s="100">
        <v>0</v>
      </c>
      <c r="F155" s="101">
        <v>55000000</v>
      </c>
      <c r="G155" s="101">
        <v>35000000</v>
      </c>
      <c r="H155" s="102">
        <v>0.02</v>
      </c>
      <c r="I155" s="97" t="s">
        <v>753</v>
      </c>
    </row>
    <row r="156" spans="1:9" ht="26.4" x14ac:dyDescent="0.25">
      <c r="A156" s="97">
        <v>14</v>
      </c>
      <c r="B156" s="98">
        <v>9100123000200</v>
      </c>
      <c r="C156" s="99" t="s">
        <v>890</v>
      </c>
      <c r="D156" s="100">
        <v>0</v>
      </c>
      <c r="E156" s="100">
        <v>0</v>
      </c>
      <c r="F156" s="101">
        <v>20000000</v>
      </c>
      <c r="G156" s="101">
        <v>15000000</v>
      </c>
      <c r="H156" s="102">
        <v>0.01</v>
      </c>
      <c r="I156" s="97" t="s">
        <v>753</v>
      </c>
    </row>
    <row r="157" spans="1:9" x14ac:dyDescent="0.25">
      <c r="A157" s="97">
        <v>15</v>
      </c>
      <c r="B157" s="98">
        <v>9100123000800</v>
      </c>
      <c r="C157" s="99" t="s">
        <v>891</v>
      </c>
      <c r="D157" s="100">
        <v>0</v>
      </c>
      <c r="E157" s="100">
        <v>0</v>
      </c>
      <c r="F157" s="101">
        <v>4000000</v>
      </c>
      <c r="G157" s="101">
        <v>4000000</v>
      </c>
      <c r="H157" s="102">
        <v>0</v>
      </c>
      <c r="I157" s="97" t="s">
        <v>753</v>
      </c>
    </row>
    <row r="158" spans="1:9" x14ac:dyDescent="0.25">
      <c r="A158" s="97">
        <v>16</v>
      </c>
      <c r="B158" s="98">
        <v>9100123003400</v>
      </c>
      <c r="C158" s="99" t="s">
        <v>892</v>
      </c>
      <c r="D158" s="100">
        <v>0</v>
      </c>
      <c r="E158" s="100">
        <v>0</v>
      </c>
      <c r="F158" s="101">
        <v>16000000</v>
      </c>
      <c r="G158" s="101">
        <v>15000000</v>
      </c>
      <c r="H158" s="102">
        <v>0.01</v>
      </c>
      <c r="I158" s="97" t="s">
        <v>753</v>
      </c>
    </row>
    <row r="159" spans="1:9" ht="26.4" x14ac:dyDescent="0.25">
      <c r="A159" s="97">
        <v>17</v>
      </c>
      <c r="B159" s="98">
        <v>9100122000700</v>
      </c>
      <c r="C159" s="99" t="s">
        <v>893</v>
      </c>
      <c r="D159" s="101">
        <v>115530875</v>
      </c>
      <c r="E159" s="100">
        <v>0</v>
      </c>
      <c r="F159" s="101">
        <v>650000000</v>
      </c>
      <c r="G159" s="101">
        <v>520000000</v>
      </c>
      <c r="H159" s="102">
        <v>0.25</v>
      </c>
      <c r="I159" s="97" t="s">
        <v>753</v>
      </c>
    </row>
    <row r="160" spans="1:9" x14ac:dyDescent="0.25">
      <c r="A160" s="97">
        <v>18</v>
      </c>
      <c r="B160" s="98">
        <v>9100122000800</v>
      </c>
      <c r="C160" s="99" t="s">
        <v>894</v>
      </c>
      <c r="D160" s="101">
        <v>959000</v>
      </c>
      <c r="E160" s="100">
        <v>0</v>
      </c>
      <c r="F160" s="101">
        <v>7000000</v>
      </c>
      <c r="G160" s="101">
        <v>5000000</v>
      </c>
      <c r="H160" s="102">
        <v>0</v>
      </c>
      <c r="I160" s="97" t="s">
        <v>753</v>
      </c>
    </row>
    <row r="161" spans="1:9" ht="39.6" x14ac:dyDescent="0.25">
      <c r="A161" s="97">
        <v>19</v>
      </c>
      <c r="B161" s="98">
        <v>9100122000900</v>
      </c>
      <c r="C161" s="99" t="s">
        <v>895</v>
      </c>
      <c r="D161" s="101">
        <v>2592000</v>
      </c>
      <c r="E161" s="100">
        <v>0</v>
      </c>
      <c r="F161" s="101">
        <v>10000000</v>
      </c>
      <c r="G161" s="101">
        <v>10000000</v>
      </c>
      <c r="H161" s="102">
        <v>0</v>
      </c>
      <c r="I161" s="97" t="s">
        <v>753</v>
      </c>
    </row>
    <row r="162" spans="1:9" x14ac:dyDescent="0.25">
      <c r="A162" s="97">
        <v>20</v>
      </c>
      <c r="B162" s="98">
        <v>9100123001000</v>
      </c>
      <c r="C162" s="99" t="s">
        <v>896</v>
      </c>
      <c r="D162" s="100">
        <v>0</v>
      </c>
      <c r="E162" s="101">
        <v>710000</v>
      </c>
      <c r="F162" s="101">
        <v>5000000</v>
      </c>
      <c r="G162" s="101">
        <v>5000000</v>
      </c>
      <c r="H162" s="102">
        <v>0</v>
      </c>
      <c r="I162" s="97" t="s">
        <v>753</v>
      </c>
    </row>
    <row r="163" spans="1:9" x14ac:dyDescent="0.25">
      <c r="A163" s="97">
        <v>21</v>
      </c>
      <c r="B163" s="98">
        <v>9100123001100</v>
      </c>
      <c r="C163" s="99" t="s">
        <v>897</v>
      </c>
      <c r="D163" s="101">
        <v>2840000</v>
      </c>
      <c r="E163" s="100">
        <v>0</v>
      </c>
      <c r="F163" s="101">
        <v>3000000</v>
      </c>
      <c r="G163" s="101">
        <v>5000000</v>
      </c>
      <c r="H163" s="102">
        <v>0</v>
      </c>
      <c r="I163" s="97" t="s">
        <v>753</v>
      </c>
    </row>
    <row r="164" spans="1:9" ht="26.4" x14ac:dyDescent="0.25">
      <c r="A164" s="97">
        <v>22</v>
      </c>
      <c r="B164" s="98">
        <v>9100123001200</v>
      </c>
      <c r="C164" s="99" t="s">
        <v>898</v>
      </c>
      <c r="D164" s="100">
        <v>0</v>
      </c>
      <c r="E164" s="100">
        <v>0</v>
      </c>
      <c r="F164" s="101">
        <v>10000000</v>
      </c>
      <c r="G164" s="101">
        <v>8000000</v>
      </c>
      <c r="H164" s="102">
        <v>0</v>
      </c>
      <c r="I164" s="97" t="s">
        <v>753</v>
      </c>
    </row>
    <row r="165" spans="1:9" ht="52.8" x14ac:dyDescent="0.25">
      <c r="A165" s="97">
        <v>23</v>
      </c>
      <c r="B165" s="98">
        <v>9100123001300</v>
      </c>
      <c r="C165" s="99" t="s">
        <v>899</v>
      </c>
      <c r="D165" s="101">
        <v>3558000</v>
      </c>
      <c r="E165" s="100">
        <v>0</v>
      </c>
      <c r="F165" s="101">
        <v>15000000</v>
      </c>
      <c r="G165" s="101">
        <v>15000000</v>
      </c>
      <c r="H165" s="102">
        <v>0.01</v>
      </c>
      <c r="I165" s="97" t="s">
        <v>753</v>
      </c>
    </row>
    <row r="166" spans="1:9" x14ac:dyDescent="0.25">
      <c r="A166" s="97">
        <v>24</v>
      </c>
      <c r="B166" s="98">
        <v>9100123000300</v>
      </c>
      <c r="C166" s="99" t="s">
        <v>900</v>
      </c>
      <c r="D166" s="101">
        <v>72709500</v>
      </c>
      <c r="E166" s="100">
        <v>0</v>
      </c>
      <c r="F166" s="101">
        <v>124500000</v>
      </c>
      <c r="G166" s="101">
        <v>100000000</v>
      </c>
      <c r="H166" s="102">
        <v>0.05</v>
      </c>
      <c r="I166" s="97" t="s">
        <v>753</v>
      </c>
    </row>
    <row r="167" spans="1:9" x14ac:dyDescent="0.25">
      <c r="A167" s="97">
        <v>25</v>
      </c>
      <c r="B167" s="98">
        <v>9100122001000</v>
      </c>
      <c r="C167" s="99" t="s">
        <v>901</v>
      </c>
      <c r="D167" s="101">
        <v>27667000</v>
      </c>
      <c r="E167" s="100">
        <v>0</v>
      </c>
      <c r="F167" s="101">
        <v>20000000</v>
      </c>
      <c r="G167" s="101">
        <v>20000000</v>
      </c>
      <c r="H167" s="102">
        <v>0.01</v>
      </c>
      <c r="I167" s="97" t="s">
        <v>753</v>
      </c>
    </row>
    <row r="168" spans="1:9" x14ac:dyDescent="0.25">
      <c r="A168" s="97">
        <v>26</v>
      </c>
      <c r="B168" s="98">
        <v>9100123003500</v>
      </c>
      <c r="C168" s="99" t="s">
        <v>902</v>
      </c>
      <c r="D168" s="100">
        <v>0</v>
      </c>
      <c r="E168" s="100">
        <v>0</v>
      </c>
      <c r="F168" s="101">
        <v>10000000</v>
      </c>
      <c r="G168" s="101">
        <v>8000000</v>
      </c>
      <c r="H168" s="102">
        <v>0</v>
      </c>
      <c r="I168" s="97" t="s">
        <v>753</v>
      </c>
    </row>
    <row r="169" spans="1:9" x14ac:dyDescent="0.25">
      <c r="A169" s="97">
        <v>27</v>
      </c>
      <c r="B169" s="98">
        <v>9100123002300</v>
      </c>
      <c r="C169" s="99" t="s">
        <v>903</v>
      </c>
      <c r="D169" s="101">
        <v>630000</v>
      </c>
      <c r="E169" s="100">
        <v>0</v>
      </c>
      <c r="F169" s="101">
        <v>6000000</v>
      </c>
      <c r="G169" s="101">
        <v>8000000</v>
      </c>
      <c r="H169" s="102">
        <v>0</v>
      </c>
      <c r="I169" s="97" t="s">
        <v>753</v>
      </c>
    </row>
    <row r="170" spans="1:9" x14ac:dyDescent="0.25">
      <c r="A170" s="97">
        <v>28</v>
      </c>
      <c r="B170" s="98">
        <v>9100122001100</v>
      </c>
      <c r="C170" s="99" t="s">
        <v>904</v>
      </c>
      <c r="D170" s="100">
        <v>0</v>
      </c>
      <c r="E170" s="100">
        <v>0</v>
      </c>
      <c r="F170" s="101">
        <v>20000000</v>
      </c>
      <c r="G170" s="101">
        <v>20000000</v>
      </c>
      <c r="H170" s="102">
        <v>0.01</v>
      </c>
      <c r="I170" s="97" t="s">
        <v>753</v>
      </c>
    </row>
    <row r="171" spans="1:9" x14ac:dyDescent="0.25">
      <c r="A171" s="97">
        <v>29</v>
      </c>
      <c r="B171" s="98">
        <v>9100123003800</v>
      </c>
      <c r="C171" s="99" t="s">
        <v>905</v>
      </c>
      <c r="D171" s="100">
        <v>0</v>
      </c>
      <c r="E171" s="100">
        <v>0</v>
      </c>
      <c r="F171" s="101">
        <v>5000000</v>
      </c>
      <c r="G171" s="101">
        <v>5000000</v>
      </c>
      <c r="H171" s="102">
        <v>0</v>
      </c>
      <c r="I171" s="97" t="s">
        <v>753</v>
      </c>
    </row>
    <row r="172" spans="1:9" x14ac:dyDescent="0.25">
      <c r="A172" s="97">
        <v>30</v>
      </c>
      <c r="B172" s="98">
        <v>9100124003300</v>
      </c>
      <c r="C172" s="99" t="s">
        <v>906</v>
      </c>
      <c r="D172" s="100">
        <v>0</v>
      </c>
      <c r="E172" s="100">
        <v>0</v>
      </c>
      <c r="F172" s="101">
        <v>850000000</v>
      </c>
      <c r="G172" s="101">
        <v>582000000</v>
      </c>
      <c r="H172" s="102">
        <v>0.31</v>
      </c>
      <c r="I172" s="97" t="s">
        <v>753</v>
      </c>
    </row>
    <row r="173" spans="1:9" ht="26.4" x14ac:dyDescent="0.25">
      <c r="A173" s="97">
        <v>31</v>
      </c>
      <c r="B173" s="98">
        <v>9100125000500</v>
      </c>
      <c r="C173" s="99" t="s">
        <v>907</v>
      </c>
      <c r="D173" s="100">
        <v>0</v>
      </c>
      <c r="E173" s="100">
        <v>0</v>
      </c>
      <c r="F173" s="100">
        <v>0</v>
      </c>
      <c r="G173" s="101">
        <v>5000000000</v>
      </c>
      <c r="H173" s="102">
        <v>0</v>
      </c>
      <c r="I173" s="97" t="s">
        <v>753</v>
      </c>
    </row>
    <row r="174" spans="1:9" x14ac:dyDescent="0.25">
      <c r="A174" s="93"/>
      <c r="B174" s="94">
        <v>6</v>
      </c>
      <c r="C174" s="91" t="s">
        <v>751</v>
      </c>
      <c r="D174" s="95">
        <v>1990000</v>
      </c>
      <c r="E174" s="96">
        <v>0</v>
      </c>
      <c r="F174" s="95">
        <v>37500000</v>
      </c>
      <c r="G174" s="95">
        <v>70000000</v>
      </c>
      <c r="H174" s="249"/>
      <c r="I174" s="249"/>
    </row>
    <row r="175" spans="1:9" x14ac:dyDescent="0.25">
      <c r="A175" s="97">
        <v>32</v>
      </c>
      <c r="B175" s="98">
        <v>9100123002600</v>
      </c>
      <c r="C175" s="99" t="s">
        <v>908</v>
      </c>
      <c r="D175" s="100">
        <v>0</v>
      </c>
      <c r="E175" s="100">
        <v>0</v>
      </c>
      <c r="F175" s="101">
        <v>4000000</v>
      </c>
      <c r="G175" s="100">
        <v>0</v>
      </c>
      <c r="H175" s="102">
        <v>0.1</v>
      </c>
      <c r="I175" s="97" t="s">
        <v>753</v>
      </c>
    </row>
    <row r="176" spans="1:9" x14ac:dyDescent="0.25">
      <c r="A176" s="97">
        <v>33</v>
      </c>
      <c r="B176" s="98">
        <v>9100123002200</v>
      </c>
      <c r="C176" s="99" t="s">
        <v>909</v>
      </c>
      <c r="D176" s="101">
        <v>1990000</v>
      </c>
      <c r="E176" s="100">
        <v>0</v>
      </c>
      <c r="F176" s="101">
        <v>15000000</v>
      </c>
      <c r="G176" s="101">
        <v>34000000</v>
      </c>
      <c r="H176" s="102">
        <v>0.02</v>
      </c>
      <c r="I176" s="97" t="s">
        <v>753</v>
      </c>
    </row>
    <row r="177" spans="1:9" ht="26.4" x14ac:dyDescent="0.25">
      <c r="A177" s="97">
        <v>34</v>
      </c>
      <c r="B177" s="98">
        <v>9100123003300</v>
      </c>
      <c r="C177" s="99" t="s">
        <v>910</v>
      </c>
      <c r="D177" s="100">
        <v>0</v>
      </c>
      <c r="E177" s="100">
        <v>0</v>
      </c>
      <c r="F177" s="101">
        <v>5000000</v>
      </c>
      <c r="G177" s="101">
        <v>2000000</v>
      </c>
      <c r="H177" s="102">
        <v>0</v>
      </c>
      <c r="I177" s="97" t="s">
        <v>753</v>
      </c>
    </row>
    <row r="178" spans="1:9" x14ac:dyDescent="0.25">
      <c r="A178" s="97">
        <v>35</v>
      </c>
      <c r="B178" s="98">
        <v>9100123001600</v>
      </c>
      <c r="C178" s="99" t="s">
        <v>911</v>
      </c>
      <c r="D178" s="100">
        <v>0</v>
      </c>
      <c r="E178" s="100">
        <v>0</v>
      </c>
      <c r="F178" s="101">
        <v>1500000</v>
      </c>
      <c r="G178" s="101">
        <v>1000000</v>
      </c>
      <c r="H178" s="102">
        <v>0</v>
      </c>
      <c r="I178" s="97" t="s">
        <v>753</v>
      </c>
    </row>
    <row r="179" spans="1:9" x14ac:dyDescent="0.25">
      <c r="A179" s="97">
        <v>36</v>
      </c>
      <c r="B179" s="98">
        <v>9100123001800</v>
      </c>
      <c r="C179" s="99" t="s">
        <v>912</v>
      </c>
      <c r="D179" s="100">
        <v>0</v>
      </c>
      <c r="E179" s="100">
        <v>0</v>
      </c>
      <c r="F179" s="101">
        <v>8000000</v>
      </c>
      <c r="G179" s="100">
        <v>0</v>
      </c>
      <c r="H179" s="102">
        <v>0.85</v>
      </c>
      <c r="I179" s="97" t="s">
        <v>753</v>
      </c>
    </row>
    <row r="180" spans="1:9" x14ac:dyDescent="0.25">
      <c r="A180" s="97">
        <v>37</v>
      </c>
      <c r="B180" s="98">
        <v>9100123001400</v>
      </c>
      <c r="C180" s="99" t="s">
        <v>913</v>
      </c>
      <c r="D180" s="100">
        <v>0</v>
      </c>
      <c r="E180" s="100">
        <v>0</v>
      </c>
      <c r="F180" s="101">
        <v>4000000</v>
      </c>
      <c r="G180" s="100">
        <v>0</v>
      </c>
      <c r="H180" s="102">
        <v>0.1</v>
      </c>
      <c r="I180" s="97" t="s">
        <v>753</v>
      </c>
    </row>
    <row r="181" spans="1:9" x14ac:dyDescent="0.25">
      <c r="A181" s="97">
        <v>38</v>
      </c>
      <c r="B181" s="98">
        <v>9100125000800</v>
      </c>
      <c r="C181" s="99" t="s">
        <v>914</v>
      </c>
      <c r="D181" s="100">
        <v>0</v>
      </c>
      <c r="E181" s="100">
        <v>0</v>
      </c>
      <c r="F181" s="100">
        <v>0</v>
      </c>
      <c r="G181" s="101">
        <v>15000000</v>
      </c>
      <c r="H181" s="102">
        <v>0</v>
      </c>
      <c r="I181" s="97" t="s">
        <v>753</v>
      </c>
    </row>
    <row r="182" spans="1:9" x14ac:dyDescent="0.25">
      <c r="A182" s="97">
        <v>39</v>
      </c>
      <c r="B182" s="98">
        <v>9100125000700</v>
      </c>
      <c r="C182" s="99" t="s">
        <v>915</v>
      </c>
      <c r="D182" s="100">
        <v>0</v>
      </c>
      <c r="E182" s="100">
        <v>0</v>
      </c>
      <c r="F182" s="100">
        <v>0</v>
      </c>
      <c r="G182" s="101">
        <v>18000000</v>
      </c>
      <c r="H182" s="102">
        <v>0</v>
      </c>
      <c r="I182" s="97" t="s">
        <v>753</v>
      </c>
    </row>
    <row r="183" spans="1:9" x14ac:dyDescent="0.25">
      <c r="A183" s="93"/>
      <c r="B183" s="94">
        <v>110</v>
      </c>
      <c r="C183" s="91" t="s">
        <v>916</v>
      </c>
      <c r="D183" s="95">
        <v>1895000</v>
      </c>
      <c r="E183" s="96">
        <v>0</v>
      </c>
      <c r="F183" s="95">
        <v>10000000</v>
      </c>
      <c r="G183" s="95">
        <v>143000000</v>
      </c>
      <c r="H183" s="249"/>
      <c r="I183" s="249"/>
    </row>
    <row r="184" spans="1:9" x14ac:dyDescent="0.25">
      <c r="A184" s="97">
        <v>40</v>
      </c>
      <c r="B184" s="98">
        <v>9100123002400</v>
      </c>
      <c r="C184" s="99" t="s">
        <v>917</v>
      </c>
      <c r="D184" s="101">
        <v>1895000</v>
      </c>
      <c r="E184" s="100">
        <v>0</v>
      </c>
      <c r="F184" s="101">
        <v>10000000</v>
      </c>
      <c r="G184" s="101">
        <v>8000000</v>
      </c>
      <c r="H184" s="102">
        <v>0</v>
      </c>
      <c r="I184" s="97" t="s">
        <v>753</v>
      </c>
    </row>
    <row r="185" spans="1:9" x14ac:dyDescent="0.25">
      <c r="A185" s="97">
        <v>41</v>
      </c>
      <c r="B185" s="98">
        <v>9100125000600</v>
      </c>
      <c r="C185" s="99" t="s">
        <v>918</v>
      </c>
      <c r="D185" s="100">
        <v>0</v>
      </c>
      <c r="E185" s="100">
        <v>0</v>
      </c>
      <c r="F185" s="100">
        <v>0</v>
      </c>
      <c r="G185" s="101">
        <v>135000000</v>
      </c>
      <c r="H185" s="102">
        <v>0</v>
      </c>
      <c r="I185" s="97" t="s">
        <v>753</v>
      </c>
    </row>
    <row r="186" spans="1:9" x14ac:dyDescent="0.25">
      <c r="A186" s="93"/>
      <c r="B186" s="94">
        <v>143</v>
      </c>
      <c r="C186" s="91" t="s">
        <v>770</v>
      </c>
      <c r="D186" s="96">
        <v>0</v>
      </c>
      <c r="E186" s="96">
        <v>0</v>
      </c>
      <c r="F186" s="95">
        <v>22000000</v>
      </c>
      <c r="G186" s="95">
        <v>29000000</v>
      </c>
      <c r="H186" s="249"/>
      <c r="I186" s="249"/>
    </row>
    <row r="187" spans="1:9" x14ac:dyDescent="0.25">
      <c r="A187" s="97">
        <v>42</v>
      </c>
      <c r="B187" s="98">
        <v>9100123001500</v>
      </c>
      <c r="C187" s="99" t="s">
        <v>919</v>
      </c>
      <c r="D187" s="100">
        <v>0</v>
      </c>
      <c r="E187" s="100">
        <v>0</v>
      </c>
      <c r="F187" s="101">
        <v>2000000</v>
      </c>
      <c r="G187" s="101">
        <v>4000000</v>
      </c>
      <c r="H187" s="102">
        <v>0</v>
      </c>
      <c r="I187" s="97" t="s">
        <v>920</v>
      </c>
    </row>
    <row r="188" spans="1:9" x14ac:dyDescent="0.25">
      <c r="A188" s="97">
        <v>43</v>
      </c>
      <c r="B188" s="98">
        <v>9100123002100</v>
      </c>
      <c r="C188" s="99" t="s">
        <v>921</v>
      </c>
      <c r="D188" s="100">
        <v>0</v>
      </c>
      <c r="E188" s="100">
        <v>0</v>
      </c>
      <c r="F188" s="101">
        <v>4000000</v>
      </c>
      <c r="G188" s="101">
        <v>4000000</v>
      </c>
      <c r="H188" s="102">
        <v>0</v>
      </c>
      <c r="I188" s="97" t="s">
        <v>753</v>
      </c>
    </row>
    <row r="189" spans="1:9" x14ac:dyDescent="0.25">
      <c r="A189" s="97">
        <v>44</v>
      </c>
      <c r="B189" s="98">
        <v>9100123003200</v>
      </c>
      <c r="C189" s="99" t="s">
        <v>922</v>
      </c>
      <c r="D189" s="100">
        <v>0</v>
      </c>
      <c r="E189" s="100">
        <v>0</v>
      </c>
      <c r="F189" s="101">
        <v>5000000</v>
      </c>
      <c r="G189" s="101">
        <v>1000000</v>
      </c>
      <c r="H189" s="102">
        <v>0</v>
      </c>
      <c r="I189" s="97" t="s">
        <v>753</v>
      </c>
    </row>
    <row r="190" spans="1:9" x14ac:dyDescent="0.25">
      <c r="A190" s="97">
        <v>45</v>
      </c>
      <c r="B190" s="98">
        <v>9100123001700</v>
      </c>
      <c r="C190" s="99" t="s">
        <v>923</v>
      </c>
      <c r="D190" s="100">
        <v>0</v>
      </c>
      <c r="E190" s="100">
        <v>0</v>
      </c>
      <c r="F190" s="101">
        <v>5000000</v>
      </c>
      <c r="G190" s="101">
        <v>5000000</v>
      </c>
      <c r="H190" s="102">
        <v>0</v>
      </c>
      <c r="I190" s="97" t="s">
        <v>753</v>
      </c>
    </row>
    <row r="191" spans="1:9" x14ac:dyDescent="0.25">
      <c r="A191" s="97">
        <v>46</v>
      </c>
      <c r="B191" s="98">
        <v>9100123001900</v>
      </c>
      <c r="C191" s="99" t="s">
        <v>924</v>
      </c>
      <c r="D191" s="100">
        <v>0</v>
      </c>
      <c r="E191" s="100">
        <v>0</v>
      </c>
      <c r="F191" s="101">
        <v>3500000</v>
      </c>
      <c r="G191" s="101">
        <v>10000000</v>
      </c>
      <c r="H191" s="102">
        <v>0</v>
      </c>
      <c r="I191" s="97" t="s">
        <v>753</v>
      </c>
    </row>
    <row r="192" spans="1:9" x14ac:dyDescent="0.25">
      <c r="A192" s="97">
        <v>47</v>
      </c>
      <c r="B192" s="98">
        <v>9100123002000</v>
      </c>
      <c r="C192" s="99" t="s">
        <v>925</v>
      </c>
      <c r="D192" s="100">
        <v>0</v>
      </c>
      <c r="E192" s="100">
        <v>0</v>
      </c>
      <c r="F192" s="101">
        <v>2500000</v>
      </c>
      <c r="G192" s="101">
        <v>5000000</v>
      </c>
      <c r="H192" s="102">
        <v>0</v>
      </c>
      <c r="I192" s="97" t="s">
        <v>753</v>
      </c>
    </row>
    <row r="193" spans="1:9" x14ac:dyDescent="0.25">
      <c r="A193" s="244" t="s">
        <v>786</v>
      </c>
      <c r="B193" s="244"/>
      <c r="C193" s="244"/>
      <c r="D193" s="103">
        <v>261138375</v>
      </c>
      <c r="E193" s="103">
        <v>47600000</v>
      </c>
      <c r="F193" s="103">
        <v>2593000000</v>
      </c>
      <c r="G193" s="103">
        <v>6993000000</v>
      </c>
      <c r="H193" s="248"/>
      <c r="I193" s="248"/>
    </row>
    <row r="194" spans="1:9" x14ac:dyDescent="0.25">
      <c r="A194" s="92"/>
      <c r="B194" s="247" t="s">
        <v>787</v>
      </c>
      <c r="C194" s="247"/>
      <c r="D194" s="247"/>
      <c r="E194" s="247"/>
      <c r="F194" s="247"/>
      <c r="G194" s="247"/>
      <c r="H194" s="247"/>
      <c r="I194" s="247"/>
    </row>
    <row r="195" spans="1:9" x14ac:dyDescent="0.25">
      <c r="A195" s="244" t="s">
        <v>788</v>
      </c>
      <c r="B195" s="244"/>
      <c r="C195" s="244"/>
      <c r="D195" s="95">
        <v>261138375</v>
      </c>
      <c r="E195" s="95">
        <v>47600000</v>
      </c>
      <c r="F195" s="95">
        <v>2593000000</v>
      </c>
      <c r="G195" s="95">
        <v>6993000000</v>
      </c>
      <c r="H195" s="246"/>
      <c r="I195" s="246"/>
    </row>
    <row r="196" spans="1:9" x14ac:dyDescent="0.25">
      <c r="A196" s="90">
        <v>6</v>
      </c>
      <c r="B196" s="249" t="s">
        <v>926</v>
      </c>
      <c r="C196" s="249"/>
      <c r="D196" s="249"/>
      <c r="E196" s="249"/>
      <c r="F196" s="249"/>
      <c r="G196" s="249"/>
      <c r="H196" s="249"/>
      <c r="I196" s="249"/>
    </row>
    <row r="197" spans="1:9" x14ac:dyDescent="0.25">
      <c r="A197" s="92"/>
      <c r="B197" s="247" t="s">
        <v>750</v>
      </c>
      <c r="C197" s="247"/>
      <c r="D197" s="247"/>
      <c r="E197" s="247"/>
      <c r="F197" s="247"/>
      <c r="G197" s="247"/>
      <c r="H197" s="247"/>
      <c r="I197" s="247"/>
    </row>
    <row r="198" spans="1:9" x14ac:dyDescent="0.25">
      <c r="A198" s="93"/>
      <c r="B198" s="94">
        <v>87</v>
      </c>
      <c r="C198" s="91" t="s">
        <v>804</v>
      </c>
      <c r="D198" s="95">
        <v>2508000</v>
      </c>
      <c r="E198" s="96">
        <v>0</v>
      </c>
      <c r="F198" s="95">
        <v>250000000</v>
      </c>
      <c r="G198" s="95">
        <v>300000000</v>
      </c>
      <c r="H198" s="249"/>
      <c r="I198" s="249"/>
    </row>
    <row r="199" spans="1:9" x14ac:dyDescent="0.25">
      <c r="A199" s="97">
        <v>1</v>
      </c>
      <c r="B199" s="98">
        <v>2100123009400</v>
      </c>
      <c r="C199" s="99" t="s">
        <v>927</v>
      </c>
      <c r="D199" s="101">
        <v>185000</v>
      </c>
      <c r="E199" s="100">
        <v>0</v>
      </c>
      <c r="F199" s="101">
        <v>15000000</v>
      </c>
      <c r="G199" s="101">
        <v>20000000</v>
      </c>
      <c r="H199" s="102">
        <v>1</v>
      </c>
      <c r="I199" s="97" t="s">
        <v>753</v>
      </c>
    </row>
    <row r="200" spans="1:9" x14ac:dyDescent="0.25">
      <c r="A200" s="97">
        <v>2</v>
      </c>
      <c r="B200" s="98">
        <v>2100123009600</v>
      </c>
      <c r="C200" s="99" t="s">
        <v>928</v>
      </c>
      <c r="D200" s="101">
        <v>108000</v>
      </c>
      <c r="E200" s="100">
        <v>0</v>
      </c>
      <c r="F200" s="101">
        <v>25000000</v>
      </c>
      <c r="G200" s="101">
        <v>30000000</v>
      </c>
      <c r="H200" s="102">
        <v>1</v>
      </c>
      <c r="I200" s="97" t="s">
        <v>753</v>
      </c>
    </row>
    <row r="201" spans="1:9" x14ac:dyDescent="0.25">
      <c r="A201" s="97">
        <v>3</v>
      </c>
      <c r="B201" s="98">
        <v>2100123009300</v>
      </c>
      <c r="C201" s="99" t="s">
        <v>929</v>
      </c>
      <c r="D201" s="100">
        <v>0</v>
      </c>
      <c r="E201" s="100">
        <v>0</v>
      </c>
      <c r="F201" s="101">
        <v>3000000</v>
      </c>
      <c r="G201" s="101">
        <v>8000000</v>
      </c>
      <c r="H201" s="102">
        <v>1</v>
      </c>
      <c r="I201" s="97" t="s">
        <v>753</v>
      </c>
    </row>
    <row r="202" spans="1:9" x14ac:dyDescent="0.25">
      <c r="A202" s="97">
        <v>4</v>
      </c>
      <c r="B202" s="98">
        <v>2100123009200</v>
      </c>
      <c r="C202" s="99" t="s">
        <v>930</v>
      </c>
      <c r="D202" s="100">
        <v>0</v>
      </c>
      <c r="E202" s="100">
        <v>0</v>
      </c>
      <c r="F202" s="101">
        <v>7000000</v>
      </c>
      <c r="G202" s="101">
        <v>25000000</v>
      </c>
      <c r="H202" s="102">
        <v>1</v>
      </c>
      <c r="I202" s="97" t="s">
        <v>753</v>
      </c>
    </row>
    <row r="203" spans="1:9" x14ac:dyDescent="0.25">
      <c r="A203" s="97">
        <v>5</v>
      </c>
      <c r="B203" s="98">
        <v>2100122002700</v>
      </c>
      <c r="C203" s="99" t="s">
        <v>931</v>
      </c>
      <c r="D203" s="100">
        <v>0</v>
      </c>
      <c r="E203" s="100">
        <v>0</v>
      </c>
      <c r="F203" s="101">
        <v>30000000</v>
      </c>
      <c r="G203" s="100">
        <v>0</v>
      </c>
      <c r="H203" s="102">
        <v>1</v>
      </c>
      <c r="I203" s="97" t="s">
        <v>753</v>
      </c>
    </row>
    <row r="204" spans="1:9" x14ac:dyDescent="0.25">
      <c r="A204" s="97">
        <v>6</v>
      </c>
      <c r="B204" s="98">
        <v>2100123009500</v>
      </c>
      <c r="C204" s="99" t="s">
        <v>932</v>
      </c>
      <c r="D204" s="100">
        <v>0</v>
      </c>
      <c r="E204" s="100">
        <v>0</v>
      </c>
      <c r="F204" s="101">
        <v>6000000</v>
      </c>
      <c r="G204" s="101">
        <v>11000000</v>
      </c>
      <c r="H204" s="102">
        <v>1</v>
      </c>
      <c r="I204" s="97" t="s">
        <v>753</v>
      </c>
    </row>
    <row r="205" spans="1:9" ht="26.4" x14ac:dyDescent="0.25">
      <c r="A205" s="97">
        <v>7</v>
      </c>
      <c r="B205" s="98">
        <v>2100122002500</v>
      </c>
      <c r="C205" s="99" t="s">
        <v>933</v>
      </c>
      <c r="D205" s="100">
        <v>0</v>
      </c>
      <c r="E205" s="100">
        <v>0</v>
      </c>
      <c r="F205" s="101">
        <v>100000000</v>
      </c>
      <c r="G205" s="101">
        <v>100000000</v>
      </c>
      <c r="H205" s="102">
        <v>1</v>
      </c>
      <c r="I205" s="97" t="s">
        <v>753</v>
      </c>
    </row>
    <row r="206" spans="1:9" x14ac:dyDescent="0.25">
      <c r="A206" s="97">
        <v>8</v>
      </c>
      <c r="B206" s="98">
        <v>2100122002600</v>
      </c>
      <c r="C206" s="99" t="s">
        <v>934</v>
      </c>
      <c r="D206" s="101">
        <v>775000</v>
      </c>
      <c r="E206" s="100">
        <v>0</v>
      </c>
      <c r="F206" s="101">
        <v>10000000</v>
      </c>
      <c r="G206" s="101">
        <v>26000000</v>
      </c>
      <c r="H206" s="102">
        <v>1</v>
      </c>
      <c r="I206" s="97" t="s">
        <v>753</v>
      </c>
    </row>
    <row r="207" spans="1:9" x14ac:dyDescent="0.25">
      <c r="A207" s="97">
        <v>9</v>
      </c>
      <c r="B207" s="98">
        <v>2100123009100</v>
      </c>
      <c r="C207" s="99" t="s">
        <v>935</v>
      </c>
      <c r="D207" s="101">
        <v>1440000</v>
      </c>
      <c r="E207" s="100">
        <v>0</v>
      </c>
      <c r="F207" s="101">
        <v>10000000</v>
      </c>
      <c r="G207" s="101">
        <v>20000000</v>
      </c>
      <c r="H207" s="102">
        <v>1</v>
      </c>
      <c r="I207" s="97" t="s">
        <v>753</v>
      </c>
    </row>
    <row r="208" spans="1:9" x14ac:dyDescent="0.25">
      <c r="A208" s="97">
        <v>10</v>
      </c>
      <c r="B208" s="98">
        <v>2100122002400</v>
      </c>
      <c r="C208" s="99" t="s">
        <v>936</v>
      </c>
      <c r="D208" s="100">
        <v>0</v>
      </c>
      <c r="E208" s="100">
        <v>0</v>
      </c>
      <c r="F208" s="101">
        <v>39000000</v>
      </c>
      <c r="G208" s="101">
        <v>45000000</v>
      </c>
      <c r="H208" s="102">
        <v>1</v>
      </c>
      <c r="I208" s="97" t="s">
        <v>753</v>
      </c>
    </row>
    <row r="209" spans="1:9" x14ac:dyDescent="0.25">
      <c r="A209" s="97">
        <v>11</v>
      </c>
      <c r="B209" s="98">
        <v>2100124007300</v>
      </c>
      <c r="C209" s="99" t="s">
        <v>937</v>
      </c>
      <c r="D209" s="100">
        <v>0</v>
      </c>
      <c r="E209" s="100">
        <v>0</v>
      </c>
      <c r="F209" s="101">
        <v>5000000</v>
      </c>
      <c r="G209" s="101">
        <v>15000000</v>
      </c>
      <c r="H209" s="102">
        <v>1</v>
      </c>
      <c r="I209" s="97" t="s">
        <v>753</v>
      </c>
    </row>
    <row r="210" spans="1:9" x14ac:dyDescent="0.25">
      <c r="A210" s="244" t="s">
        <v>786</v>
      </c>
      <c r="B210" s="244"/>
      <c r="C210" s="244"/>
      <c r="D210" s="103">
        <v>2508000</v>
      </c>
      <c r="E210" s="104">
        <v>0</v>
      </c>
      <c r="F210" s="103">
        <v>250000000</v>
      </c>
      <c r="G210" s="103">
        <v>300000000</v>
      </c>
      <c r="H210" s="248"/>
      <c r="I210" s="248"/>
    </row>
    <row r="211" spans="1:9" x14ac:dyDescent="0.25">
      <c r="A211" s="92"/>
      <c r="B211" s="247" t="s">
        <v>787</v>
      </c>
      <c r="C211" s="247"/>
      <c r="D211" s="247"/>
      <c r="E211" s="247"/>
      <c r="F211" s="247"/>
      <c r="G211" s="247"/>
      <c r="H211" s="247"/>
      <c r="I211" s="247"/>
    </row>
    <row r="212" spans="1:9" x14ac:dyDescent="0.25">
      <c r="A212" s="244" t="s">
        <v>788</v>
      </c>
      <c r="B212" s="244"/>
      <c r="C212" s="244"/>
      <c r="D212" s="95">
        <v>2508000</v>
      </c>
      <c r="E212" s="96">
        <v>0</v>
      </c>
      <c r="F212" s="95">
        <v>250000000</v>
      </c>
      <c r="G212" s="95">
        <v>300000000</v>
      </c>
      <c r="H212" s="246"/>
      <c r="I212" s="246"/>
    </row>
    <row r="213" spans="1:9" x14ac:dyDescent="0.25">
      <c r="A213" s="90">
        <v>7</v>
      </c>
      <c r="B213" s="249" t="s">
        <v>938</v>
      </c>
      <c r="C213" s="249"/>
      <c r="D213" s="249"/>
      <c r="E213" s="249"/>
      <c r="F213" s="249"/>
      <c r="G213" s="249"/>
      <c r="H213" s="249"/>
      <c r="I213" s="249"/>
    </row>
    <row r="214" spans="1:9" x14ac:dyDescent="0.25">
      <c r="A214" s="92"/>
      <c r="B214" s="247" t="s">
        <v>750</v>
      </c>
      <c r="C214" s="247"/>
      <c r="D214" s="247"/>
      <c r="E214" s="247"/>
      <c r="F214" s="247"/>
      <c r="G214" s="247"/>
      <c r="H214" s="247"/>
      <c r="I214" s="247"/>
    </row>
    <row r="215" spans="1:9" x14ac:dyDescent="0.25">
      <c r="A215" s="93"/>
      <c r="B215" s="94">
        <v>69</v>
      </c>
      <c r="C215" s="91" t="s">
        <v>939</v>
      </c>
      <c r="D215" s="95">
        <v>3200000</v>
      </c>
      <c r="E215" s="96">
        <v>0</v>
      </c>
      <c r="F215" s="95">
        <v>47200000</v>
      </c>
      <c r="G215" s="95">
        <v>56000000</v>
      </c>
      <c r="H215" s="249"/>
      <c r="I215" s="249"/>
    </row>
    <row r="216" spans="1:9" x14ac:dyDescent="0.25">
      <c r="A216" s="97">
        <v>1</v>
      </c>
      <c r="B216" s="98">
        <v>2100124001200</v>
      </c>
      <c r="C216" s="99" t="s">
        <v>940</v>
      </c>
      <c r="D216" s="100">
        <v>0</v>
      </c>
      <c r="E216" s="100">
        <v>0</v>
      </c>
      <c r="F216" s="101">
        <v>20000000</v>
      </c>
      <c r="G216" s="101">
        <v>20000000</v>
      </c>
      <c r="H216" s="102">
        <v>0.6</v>
      </c>
      <c r="I216" s="97" t="s">
        <v>753</v>
      </c>
    </row>
    <row r="217" spans="1:9" x14ac:dyDescent="0.25">
      <c r="A217" s="97">
        <v>2</v>
      </c>
      <c r="B217" s="98">
        <v>2100124001700</v>
      </c>
      <c r="C217" s="99" t="s">
        <v>941</v>
      </c>
      <c r="D217" s="101">
        <v>1900000</v>
      </c>
      <c r="E217" s="100">
        <v>0</v>
      </c>
      <c r="F217" s="101">
        <v>10000000</v>
      </c>
      <c r="G217" s="101">
        <v>10000000</v>
      </c>
      <c r="H217" s="102">
        <v>0.7</v>
      </c>
      <c r="I217" s="97" t="s">
        <v>753</v>
      </c>
    </row>
    <row r="218" spans="1:9" x14ac:dyDescent="0.25">
      <c r="A218" s="97">
        <v>3</v>
      </c>
      <c r="B218" s="98">
        <v>2100124004400</v>
      </c>
      <c r="C218" s="99" t="s">
        <v>942</v>
      </c>
      <c r="D218" s="100">
        <v>0</v>
      </c>
      <c r="E218" s="100">
        <v>0</v>
      </c>
      <c r="F218" s="101">
        <v>1000000</v>
      </c>
      <c r="G218" s="101">
        <v>3000000</v>
      </c>
      <c r="H218" s="102">
        <v>0.5</v>
      </c>
      <c r="I218" s="97" t="s">
        <v>753</v>
      </c>
    </row>
    <row r="219" spans="1:9" x14ac:dyDescent="0.25">
      <c r="A219" s="97">
        <v>4</v>
      </c>
      <c r="B219" s="98">
        <v>2100123004300</v>
      </c>
      <c r="C219" s="99" t="s">
        <v>943</v>
      </c>
      <c r="D219" s="100">
        <v>0</v>
      </c>
      <c r="E219" s="100">
        <v>0</v>
      </c>
      <c r="F219" s="101">
        <v>2000000</v>
      </c>
      <c r="G219" s="101">
        <v>3000000</v>
      </c>
      <c r="H219" s="102">
        <v>0.7</v>
      </c>
      <c r="I219" s="97" t="s">
        <v>753</v>
      </c>
    </row>
    <row r="220" spans="1:9" x14ac:dyDescent="0.25">
      <c r="A220" s="97">
        <v>5</v>
      </c>
      <c r="B220" s="98">
        <v>2100124001600</v>
      </c>
      <c r="C220" s="99" t="s">
        <v>944</v>
      </c>
      <c r="D220" s="101">
        <v>1300000</v>
      </c>
      <c r="E220" s="100">
        <v>0</v>
      </c>
      <c r="F220" s="101">
        <v>14200000</v>
      </c>
      <c r="G220" s="101">
        <v>20000000</v>
      </c>
      <c r="H220" s="102">
        <v>0.8</v>
      </c>
      <c r="I220" s="97" t="s">
        <v>945</v>
      </c>
    </row>
    <row r="221" spans="1:9" x14ac:dyDescent="0.25">
      <c r="A221" s="93"/>
      <c r="B221" s="94">
        <v>238</v>
      </c>
      <c r="C221" s="91" t="s">
        <v>946</v>
      </c>
      <c r="D221" s="95">
        <v>1970000</v>
      </c>
      <c r="E221" s="95">
        <v>88134616</v>
      </c>
      <c r="F221" s="95">
        <v>303783000</v>
      </c>
      <c r="G221" s="95">
        <v>287000000</v>
      </c>
      <c r="H221" s="249"/>
      <c r="I221" s="249"/>
    </row>
    <row r="222" spans="1:9" x14ac:dyDescent="0.25">
      <c r="A222" s="97">
        <v>6</v>
      </c>
      <c r="B222" s="98">
        <v>2100124001500</v>
      </c>
      <c r="C222" s="99" t="s">
        <v>947</v>
      </c>
      <c r="D222" s="100">
        <v>0</v>
      </c>
      <c r="E222" s="100">
        <v>0</v>
      </c>
      <c r="F222" s="101">
        <v>5000000</v>
      </c>
      <c r="G222" s="101">
        <v>5000000</v>
      </c>
      <c r="H222" s="102">
        <v>0.6</v>
      </c>
      <c r="I222" s="97" t="s">
        <v>948</v>
      </c>
    </row>
    <row r="223" spans="1:9" x14ac:dyDescent="0.25">
      <c r="A223" s="97">
        <v>7</v>
      </c>
      <c r="B223" s="98">
        <v>2100124005000</v>
      </c>
      <c r="C223" s="99" t="s">
        <v>949</v>
      </c>
      <c r="D223" s="101">
        <v>1970000</v>
      </c>
      <c r="E223" s="100">
        <v>0</v>
      </c>
      <c r="F223" s="101">
        <v>5000000</v>
      </c>
      <c r="G223" s="101">
        <v>7000000</v>
      </c>
      <c r="H223" s="102">
        <v>0.7</v>
      </c>
      <c r="I223" s="97" t="s">
        <v>753</v>
      </c>
    </row>
    <row r="224" spans="1:9" x14ac:dyDescent="0.25">
      <c r="A224" s="97">
        <v>8</v>
      </c>
      <c r="B224" s="98">
        <v>2100122001400</v>
      </c>
      <c r="C224" s="99" t="s">
        <v>950</v>
      </c>
      <c r="D224" s="100">
        <v>0</v>
      </c>
      <c r="E224" s="101">
        <v>88134616</v>
      </c>
      <c r="F224" s="101">
        <v>293783000</v>
      </c>
      <c r="G224" s="100">
        <v>0</v>
      </c>
      <c r="H224" s="102">
        <v>0</v>
      </c>
      <c r="I224" s="97" t="s">
        <v>753</v>
      </c>
    </row>
    <row r="225" spans="1:9" x14ac:dyDescent="0.25">
      <c r="A225" s="97">
        <v>9</v>
      </c>
      <c r="B225" s="98">
        <v>2100125000500</v>
      </c>
      <c r="C225" s="99" t="s">
        <v>951</v>
      </c>
      <c r="D225" s="100">
        <v>0</v>
      </c>
      <c r="E225" s="100">
        <v>0</v>
      </c>
      <c r="F225" s="100">
        <v>0</v>
      </c>
      <c r="G225" s="101">
        <v>275000000</v>
      </c>
      <c r="H225" s="102">
        <v>0.8</v>
      </c>
      <c r="I225" s="97" t="s">
        <v>753</v>
      </c>
    </row>
    <row r="226" spans="1:9" x14ac:dyDescent="0.25">
      <c r="A226" s="93"/>
      <c r="B226" s="94">
        <v>240</v>
      </c>
      <c r="C226" s="91" t="s">
        <v>952</v>
      </c>
      <c r="D226" s="95">
        <v>13474500</v>
      </c>
      <c r="E226" s="95">
        <v>1799000</v>
      </c>
      <c r="F226" s="95">
        <v>70000000</v>
      </c>
      <c r="G226" s="95">
        <v>54000000</v>
      </c>
      <c r="H226" s="249"/>
      <c r="I226" s="249"/>
    </row>
    <row r="227" spans="1:9" x14ac:dyDescent="0.25">
      <c r="A227" s="97">
        <v>10</v>
      </c>
      <c r="B227" s="98">
        <v>2100124004500</v>
      </c>
      <c r="C227" s="99" t="s">
        <v>953</v>
      </c>
      <c r="D227" s="101">
        <v>6849500</v>
      </c>
      <c r="E227" s="101">
        <v>1799000</v>
      </c>
      <c r="F227" s="101">
        <v>20000000</v>
      </c>
      <c r="G227" s="101">
        <v>20000000</v>
      </c>
      <c r="H227" s="102">
        <v>0.6</v>
      </c>
      <c r="I227" s="97" t="s">
        <v>859</v>
      </c>
    </row>
    <row r="228" spans="1:9" x14ac:dyDescent="0.25">
      <c r="A228" s="97">
        <v>11</v>
      </c>
      <c r="B228" s="98">
        <v>2100124012500</v>
      </c>
      <c r="C228" s="99" t="s">
        <v>954</v>
      </c>
      <c r="D228" s="101">
        <v>800000</v>
      </c>
      <c r="E228" s="100">
        <v>0</v>
      </c>
      <c r="F228" s="101">
        <v>4000000</v>
      </c>
      <c r="G228" s="101">
        <v>4000000</v>
      </c>
      <c r="H228" s="102">
        <v>0.6</v>
      </c>
      <c r="I228" s="97" t="s">
        <v>955</v>
      </c>
    </row>
    <row r="229" spans="1:9" ht="26.4" x14ac:dyDescent="0.25">
      <c r="A229" s="97">
        <v>12</v>
      </c>
      <c r="B229" s="98">
        <v>2100124004200</v>
      </c>
      <c r="C229" s="99" t="s">
        <v>956</v>
      </c>
      <c r="D229" s="100">
        <v>0</v>
      </c>
      <c r="E229" s="100">
        <v>0</v>
      </c>
      <c r="F229" s="101">
        <v>10000000</v>
      </c>
      <c r="G229" s="101">
        <v>10000000</v>
      </c>
      <c r="H229" s="102">
        <v>0.8</v>
      </c>
      <c r="I229" s="97" t="s">
        <v>866</v>
      </c>
    </row>
    <row r="230" spans="1:9" x14ac:dyDescent="0.25">
      <c r="A230" s="97">
        <v>13</v>
      </c>
      <c r="B230" s="98">
        <v>2100122001300</v>
      </c>
      <c r="C230" s="99" t="s">
        <v>957</v>
      </c>
      <c r="D230" s="101">
        <v>5825000</v>
      </c>
      <c r="E230" s="100">
        <v>0</v>
      </c>
      <c r="F230" s="101">
        <v>36000000</v>
      </c>
      <c r="G230" s="101">
        <v>20000000</v>
      </c>
      <c r="H230" s="102">
        <v>0.8</v>
      </c>
      <c r="I230" s="97" t="s">
        <v>753</v>
      </c>
    </row>
    <row r="231" spans="1:9" x14ac:dyDescent="0.25">
      <c r="A231" s="93"/>
      <c r="B231" s="94">
        <v>350</v>
      </c>
      <c r="C231" s="91" t="s">
        <v>958</v>
      </c>
      <c r="D231" s="95">
        <v>972562</v>
      </c>
      <c r="E231" s="96">
        <v>0</v>
      </c>
      <c r="F231" s="95">
        <v>6750000</v>
      </c>
      <c r="G231" s="95">
        <v>2000000</v>
      </c>
      <c r="H231" s="249"/>
      <c r="I231" s="249"/>
    </row>
    <row r="232" spans="1:9" x14ac:dyDescent="0.25">
      <c r="A232" s="97">
        <v>14</v>
      </c>
      <c r="B232" s="98">
        <v>2100123005700</v>
      </c>
      <c r="C232" s="99" t="s">
        <v>959</v>
      </c>
      <c r="D232" s="100">
        <v>0</v>
      </c>
      <c r="E232" s="100">
        <v>0</v>
      </c>
      <c r="F232" s="101">
        <v>250000</v>
      </c>
      <c r="G232" s="101">
        <v>500000</v>
      </c>
      <c r="H232" s="102">
        <v>0.6</v>
      </c>
      <c r="I232" s="97" t="s">
        <v>960</v>
      </c>
    </row>
    <row r="233" spans="1:9" x14ac:dyDescent="0.25">
      <c r="A233" s="97">
        <v>15</v>
      </c>
      <c r="B233" s="98">
        <v>2100124004900</v>
      </c>
      <c r="C233" s="99" t="s">
        <v>961</v>
      </c>
      <c r="D233" s="100">
        <v>0</v>
      </c>
      <c r="E233" s="100">
        <v>0</v>
      </c>
      <c r="F233" s="101">
        <v>500000</v>
      </c>
      <c r="G233" s="101">
        <v>1500000</v>
      </c>
      <c r="H233" s="102">
        <v>0.7</v>
      </c>
      <c r="I233" s="97" t="s">
        <v>962</v>
      </c>
    </row>
    <row r="234" spans="1:9" x14ac:dyDescent="0.25">
      <c r="A234" s="97">
        <v>16</v>
      </c>
      <c r="B234" s="98">
        <v>2100123005100</v>
      </c>
      <c r="C234" s="99" t="s">
        <v>963</v>
      </c>
      <c r="D234" s="100">
        <v>0</v>
      </c>
      <c r="E234" s="100">
        <v>0</v>
      </c>
      <c r="F234" s="101">
        <v>2000000</v>
      </c>
      <c r="G234" s="100">
        <v>0</v>
      </c>
      <c r="H234" s="102">
        <v>0.7</v>
      </c>
      <c r="I234" s="97" t="s">
        <v>945</v>
      </c>
    </row>
    <row r="235" spans="1:9" ht="26.4" x14ac:dyDescent="0.25">
      <c r="A235" s="97">
        <v>17</v>
      </c>
      <c r="B235" s="98">
        <v>2100123004700</v>
      </c>
      <c r="C235" s="99" t="s">
        <v>964</v>
      </c>
      <c r="D235" s="101">
        <v>972562</v>
      </c>
      <c r="E235" s="100">
        <v>0</v>
      </c>
      <c r="F235" s="101">
        <v>4000000</v>
      </c>
      <c r="G235" s="100">
        <v>0</v>
      </c>
      <c r="H235" s="102">
        <v>0.75</v>
      </c>
      <c r="I235" s="97" t="s">
        <v>868</v>
      </c>
    </row>
    <row r="236" spans="1:9" x14ac:dyDescent="0.25">
      <c r="A236" s="93"/>
      <c r="B236" s="94">
        <v>351</v>
      </c>
      <c r="C236" s="91" t="s">
        <v>770</v>
      </c>
      <c r="D236" s="95">
        <v>1250000</v>
      </c>
      <c r="E236" s="96">
        <v>0</v>
      </c>
      <c r="F236" s="95">
        <v>14050000</v>
      </c>
      <c r="G236" s="95">
        <v>39000000</v>
      </c>
      <c r="H236" s="249"/>
      <c r="I236" s="249"/>
    </row>
    <row r="237" spans="1:9" x14ac:dyDescent="0.25">
      <c r="A237" s="97">
        <v>18</v>
      </c>
      <c r="B237" s="98">
        <v>2100124005300</v>
      </c>
      <c r="C237" s="99" t="s">
        <v>965</v>
      </c>
      <c r="D237" s="101">
        <v>500000</v>
      </c>
      <c r="E237" s="100">
        <v>0</v>
      </c>
      <c r="F237" s="101">
        <v>1000000</v>
      </c>
      <c r="G237" s="101">
        <v>2000000</v>
      </c>
      <c r="H237" s="102">
        <v>0.7</v>
      </c>
      <c r="I237" s="97" t="s">
        <v>966</v>
      </c>
    </row>
    <row r="238" spans="1:9" x14ac:dyDescent="0.25">
      <c r="A238" s="97">
        <v>19</v>
      </c>
      <c r="B238" s="98">
        <v>2100124005200</v>
      </c>
      <c r="C238" s="99" t="s">
        <v>967</v>
      </c>
      <c r="D238" s="101">
        <v>750000</v>
      </c>
      <c r="E238" s="100">
        <v>0</v>
      </c>
      <c r="F238" s="101">
        <v>1500000</v>
      </c>
      <c r="G238" s="101">
        <v>2000000</v>
      </c>
      <c r="H238" s="102">
        <v>0.7</v>
      </c>
      <c r="I238" s="97" t="s">
        <v>960</v>
      </c>
    </row>
    <row r="239" spans="1:9" x14ac:dyDescent="0.25">
      <c r="A239" s="97">
        <v>20</v>
      </c>
      <c r="B239" s="98">
        <v>2100124005600</v>
      </c>
      <c r="C239" s="99" t="s">
        <v>968</v>
      </c>
      <c r="D239" s="100">
        <v>0</v>
      </c>
      <c r="E239" s="100">
        <v>0</v>
      </c>
      <c r="F239" s="101">
        <v>700000</v>
      </c>
      <c r="G239" s="101">
        <v>1000000</v>
      </c>
      <c r="H239" s="102">
        <v>0.6</v>
      </c>
      <c r="I239" s="97" t="s">
        <v>969</v>
      </c>
    </row>
    <row r="240" spans="1:9" x14ac:dyDescent="0.25">
      <c r="A240" s="97">
        <v>21</v>
      </c>
      <c r="B240" s="98">
        <v>2100123004800</v>
      </c>
      <c r="C240" s="99" t="s">
        <v>970</v>
      </c>
      <c r="D240" s="100">
        <v>0</v>
      </c>
      <c r="E240" s="100">
        <v>0</v>
      </c>
      <c r="F240" s="101">
        <v>2250000</v>
      </c>
      <c r="G240" s="101">
        <v>12000000</v>
      </c>
      <c r="H240" s="102">
        <v>0.8</v>
      </c>
      <c r="I240" s="97" t="s">
        <v>962</v>
      </c>
    </row>
    <row r="241" spans="1:9" x14ac:dyDescent="0.25">
      <c r="A241" s="97">
        <v>22</v>
      </c>
      <c r="B241" s="98">
        <v>2100123004600</v>
      </c>
      <c r="C241" s="99" t="s">
        <v>971</v>
      </c>
      <c r="D241" s="100">
        <v>0</v>
      </c>
      <c r="E241" s="100">
        <v>0</v>
      </c>
      <c r="F241" s="101">
        <v>2500000</v>
      </c>
      <c r="G241" s="101">
        <v>13000000</v>
      </c>
      <c r="H241" s="102">
        <v>0.8</v>
      </c>
      <c r="I241" s="97" t="s">
        <v>960</v>
      </c>
    </row>
    <row r="242" spans="1:9" x14ac:dyDescent="0.25">
      <c r="A242" s="97">
        <v>23</v>
      </c>
      <c r="B242" s="98">
        <v>2100123005400</v>
      </c>
      <c r="C242" s="99" t="s">
        <v>972</v>
      </c>
      <c r="D242" s="100">
        <v>0</v>
      </c>
      <c r="E242" s="100">
        <v>0</v>
      </c>
      <c r="F242" s="101">
        <v>2400000</v>
      </c>
      <c r="G242" s="101">
        <v>3000000</v>
      </c>
      <c r="H242" s="102">
        <v>0.6</v>
      </c>
      <c r="I242" s="97" t="s">
        <v>962</v>
      </c>
    </row>
    <row r="243" spans="1:9" x14ac:dyDescent="0.25">
      <c r="A243" s="97">
        <v>24</v>
      </c>
      <c r="B243" s="98">
        <v>2100124005500</v>
      </c>
      <c r="C243" s="99" t="s">
        <v>973</v>
      </c>
      <c r="D243" s="100">
        <v>0</v>
      </c>
      <c r="E243" s="100">
        <v>0</v>
      </c>
      <c r="F243" s="101">
        <v>700000</v>
      </c>
      <c r="G243" s="101">
        <v>1000000</v>
      </c>
      <c r="H243" s="102">
        <v>0.7</v>
      </c>
      <c r="I243" s="97" t="s">
        <v>974</v>
      </c>
    </row>
    <row r="244" spans="1:9" x14ac:dyDescent="0.25">
      <c r="A244" s="97">
        <v>25</v>
      </c>
      <c r="B244" s="98">
        <v>2100124012600</v>
      </c>
      <c r="C244" s="99" t="s">
        <v>975</v>
      </c>
      <c r="D244" s="100">
        <v>0</v>
      </c>
      <c r="E244" s="100">
        <v>0</v>
      </c>
      <c r="F244" s="101">
        <v>3000000</v>
      </c>
      <c r="G244" s="101">
        <v>5000000</v>
      </c>
      <c r="H244" s="102">
        <v>0.6</v>
      </c>
      <c r="I244" s="97" t="s">
        <v>859</v>
      </c>
    </row>
    <row r="245" spans="1:9" x14ac:dyDescent="0.25">
      <c r="A245" s="93"/>
      <c r="B245" s="94">
        <v>476</v>
      </c>
      <c r="C245" s="91" t="s">
        <v>976</v>
      </c>
      <c r="D245" s="96">
        <v>0</v>
      </c>
      <c r="E245" s="96">
        <v>0</v>
      </c>
      <c r="F245" s="95">
        <v>2000000</v>
      </c>
      <c r="G245" s="95">
        <v>3500000</v>
      </c>
      <c r="H245" s="249"/>
      <c r="I245" s="249"/>
    </row>
    <row r="246" spans="1:9" x14ac:dyDescent="0.25">
      <c r="A246" s="97">
        <v>26</v>
      </c>
      <c r="B246" s="98">
        <v>2100124001300</v>
      </c>
      <c r="C246" s="99" t="s">
        <v>977</v>
      </c>
      <c r="D246" s="100">
        <v>0</v>
      </c>
      <c r="E246" s="100">
        <v>0</v>
      </c>
      <c r="F246" s="101">
        <v>2000000</v>
      </c>
      <c r="G246" s="101">
        <v>3500000</v>
      </c>
      <c r="H246" s="102">
        <v>0.7</v>
      </c>
      <c r="I246" s="97" t="s">
        <v>974</v>
      </c>
    </row>
    <row r="247" spans="1:9" x14ac:dyDescent="0.25">
      <c r="A247" s="244" t="s">
        <v>786</v>
      </c>
      <c r="B247" s="244"/>
      <c r="C247" s="244"/>
      <c r="D247" s="103">
        <v>20867062</v>
      </c>
      <c r="E247" s="103">
        <v>89933616</v>
      </c>
      <c r="F247" s="103">
        <v>443783000</v>
      </c>
      <c r="G247" s="103">
        <v>441500000</v>
      </c>
      <c r="H247" s="248"/>
      <c r="I247" s="248"/>
    </row>
    <row r="248" spans="1:9" x14ac:dyDescent="0.25">
      <c r="A248" s="92"/>
      <c r="B248" s="247" t="s">
        <v>787</v>
      </c>
      <c r="C248" s="247"/>
      <c r="D248" s="247"/>
      <c r="E248" s="247"/>
      <c r="F248" s="247"/>
      <c r="G248" s="247"/>
      <c r="H248" s="247"/>
      <c r="I248" s="247"/>
    </row>
    <row r="249" spans="1:9" x14ac:dyDescent="0.25">
      <c r="A249" s="244" t="s">
        <v>788</v>
      </c>
      <c r="B249" s="244"/>
      <c r="C249" s="244"/>
      <c r="D249" s="95">
        <v>20867062</v>
      </c>
      <c r="E249" s="95">
        <v>89933616</v>
      </c>
      <c r="F249" s="95">
        <v>443783000</v>
      </c>
      <c r="G249" s="95">
        <v>441500000</v>
      </c>
      <c r="H249" s="246"/>
      <c r="I249" s="246"/>
    </row>
    <row r="250" spans="1:9" x14ac:dyDescent="0.25">
      <c r="A250" s="90">
        <v>8</v>
      </c>
      <c r="B250" s="249" t="s">
        <v>978</v>
      </c>
      <c r="C250" s="249"/>
      <c r="D250" s="249"/>
      <c r="E250" s="249"/>
      <c r="F250" s="249"/>
      <c r="G250" s="249"/>
      <c r="H250" s="249"/>
      <c r="I250" s="249"/>
    </row>
    <row r="251" spans="1:9" x14ac:dyDescent="0.25">
      <c r="A251" s="92"/>
      <c r="B251" s="247" t="s">
        <v>750</v>
      </c>
      <c r="C251" s="247"/>
      <c r="D251" s="247"/>
      <c r="E251" s="247"/>
      <c r="F251" s="247"/>
      <c r="G251" s="247"/>
      <c r="H251" s="247"/>
      <c r="I251" s="247"/>
    </row>
    <row r="252" spans="1:9" x14ac:dyDescent="0.25">
      <c r="A252" s="93"/>
      <c r="B252" s="94">
        <v>319</v>
      </c>
      <c r="C252" s="91" t="s">
        <v>794</v>
      </c>
      <c r="D252" s="96">
        <v>0</v>
      </c>
      <c r="E252" s="95">
        <v>6956500</v>
      </c>
      <c r="F252" s="95">
        <v>145000000</v>
      </c>
      <c r="G252" s="95">
        <v>300000000</v>
      </c>
      <c r="H252" s="249"/>
      <c r="I252" s="249"/>
    </row>
    <row r="253" spans="1:9" x14ac:dyDescent="0.25">
      <c r="A253" s="97">
        <v>1</v>
      </c>
      <c r="B253" s="98">
        <v>2100123008700</v>
      </c>
      <c r="C253" s="99" t="s">
        <v>979</v>
      </c>
      <c r="D253" s="100">
        <v>0</v>
      </c>
      <c r="E253" s="100">
        <v>0</v>
      </c>
      <c r="F253" s="101">
        <v>30000000</v>
      </c>
      <c r="G253" s="101">
        <v>30000000</v>
      </c>
      <c r="H253" s="102">
        <v>1</v>
      </c>
      <c r="I253" s="97" t="s">
        <v>753</v>
      </c>
    </row>
    <row r="254" spans="1:9" x14ac:dyDescent="0.25">
      <c r="A254" s="97">
        <v>2</v>
      </c>
      <c r="B254" s="98">
        <v>2100123009000</v>
      </c>
      <c r="C254" s="99" t="s">
        <v>980</v>
      </c>
      <c r="D254" s="100">
        <v>0</v>
      </c>
      <c r="E254" s="100">
        <v>0</v>
      </c>
      <c r="F254" s="101">
        <v>3000000</v>
      </c>
      <c r="G254" s="101">
        <v>3000000</v>
      </c>
      <c r="H254" s="102">
        <v>1</v>
      </c>
      <c r="I254" s="97" t="s">
        <v>753</v>
      </c>
    </row>
    <row r="255" spans="1:9" x14ac:dyDescent="0.25">
      <c r="A255" s="97">
        <v>3</v>
      </c>
      <c r="B255" s="98">
        <v>2100123008200</v>
      </c>
      <c r="C255" s="99" t="s">
        <v>981</v>
      </c>
      <c r="D255" s="100">
        <v>0</v>
      </c>
      <c r="E255" s="101">
        <v>5000000</v>
      </c>
      <c r="F255" s="101">
        <v>15000000</v>
      </c>
      <c r="G255" s="101">
        <v>20000000</v>
      </c>
      <c r="H255" s="102">
        <v>1</v>
      </c>
      <c r="I255" s="97" t="s">
        <v>753</v>
      </c>
    </row>
    <row r="256" spans="1:9" x14ac:dyDescent="0.25">
      <c r="A256" s="97">
        <v>4</v>
      </c>
      <c r="B256" s="98">
        <v>2100122002200</v>
      </c>
      <c r="C256" s="99" t="s">
        <v>982</v>
      </c>
      <c r="D256" s="100">
        <v>0</v>
      </c>
      <c r="E256" s="100">
        <v>0</v>
      </c>
      <c r="F256" s="101">
        <v>15000000</v>
      </c>
      <c r="G256" s="101">
        <v>30000000</v>
      </c>
      <c r="H256" s="102">
        <v>1</v>
      </c>
      <c r="I256" s="97" t="s">
        <v>753</v>
      </c>
    </row>
    <row r="257" spans="1:9" x14ac:dyDescent="0.25">
      <c r="A257" s="97">
        <v>5</v>
      </c>
      <c r="B257" s="98">
        <v>2100122002100</v>
      </c>
      <c r="C257" s="99" t="s">
        <v>983</v>
      </c>
      <c r="D257" s="100">
        <v>0</v>
      </c>
      <c r="E257" s="101">
        <v>1956500</v>
      </c>
      <c r="F257" s="101">
        <v>60000000</v>
      </c>
      <c r="G257" s="101">
        <v>60000000</v>
      </c>
      <c r="H257" s="102">
        <v>1</v>
      </c>
      <c r="I257" s="97" t="s">
        <v>753</v>
      </c>
    </row>
    <row r="258" spans="1:9" x14ac:dyDescent="0.25">
      <c r="A258" s="97">
        <v>6</v>
      </c>
      <c r="B258" s="98">
        <v>2100123008900</v>
      </c>
      <c r="C258" s="99" t="s">
        <v>984</v>
      </c>
      <c r="D258" s="100">
        <v>0</v>
      </c>
      <c r="E258" s="100">
        <v>0</v>
      </c>
      <c r="F258" s="101">
        <v>20000000</v>
      </c>
      <c r="G258" s="101">
        <v>30000000</v>
      </c>
      <c r="H258" s="102">
        <v>1</v>
      </c>
      <c r="I258" s="97" t="s">
        <v>753</v>
      </c>
    </row>
    <row r="259" spans="1:9" x14ac:dyDescent="0.25">
      <c r="A259" s="97">
        <v>7</v>
      </c>
      <c r="B259" s="98">
        <v>2100123008800</v>
      </c>
      <c r="C259" s="99" t="s">
        <v>985</v>
      </c>
      <c r="D259" s="100">
        <v>0</v>
      </c>
      <c r="E259" s="100">
        <v>0</v>
      </c>
      <c r="F259" s="101">
        <v>2000000</v>
      </c>
      <c r="G259" s="101">
        <v>5000000</v>
      </c>
      <c r="H259" s="102">
        <v>1</v>
      </c>
      <c r="I259" s="97" t="s">
        <v>753</v>
      </c>
    </row>
    <row r="260" spans="1:9" x14ac:dyDescent="0.25">
      <c r="A260" s="93"/>
      <c r="B260" s="94">
        <v>485</v>
      </c>
      <c r="C260" s="91" t="s">
        <v>986</v>
      </c>
      <c r="D260" s="96">
        <v>0</v>
      </c>
      <c r="E260" s="96">
        <v>0</v>
      </c>
      <c r="F260" s="95">
        <v>100000000</v>
      </c>
      <c r="G260" s="95">
        <v>230000000</v>
      </c>
      <c r="H260" s="249"/>
      <c r="I260" s="249"/>
    </row>
    <row r="261" spans="1:9" x14ac:dyDescent="0.25">
      <c r="A261" s="97">
        <v>8</v>
      </c>
      <c r="B261" s="98">
        <v>2100123008500</v>
      </c>
      <c r="C261" s="99" t="s">
        <v>987</v>
      </c>
      <c r="D261" s="100">
        <v>0</v>
      </c>
      <c r="E261" s="100">
        <v>0</v>
      </c>
      <c r="F261" s="101">
        <v>100000000</v>
      </c>
      <c r="G261" s="101">
        <v>170000000</v>
      </c>
      <c r="H261" s="102">
        <v>1</v>
      </c>
      <c r="I261" s="97" t="s">
        <v>753</v>
      </c>
    </row>
    <row r="262" spans="1:9" x14ac:dyDescent="0.25">
      <c r="A262" s="97">
        <v>9</v>
      </c>
      <c r="B262" s="98">
        <v>2100125005500</v>
      </c>
      <c r="C262" s="99" t="s">
        <v>988</v>
      </c>
      <c r="D262" s="100">
        <v>0</v>
      </c>
      <c r="E262" s="100">
        <v>0</v>
      </c>
      <c r="F262" s="100">
        <v>0</v>
      </c>
      <c r="G262" s="101">
        <v>60000000</v>
      </c>
      <c r="H262" s="102">
        <v>0</v>
      </c>
      <c r="I262" s="97" t="s">
        <v>753</v>
      </c>
    </row>
    <row r="263" spans="1:9" x14ac:dyDescent="0.25">
      <c r="A263" s="93"/>
      <c r="B263" s="94">
        <v>486</v>
      </c>
      <c r="C263" s="91" t="s">
        <v>804</v>
      </c>
      <c r="D263" s="95">
        <v>2951375</v>
      </c>
      <c r="E263" s="96">
        <v>0</v>
      </c>
      <c r="F263" s="95">
        <v>150000000</v>
      </c>
      <c r="G263" s="95">
        <v>217000000</v>
      </c>
      <c r="H263" s="249"/>
      <c r="I263" s="249"/>
    </row>
    <row r="264" spans="1:9" x14ac:dyDescent="0.25">
      <c r="A264" s="97">
        <v>10</v>
      </c>
      <c r="B264" s="98">
        <v>2100123008300</v>
      </c>
      <c r="C264" s="99" t="s">
        <v>989</v>
      </c>
      <c r="D264" s="101">
        <v>2951375</v>
      </c>
      <c r="E264" s="100">
        <v>0</v>
      </c>
      <c r="F264" s="101">
        <v>150000000</v>
      </c>
      <c r="G264" s="101">
        <v>197000000</v>
      </c>
      <c r="H264" s="102">
        <v>1</v>
      </c>
      <c r="I264" s="97" t="s">
        <v>753</v>
      </c>
    </row>
    <row r="265" spans="1:9" x14ac:dyDescent="0.25">
      <c r="A265" s="97">
        <v>11</v>
      </c>
      <c r="B265" s="98">
        <v>2100125000400</v>
      </c>
      <c r="C265" s="99" t="s">
        <v>990</v>
      </c>
      <c r="D265" s="100">
        <v>0</v>
      </c>
      <c r="E265" s="100">
        <v>0</v>
      </c>
      <c r="F265" s="100">
        <v>0</v>
      </c>
      <c r="G265" s="101">
        <v>20000000</v>
      </c>
      <c r="H265" s="102">
        <v>1</v>
      </c>
      <c r="I265" s="97" t="s">
        <v>753</v>
      </c>
    </row>
    <row r="266" spans="1:9" x14ac:dyDescent="0.25">
      <c r="A266" s="93"/>
      <c r="B266" s="94">
        <v>487</v>
      </c>
      <c r="C266" s="91" t="s">
        <v>770</v>
      </c>
      <c r="D266" s="96">
        <v>0</v>
      </c>
      <c r="E266" s="96">
        <v>0</v>
      </c>
      <c r="F266" s="95">
        <v>105000000</v>
      </c>
      <c r="G266" s="95">
        <v>60000000</v>
      </c>
      <c r="H266" s="249"/>
      <c r="I266" s="249"/>
    </row>
    <row r="267" spans="1:9" x14ac:dyDescent="0.25">
      <c r="A267" s="97">
        <v>12</v>
      </c>
      <c r="B267" s="98">
        <v>2100122002300</v>
      </c>
      <c r="C267" s="99" t="s">
        <v>991</v>
      </c>
      <c r="D267" s="100">
        <v>0</v>
      </c>
      <c r="E267" s="100">
        <v>0</v>
      </c>
      <c r="F267" s="101">
        <v>60000000</v>
      </c>
      <c r="G267" s="101">
        <v>30000000</v>
      </c>
      <c r="H267" s="102">
        <v>1</v>
      </c>
      <c r="I267" s="97" t="s">
        <v>753</v>
      </c>
    </row>
    <row r="268" spans="1:9" x14ac:dyDescent="0.25">
      <c r="A268" s="97">
        <v>13</v>
      </c>
      <c r="B268" s="98">
        <v>2100123008400</v>
      </c>
      <c r="C268" s="99" t="s">
        <v>992</v>
      </c>
      <c r="D268" s="100">
        <v>0</v>
      </c>
      <c r="E268" s="100">
        <v>0</v>
      </c>
      <c r="F268" s="101">
        <v>45000000</v>
      </c>
      <c r="G268" s="101">
        <v>30000000</v>
      </c>
      <c r="H268" s="102">
        <v>1</v>
      </c>
      <c r="I268" s="97" t="s">
        <v>753</v>
      </c>
    </row>
    <row r="269" spans="1:9" x14ac:dyDescent="0.25">
      <c r="A269" s="244" t="s">
        <v>786</v>
      </c>
      <c r="B269" s="244"/>
      <c r="C269" s="244"/>
      <c r="D269" s="103">
        <v>2951375</v>
      </c>
      <c r="E269" s="103">
        <v>6956500</v>
      </c>
      <c r="F269" s="103">
        <v>500000000</v>
      </c>
      <c r="G269" s="103">
        <v>807000000</v>
      </c>
      <c r="H269" s="248"/>
      <c r="I269" s="248"/>
    </row>
    <row r="270" spans="1:9" x14ac:dyDescent="0.25">
      <c r="A270" s="92"/>
      <c r="B270" s="247" t="s">
        <v>787</v>
      </c>
      <c r="C270" s="247"/>
      <c r="D270" s="247"/>
      <c r="E270" s="247"/>
      <c r="F270" s="247"/>
      <c r="G270" s="247"/>
      <c r="H270" s="247"/>
      <c r="I270" s="247"/>
    </row>
    <row r="271" spans="1:9" x14ac:dyDescent="0.25">
      <c r="A271" s="244" t="s">
        <v>788</v>
      </c>
      <c r="B271" s="244"/>
      <c r="C271" s="244"/>
      <c r="D271" s="95">
        <v>2951375</v>
      </c>
      <c r="E271" s="95">
        <v>6956500</v>
      </c>
      <c r="F271" s="95">
        <v>500000000</v>
      </c>
      <c r="G271" s="95">
        <v>807000000</v>
      </c>
      <c r="H271" s="246"/>
      <c r="I271" s="246"/>
    </row>
    <row r="272" spans="1:9" x14ac:dyDescent="0.25">
      <c r="A272" s="90">
        <v>9</v>
      </c>
      <c r="B272" s="249" t="s">
        <v>993</v>
      </c>
      <c r="C272" s="249"/>
      <c r="D272" s="249"/>
      <c r="E272" s="249"/>
      <c r="F272" s="249"/>
      <c r="G272" s="249"/>
      <c r="H272" s="249"/>
      <c r="I272" s="249"/>
    </row>
    <row r="273" spans="1:9" x14ac:dyDescent="0.25">
      <c r="A273" s="92"/>
      <c r="B273" s="247" t="s">
        <v>750</v>
      </c>
      <c r="C273" s="247"/>
      <c r="D273" s="247"/>
      <c r="E273" s="247"/>
      <c r="F273" s="247"/>
      <c r="G273" s="247"/>
      <c r="H273" s="247"/>
      <c r="I273" s="247"/>
    </row>
    <row r="274" spans="1:9" x14ac:dyDescent="0.25">
      <c r="A274" s="93"/>
      <c r="B274" s="94">
        <v>18</v>
      </c>
      <c r="C274" s="91" t="s">
        <v>994</v>
      </c>
      <c r="D274" s="95">
        <v>303993493</v>
      </c>
      <c r="E274" s="95">
        <v>253920744</v>
      </c>
      <c r="F274" s="95">
        <v>1720000000</v>
      </c>
      <c r="G274" s="95">
        <v>800000000</v>
      </c>
      <c r="H274" s="249"/>
      <c r="I274" s="249"/>
    </row>
    <row r="275" spans="1:9" x14ac:dyDescent="0.25">
      <c r="A275" s="97">
        <v>1</v>
      </c>
      <c r="B275" s="98">
        <v>14100124001300</v>
      </c>
      <c r="C275" s="99" t="s">
        <v>995</v>
      </c>
      <c r="D275" s="100">
        <v>0</v>
      </c>
      <c r="E275" s="100">
        <v>0</v>
      </c>
      <c r="F275" s="101">
        <v>3000000</v>
      </c>
      <c r="G275" s="101">
        <v>5000000</v>
      </c>
      <c r="H275" s="102">
        <v>0</v>
      </c>
      <c r="I275" s="97" t="s">
        <v>753</v>
      </c>
    </row>
    <row r="276" spans="1:9" x14ac:dyDescent="0.25">
      <c r="A276" s="97">
        <v>2</v>
      </c>
      <c r="B276" s="98">
        <v>14100122000700</v>
      </c>
      <c r="C276" s="99" t="s">
        <v>996</v>
      </c>
      <c r="D276" s="100">
        <v>0</v>
      </c>
      <c r="E276" s="100">
        <v>0</v>
      </c>
      <c r="F276" s="101">
        <v>30000000</v>
      </c>
      <c r="G276" s="101">
        <v>50000000</v>
      </c>
      <c r="H276" s="102">
        <v>0</v>
      </c>
      <c r="I276" s="97" t="s">
        <v>753</v>
      </c>
    </row>
    <row r="277" spans="1:9" x14ac:dyDescent="0.25">
      <c r="A277" s="97">
        <v>3</v>
      </c>
      <c r="B277" s="98">
        <v>14100122000500</v>
      </c>
      <c r="C277" s="99" t="s">
        <v>997</v>
      </c>
      <c r="D277" s="101">
        <v>303993493</v>
      </c>
      <c r="E277" s="101">
        <v>253920744</v>
      </c>
      <c r="F277" s="101">
        <v>815000000</v>
      </c>
      <c r="G277" s="101">
        <v>500000000</v>
      </c>
      <c r="H277" s="102">
        <v>0.5</v>
      </c>
      <c r="I277" s="97" t="s">
        <v>753</v>
      </c>
    </row>
    <row r="278" spans="1:9" x14ac:dyDescent="0.25">
      <c r="A278" s="97">
        <v>4</v>
      </c>
      <c r="B278" s="98">
        <v>14100124003100</v>
      </c>
      <c r="C278" s="99" t="s">
        <v>998</v>
      </c>
      <c r="D278" s="100">
        <v>0</v>
      </c>
      <c r="E278" s="100">
        <v>0</v>
      </c>
      <c r="F278" s="101">
        <v>50000000</v>
      </c>
      <c r="G278" s="100">
        <v>0</v>
      </c>
      <c r="H278" s="102">
        <v>0</v>
      </c>
      <c r="I278" s="97" t="s">
        <v>753</v>
      </c>
    </row>
    <row r="279" spans="1:9" x14ac:dyDescent="0.25">
      <c r="A279" s="97">
        <v>5</v>
      </c>
      <c r="B279" s="98">
        <v>14100124003800</v>
      </c>
      <c r="C279" s="99" t="s">
        <v>999</v>
      </c>
      <c r="D279" s="100">
        <v>0</v>
      </c>
      <c r="E279" s="100">
        <v>0</v>
      </c>
      <c r="F279" s="101">
        <v>20000000</v>
      </c>
      <c r="G279" s="101">
        <v>30000000</v>
      </c>
      <c r="H279" s="102">
        <v>0</v>
      </c>
      <c r="I279" s="97" t="s">
        <v>753</v>
      </c>
    </row>
    <row r="280" spans="1:9" x14ac:dyDescent="0.25">
      <c r="A280" s="97">
        <v>6</v>
      </c>
      <c r="B280" s="98">
        <v>14100124003000</v>
      </c>
      <c r="C280" s="99" t="s">
        <v>1000</v>
      </c>
      <c r="D280" s="100">
        <v>0</v>
      </c>
      <c r="E280" s="100">
        <v>0</v>
      </c>
      <c r="F280" s="101">
        <v>800000000</v>
      </c>
      <c r="G280" s="101">
        <v>215000000</v>
      </c>
      <c r="H280" s="102">
        <v>0</v>
      </c>
      <c r="I280" s="97" t="s">
        <v>753</v>
      </c>
    </row>
    <row r="281" spans="1:9" x14ac:dyDescent="0.25">
      <c r="A281" s="97">
        <v>7</v>
      </c>
      <c r="B281" s="98">
        <v>14100124002900</v>
      </c>
      <c r="C281" s="99" t="s">
        <v>1001</v>
      </c>
      <c r="D281" s="100">
        <v>0</v>
      </c>
      <c r="E281" s="100">
        <v>0</v>
      </c>
      <c r="F281" s="101">
        <v>2000000</v>
      </c>
      <c r="G281" s="100">
        <v>0</v>
      </c>
      <c r="H281" s="102">
        <v>0</v>
      </c>
      <c r="I281" s="97" t="s">
        <v>753</v>
      </c>
    </row>
    <row r="282" spans="1:9" x14ac:dyDescent="0.25">
      <c r="A282" s="93"/>
      <c r="B282" s="94">
        <v>153</v>
      </c>
      <c r="C282" s="91" t="s">
        <v>1002</v>
      </c>
      <c r="D282" s="95">
        <v>23026500</v>
      </c>
      <c r="E282" s="96">
        <v>0</v>
      </c>
      <c r="F282" s="95">
        <v>2530000000</v>
      </c>
      <c r="G282" s="95">
        <v>700000000</v>
      </c>
      <c r="H282" s="249"/>
      <c r="I282" s="249"/>
    </row>
    <row r="283" spans="1:9" x14ac:dyDescent="0.25">
      <c r="A283" s="97">
        <v>8</v>
      </c>
      <c r="B283" s="98">
        <v>14100122000600</v>
      </c>
      <c r="C283" s="99" t="s">
        <v>1003</v>
      </c>
      <c r="D283" s="100">
        <v>0</v>
      </c>
      <c r="E283" s="100">
        <v>0</v>
      </c>
      <c r="F283" s="100">
        <v>0</v>
      </c>
      <c r="G283" s="101">
        <v>200000000</v>
      </c>
      <c r="H283" s="102">
        <v>0</v>
      </c>
      <c r="I283" s="97" t="s">
        <v>753</v>
      </c>
    </row>
    <row r="284" spans="1:9" ht="26.4" x14ac:dyDescent="0.25">
      <c r="A284" s="97">
        <v>9</v>
      </c>
      <c r="B284" s="98">
        <v>14100122000800</v>
      </c>
      <c r="C284" s="99" t="s">
        <v>1004</v>
      </c>
      <c r="D284" s="100">
        <v>0</v>
      </c>
      <c r="E284" s="100">
        <v>0</v>
      </c>
      <c r="F284" s="100">
        <v>0</v>
      </c>
      <c r="G284" s="100">
        <v>0</v>
      </c>
      <c r="H284" s="102">
        <v>0</v>
      </c>
      <c r="I284" s="97" t="s">
        <v>753</v>
      </c>
    </row>
    <row r="285" spans="1:9" ht="52.8" x14ac:dyDescent="0.25">
      <c r="A285" s="97">
        <v>10</v>
      </c>
      <c r="B285" s="98">
        <v>14100122000400</v>
      </c>
      <c r="C285" s="99" t="s">
        <v>1005</v>
      </c>
      <c r="D285" s="101">
        <v>23026500</v>
      </c>
      <c r="E285" s="100">
        <v>0</v>
      </c>
      <c r="F285" s="101">
        <v>230000000</v>
      </c>
      <c r="G285" s="100">
        <v>0</v>
      </c>
      <c r="H285" s="102">
        <v>0</v>
      </c>
      <c r="I285" s="97" t="s">
        <v>753</v>
      </c>
    </row>
    <row r="286" spans="1:9" x14ac:dyDescent="0.25">
      <c r="A286" s="97">
        <v>11</v>
      </c>
      <c r="B286" s="98">
        <v>14100124003300</v>
      </c>
      <c r="C286" s="99" t="s">
        <v>1006</v>
      </c>
      <c r="D286" s="100">
        <v>0</v>
      </c>
      <c r="E286" s="100">
        <v>0</v>
      </c>
      <c r="F286" s="101">
        <v>2000000000</v>
      </c>
      <c r="G286" s="100">
        <v>0</v>
      </c>
      <c r="H286" s="102">
        <v>0</v>
      </c>
      <c r="I286" s="97" t="s">
        <v>753</v>
      </c>
    </row>
    <row r="287" spans="1:9" x14ac:dyDescent="0.25">
      <c r="A287" s="97">
        <v>12</v>
      </c>
      <c r="B287" s="98">
        <v>14100124003400</v>
      </c>
      <c r="C287" s="99" t="s">
        <v>1007</v>
      </c>
      <c r="D287" s="100">
        <v>0</v>
      </c>
      <c r="E287" s="100">
        <v>0</v>
      </c>
      <c r="F287" s="101">
        <v>300000000</v>
      </c>
      <c r="G287" s="101">
        <v>500000000</v>
      </c>
      <c r="H287" s="102">
        <v>0</v>
      </c>
      <c r="I287" s="97" t="s">
        <v>753</v>
      </c>
    </row>
    <row r="288" spans="1:9" x14ac:dyDescent="0.25">
      <c r="A288" s="244" t="s">
        <v>786</v>
      </c>
      <c r="B288" s="244"/>
      <c r="C288" s="244"/>
      <c r="D288" s="103">
        <v>327019993</v>
      </c>
      <c r="E288" s="103">
        <v>253920744</v>
      </c>
      <c r="F288" s="103">
        <v>4250000000</v>
      </c>
      <c r="G288" s="103">
        <v>1500000000</v>
      </c>
      <c r="H288" s="248"/>
      <c r="I288" s="248"/>
    </row>
    <row r="289" spans="1:9" x14ac:dyDescent="0.25">
      <c r="A289" s="92"/>
      <c r="B289" s="247" t="s">
        <v>787</v>
      </c>
      <c r="C289" s="247"/>
      <c r="D289" s="247"/>
      <c r="E289" s="247"/>
      <c r="F289" s="247"/>
      <c r="G289" s="247"/>
      <c r="H289" s="247"/>
      <c r="I289" s="247"/>
    </row>
    <row r="290" spans="1:9" x14ac:dyDescent="0.25">
      <c r="A290" s="244" t="s">
        <v>788</v>
      </c>
      <c r="B290" s="244"/>
      <c r="C290" s="244"/>
      <c r="D290" s="95">
        <v>327019993</v>
      </c>
      <c r="E290" s="95">
        <v>253920744</v>
      </c>
      <c r="F290" s="95">
        <v>4250000000</v>
      </c>
      <c r="G290" s="95">
        <v>1500000000</v>
      </c>
      <c r="H290" s="246"/>
      <c r="I290" s="246"/>
    </row>
    <row r="291" spans="1:9" x14ac:dyDescent="0.25">
      <c r="A291" s="90">
        <v>10</v>
      </c>
      <c r="B291" s="249" t="s">
        <v>1008</v>
      </c>
      <c r="C291" s="249"/>
      <c r="D291" s="249"/>
      <c r="E291" s="249"/>
      <c r="F291" s="249"/>
      <c r="G291" s="249"/>
      <c r="H291" s="249"/>
      <c r="I291" s="249"/>
    </row>
    <row r="292" spans="1:9" x14ac:dyDescent="0.25">
      <c r="A292" s="92"/>
      <c r="B292" s="247" t="s">
        <v>750</v>
      </c>
      <c r="C292" s="247"/>
      <c r="D292" s="247"/>
      <c r="E292" s="247"/>
      <c r="F292" s="247"/>
      <c r="G292" s="247"/>
      <c r="H292" s="247"/>
      <c r="I292" s="247"/>
    </row>
    <row r="293" spans="1:9" x14ac:dyDescent="0.25">
      <c r="A293" s="93"/>
      <c r="B293" s="94">
        <v>126</v>
      </c>
      <c r="C293" s="91" t="s">
        <v>1009</v>
      </c>
      <c r="D293" s="96">
        <v>0</v>
      </c>
      <c r="E293" s="96">
        <v>0</v>
      </c>
      <c r="F293" s="95">
        <v>35000000</v>
      </c>
      <c r="G293" s="95">
        <v>30000000</v>
      </c>
      <c r="H293" s="249"/>
      <c r="I293" s="249"/>
    </row>
    <row r="294" spans="1:9" x14ac:dyDescent="0.25">
      <c r="A294" s="97">
        <v>1</v>
      </c>
      <c r="B294" s="98">
        <v>13100122004700</v>
      </c>
      <c r="C294" s="99" t="s">
        <v>1010</v>
      </c>
      <c r="D294" s="100">
        <v>0</v>
      </c>
      <c r="E294" s="100">
        <v>0</v>
      </c>
      <c r="F294" s="101">
        <v>35000000</v>
      </c>
      <c r="G294" s="101">
        <v>30000000</v>
      </c>
      <c r="H294" s="102">
        <v>0</v>
      </c>
      <c r="I294" s="97" t="s">
        <v>753</v>
      </c>
    </row>
    <row r="295" spans="1:9" x14ac:dyDescent="0.25">
      <c r="A295" s="93"/>
      <c r="B295" s="94">
        <v>394</v>
      </c>
      <c r="C295" s="91" t="s">
        <v>1011</v>
      </c>
      <c r="D295" s="96">
        <v>0</v>
      </c>
      <c r="E295" s="96">
        <v>0</v>
      </c>
      <c r="F295" s="95">
        <v>30000000</v>
      </c>
      <c r="G295" s="95">
        <v>35000000</v>
      </c>
      <c r="H295" s="249"/>
      <c r="I295" s="249"/>
    </row>
    <row r="296" spans="1:9" x14ac:dyDescent="0.25">
      <c r="A296" s="97">
        <v>2</v>
      </c>
      <c r="B296" s="98">
        <v>13100124008500</v>
      </c>
      <c r="C296" s="99" t="s">
        <v>1012</v>
      </c>
      <c r="D296" s="100">
        <v>0</v>
      </c>
      <c r="E296" s="100">
        <v>0</v>
      </c>
      <c r="F296" s="101">
        <v>30000000</v>
      </c>
      <c r="G296" s="101">
        <v>35000000</v>
      </c>
      <c r="H296" s="102">
        <v>0</v>
      </c>
      <c r="I296" s="97" t="s">
        <v>753</v>
      </c>
    </row>
    <row r="297" spans="1:9" x14ac:dyDescent="0.25">
      <c r="A297" s="93"/>
      <c r="B297" s="94">
        <v>400</v>
      </c>
      <c r="C297" s="91" t="s">
        <v>1013</v>
      </c>
      <c r="D297" s="96">
        <v>0</v>
      </c>
      <c r="E297" s="96">
        <v>0</v>
      </c>
      <c r="F297" s="95">
        <v>62000000</v>
      </c>
      <c r="G297" s="95">
        <v>405000000</v>
      </c>
      <c r="H297" s="249"/>
      <c r="I297" s="249"/>
    </row>
    <row r="298" spans="1:9" x14ac:dyDescent="0.25">
      <c r="A298" s="97">
        <v>3</v>
      </c>
      <c r="B298" s="98">
        <v>13100122004600</v>
      </c>
      <c r="C298" s="99" t="s">
        <v>1014</v>
      </c>
      <c r="D298" s="100">
        <v>0</v>
      </c>
      <c r="E298" s="100">
        <v>0</v>
      </c>
      <c r="F298" s="101">
        <v>25000000</v>
      </c>
      <c r="G298" s="101">
        <v>25000000</v>
      </c>
      <c r="H298" s="102">
        <v>0</v>
      </c>
      <c r="I298" s="97" t="s">
        <v>753</v>
      </c>
    </row>
    <row r="299" spans="1:9" x14ac:dyDescent="0.25">
      <c r="A299" s="97">
        <v>4</v>
      </c>
      <c r="B299" s="98">
        <v>13100123008800</v>
      </c>
      <c r="C299" s="99" t="s">
        <v>1015</v>
      </c>
      <c r="D299" s="100">
        <v>0</v>
      </c>
      <c r="E299" s="100">
        <v>0</v>
      </c>
      <c r="F299" s="101">
        <v>37000000</v>
      </c>
      <c r="G299" s="101">
        <v>30000000</v>
      </c>
      <c r="H299" s="102">
        <v>0</v>
      </c>
      <c r="I299" s="97" t="s">
        <v>753</v>
      </c>
    </row>
    <row r="300" spans="1:9" x14ac:dyDescent="0.25">
      <c r="A300" s="97">
        <v>5</v>
      </c>
      <c r="B300" s="98">
        <v>13100124009500</v>
      </c>
      <c r="C300" s="99" t="s">
        <v>1016</v>
      </c>
      <c r="D300" s="100">
        <v>0</v>
      </c>
      <c r="E300" s="100">
        <v>0</v>
      </c>
      <c r="F300" s="100">
        <v>0</v>
      </c>
      <c r="G300" s="101">
        <v>350000000</v>
      </c>
      <c r="H300" s="102">
        <v>0</v>
      </c>
      <c r="I300" s="97" t="s">
        <v>753</v>
      </c>
    </row>
    <row r="301" spans="1:9" x14ac:dyDescent="0.25">
      <c r="A301" s="244" t="s">
        <v>786</v>
      </c>
      <c r="B301" s="244"/>
      <c r="C301" s="244"/>
      <c r="D301" s="104">
        <v>0</v>
      </c>
      <c r="E301" s="104">
        <v>0</v>
      </c>
      <c r="F301" s="103">
        <v>127000000</v>
      </c>
      <c r="G301" s="103">
        <v>470000000</v>
      </c>
      <c r="H301" s="248"/>
      <c r="I301" s="248"/>
    </row>
    <row r="302" spans="1:9" x14ac:dyDescent="0.25">
      <c r="A302" s="92"/>
      <c r="B302" s="247" t="s">
        <v>787</v>
      </c>
      <c r="C302" s="247"/>
      <c r="D302" s="247"/>
      <c r="E302" s="247"/>
      <c r="F302" s="247"/>
      <c r="G302" s="247"/>
      <c r="H302" s="247"/>
      <c r="I302" s="247"/>
    </row>
    <row r="303" spans="1:9" x14ac:dyDescent="0.25">
      <c r="A303" s="244" t="s">
        <v>788</v>
      </c>
      <c r="B303" s="244"/>
      <c r="C303" s="244"/>
      <c r="D303" s="96">
        <v>0</v>
      </c>
      <c r="E303" s="96">
        <v>0</v>
      </c>
      <c r="F303" s="95">
        <v>127000000</v>
      </c>
      <c r="G303" s="95">
        <v>470000000</v>
      </c>
      <c r="H303" s="246"/>
      <c r="I303" s="246"/>
    </row>
    <row r="304" spans="1:9" x14ac:dyDescent="0.25">
      <c r="A304" s="90">
        <v>11</v>
      </c>
      <c r="B304" s="249" t="s">
        <v>1017</v>
      </c>
      <c r="C304" s="249"/>
      <c r="D304" s="249"/>
      <c r="E304" s="249"/>
      <c r="F304" s="249"/>
      <c r="G304" s="249"/>
      <c r="H304" s="249"/>
      <c r="I304" s="249"/>
    </row>
    <row r="305" spans="1:9" x14ac:dyDescent="0.25">
      <c r="A305" s="92"/>
      <c r="B305" s="247" t="s">
        <v>750</v>
      </c>
      <c r="C305" s="247"/>
      <c r="D305" s="247"/>
      <c r="E305" s="247"/>
      <c r="F305" s="247"/>
      <c r="G305" s="247"/>
      <c r="H305" s="247"/>
      <c r="I305" s="247"/>
    </row>
    <row r="306" spans="1:9" x14ac:dyDescent="0.25">
      <c r="A306" s="93"/>
      <c r="B306" s="94">
        <v>235</v>
      </c>
      <c r="C306" s="91" t="s">
        <v>1018</v>
      </c>
      <c r="D306" s="96">
        <v>0</v>
      </c>
      <c r="E306" s="96">
        <v>0</v>
      </c>
      <c r="F306" s="95">
        <v>85000000</v>
      </c>
      <c r="G306" s="95">
        <v>157500000</v>
      </c>
      <c r="H306" s="249"/>
      <c r="I306" s="249"/>
    </row>
    <row r="307" spans="1:9" x14ac:dyDescent="0.25">
      <c r="A307" s="97">
        <v>1</v>
      </c>
      <c r="B307" s="98">
        <v>12100123002700</v>
      </c>
      <c r="C307" s="99" t="s">
        <v>1019</v>
      </c>
      <c r="D307" s="100">
        <v>0</v>
      </c>
      <c r="E307" s="100">
        <v>0</v>
      </c>
      <c r="F307" s="101">
        <v>5000000</v>
      </c>
      <c r="G307" s="100">
        <v>0</v>
      </c>
      <c r="H307" s="102">
        <v>1</v>
      </c>
      <c r="I307" s="97" t="s">
        <v>753</v>
      </c>
    </row>
    <row r="308" spans="1:9" x14ac:dyDescent="0.25">
      <c r="A308" s="97">
        <v>2</v>
      </c>
      <c r="B308" s="98">
        <v>12100124001000</v>
      </c>
      <c r="C308" s="99" t="s">
        <v>1020</v>
      </c>
      <c r="D308" s="100">
        <v>0</v>
      </c>
      <c r="E308" s="100">
        <v>0</v>
      </c>
      <c r="F308" s="101">
        <v>40000000</v>
      </c>
      <c r="G308" s="101">
        <v>150000000</v>
      </c>
      <c r="H308" s="102">
        <v>1</v>
      </c>
      <c r="I308" s="97" t="s">
        <v>753</v>
      </c>
    </row>
    <row r="309" spans="1:9" x14ac:dyDescent="0.25">
      <c r="A309" s="97">
        <v>3</v>
      </c>
      <c r="B309" s="98">
        <v>12100123003300</v>
      </c>
      <c r="C309" s="99" t="s">
        <v>1021</v>
      </c>
      <c r="D309" s="100">
        <v>0</v>
      </c>
      <c r="E309" s="100">
        <v>0</v>
      </c>
      <c r="F309" s="101">
        <v>40000000</v>
      </c>
      <c r="G309" s="100">
        <v>0</v>
      </c>
      <c r="H309" s="102">
        <v>1</v>
      </c>
      <c r="I309" s="97" t="s">
        <v>753</v>
      </c>
    </row>
    <row r="310" spans="1:9" x14ac:dyDescent="0.25">
      <c r="A310" s="97">
        <v>4</v>
      </c>
      <c r="B310" s="98">
        <v>12100125000300</v>
      </c>
      <c r="C310" s="99" t="s">
        <v>1022</v>
      </c>
      <c r="D310" s="100">
        <v>0</v>
      </c>
      <c r="E310" s="100">
        <v>0</v>
      </c>
      <c r="F310" s="100">
        <v>0</v>
      </c>
      <c r="G310" s="101">
        <v>7500000</v>
      </c>
      <c r="H310" s="102">
        <v>0</v>
      </c>
      <c r="I310" s="97" t="s">
        <v>753</v>
      </c>
    </row>
    <row r="311" spans="1:9" x14ac:dyDescent="0.25">
      <c r="A311" s="93"/>
      <c r="B311" s="94">
        <v>236</v>
      </c>
      <c r="C311" s="91" t="s">
        <v>794</v>
      </c>
      <c r="D311" s="96">
        <v>0</v>
      </c>
      <c r="E311" s="96">
        <v>0</v>
      </c>
      <c r="F311" s="95">
        <v>19500000</v>
      </c>
      <c r="G311" s="95">
        <v>11840000</v>
      </c>
      <c r="H311" s="249"/>
      <c r="I311" s="249"/>
    </row>
    <row r="312" spans="1:9" x14ac:dyDescent="0.25">
      <c r="A312" s="97">
        <v>5</v>
      </c>
      <c r="B312" s="98">
        <v>12100123003100</v>
      </c>
      <c r="C312" s="99" t="s">
        <v>1023</v>
      </c>
      <c r="D312" s="100">
        <v>0</v>
      </c>
      <c r="E312" s="100">
        <v>0</v>
      </c>
      <c r="F312" s="101">
        <v>1500000</v>
      </c>
      <c r="G312" s="101">
        <v>2000000</v>
      </c>
      <c r="H312" s="102">
        <v>1</v>
      </c>
      <c r="I312" s="97" t="s">
        <v>753</v>
      </c>
    </row>
    <row r="313" spans="1:9" ht="26.4" x14ac:dyDescent="0.25">
      <c r="A313" s="97">
        <v>6</v>
      </c>
      <c r="B313" s="98">
        <v>12100123003400</v>
      </c>
      <c r="C313" s="99" t="s">
        <v>1024</v>
      </c>
      <c r="D313" s="100">
        <v>0</v>
      </c>
      <c r="E313" s="100">
        <v>0</v>
      </c>
      <c r="F313" s="101">
        <v>6000000</v>
      </c>
      <c r="G313" s="100">
        <v>0</v>
      </c>
      <c r="H313" s="102">
        <v>1</v>
      </c>
      <c r="I313" s="97" t="s">
        <v>753</v>
      </c>
    </row>
    <row r="314" spans="1:9" x14ac:dyDescent="0.25">
      <c r="A314" s="97">
        <v>7</v>
      </c>
      <c r="B314" s="98">
        <v>12100123003500</v>
      </c>
      <c r="C314" s="99" t="s">
        <v>1025</v>
      </c>
      <c r="D314" s="100">
        <v>0</v>
      </c>
      <c r="E314" s="100">
        <v>0</v>
      </c>
      <c r="F314" s="101">
        <v>7500000</v>
      </c>
      <c r="G314" s="101">
        <v>8500000</v>
      </c>
      <c r="H314" s="102">
        <v>1</v>
      </c>
      <c r="I314" s="97" t="s">
        <v>753</v>
      </c>
    </row>
    <row r="315" spans="1:9" x14ac:dyDescent="0.25">
      <c r="A315" s="97">
        <v>8</v>
      </c>
      <c r="B315" s="98">
        <v>12100123002600</v>
      </c>
      <c r="C315" s="99" t="s">
        <v>1026</v>
      </c>
      <c r="D315" s="100">
        <v>0</v>
      </c>
      <c r="E315" s="100">
        <v>0</v>
      </c>
      <c r="F315" s="101">
        <v>1500000</v>
      </c>
      <c r="G315" s="100">
        <v>0</v>
      </c>
      <c r="H315" s="102">
        <v>1</v>
      </c>
      <c r="I315" s="97" t="s">
        <v>753</v>
      </c>
    </row>
    <row r="316" spans="1:9" ht="26.4" x14ac:dyDescent="0.25">
      <c r="A316" s="97">
        <v>9</v>
      </c>
      <c r="B316" s="98">
        <v>12100123002500</v>
      </c>
      <c r="C316" s="99" t="s">
        <v>1027</v>
      </c>
      <c r="D316" s="100">
        <v>0</v>
      </c>
      <c r="E316" s="100">
        <v>0</v>
      </c>
      <c r="F316" s="101">
        <v>3000000</v>
      </c>
      <c r="G316" s="100">
        <v>0</v>
      </c>
      <c r="H316" s="102">
        <v>1</v>
      </c>
      <c r="I316" s="97" t="s">
        <v>753</v>
      </c>
    </row>
    <row r="317" spans="1:9" x14ac:dyDescent="0.25">
      <c r="A317" s="97">
        <v>10</v>
      </c>
      <c r="B317" s="98">
        <v>12100125000100</v>
      </c>
      <c r="C317" s="99" t="s">
        <v>1028</v>
      </c>
      <c r="D317" s="100">
        <v>0</v>
      </c>
      <c r="E317" s="100">
        <v>0</v>
      </c>
      <c r="F317" s="100">
        <v>0</v>
      </c>
      <c r="G317" s="101">
        <v>540000</v>
      </c>
      <c r="H317" s="102">
        <v>0</v>
      </c>
      <c r="I317" s="97" t="s">
        <v>753</v>
      </c>
    </row>
    <row r="318" spans="1:9" x14ac:dyDescent="0.25">
      <c r="A318" s="97">
        <v>11</v>
      </c>
      <c r="B318" s="98">
        <v>12100125000200</v>
      </c>
      <c r="C318" s="99" t="s">
        <v>1029</v>
      </c>
      <c r="D318" s="100">
        <v>0</v>
      </c>
      <c r="E318" s="100">
        <v>0</v>
      </c>
      <c r="F318" s="100">
        <v>0</v>
      </c>
      <c r="G318" s="101">
        <v>800000</v>
      </c>
      <c r="H318" s="102">
        <v>0</v>
      </c>
      <c r="I318" s="97" t="s">
        <v>753</v>
      </c>
    </row>
    <row r="319" spans="1:9" x14ac:dyDescent="0.25">
      <c r="A319" s="93"/>
      <c r="B319" s="94">
        <v>416</v>
      </c>
      <c r="C319" s="91" t="s">
        <v>1030</v>
      </c>
      <c r="D319" s="96">
        <v>0</v>
      </c>
      <c r="E319" s="96">
        <v>0</v>
      </c>
      <c r="F319" s="95">
        <v>52000000</v>
      </c>
      <c r="G319" s="95">
        <v>65000000</v>
      </c>
      <c r="H319" s="249"/>
      <c r="I319" s="249"/>
    </row>
    <row r="320" spans="1:9" x14ac:dyDescent="0.25">
      <c r="A320" s="97">
        <v>12</v>
      </c>
      <c r="B320" s="98">
        <v>12100123003200</v>
      </c>
      <c r="C320" s="99" t="s">
        <v>1031</v>
      </c>
      <c r="D320" s="100">
        <v>0</v>
      </c>
      <c r="E320" s="100">
        <v>0</v>
      </c>
      <c r="F320" s="101">
        <v>1500000</v>
      </c>
      <c r="G320" s="100">
        <v>0</v>
      </c>
      <c r="H320" s="102">
        <v>1</v>
      </c>
      <c r="I320" s="97" t="s">
        <v>753</v>
      </c>
    </row>
    <row r="321" spans="1:9" x14ac:dyDescent="0.25">
      <c r="A321" s="97">
        <v>13</v>
      </c>
      <c r="B321" s="98">
        <v>12100122000700</v>
      </c>
      <c r="C321" s="99" t="s">
        <v>1032</v>
      </c>
      <c r="D321" s="100">
        <v>0</v>
      </c>
      <c r="E321" s="100">
        <v>0</v>
      </c>
      <c r="F321" s="101">
        <v>50500000</v>
      </c>
      <c r="G321" s="101">
        <v>65000000</v>
      </c>
      <c r="H321" s="102">
        <v>1</v>
      </c>
      <c r="I321" s="97" t="s">
        <v>753</v>
      </c>
    </row>
    <row r="322" spans="1:9" x14ac:dyDescent="0.25">
      <c r="A322" s="93"/>
      <c r="B322" s="94">
        <v>469</v>
      </c>
      <c r="C322" s="91" t="s">
        <v>864</v>
      </c>
      <c r="D322" s="96">
        <v>0</v>
      </c>
      <c r="E322" s="96">
        <v>0</v>
      </c>
      <c r="F322" s="95">
        <v>3500000</v>
      </c>
      <c r="G322" s="95">
        <v>5050000</v>
      </c>
      <c r="H322" s="249"/>
      <c r="I322" s="249"/>
    </row>
    <row r="323" spans="1:9" ht="26.4" x14ac:dyDescent="0.25">
      <c r="A323" s="97">
        <v>14</v>
      </c>
      <c r="B323" s="98">
        <v>12100123003600</v>
      </c>
      <c r="C323" s="99" t="s">
        <v>1033</v>
      </c>
      <c r="D323" s="100">
        <v>0</v>
      </c>
      <c r="E323" s="100">
        <v>0</v>
      </c>
      <c r="F323" s="101">
        <v>3000000</v>
      </c>
      <c r="G323" s="101">
        <v>4000000</v>
      </c>
      <c r="H323" s="102">
        <v>1</v>
      </c>
      <c r="I323" s="97" t="s">
        <v>753</v>
      </c>
    </row>
    <row r="324" spans="1:9" x14ac:dyDescent="0.25">
      <c r="A324" s="97">
        <v>15</v>
      </c>
      <c r="B324" s="98">
        <v>12100124000900</v>
      </c>
      <c r="C324" s="99" t="s">
        <v>1034</v>
      </c>
      <c r="D324" s="100">
        <v>0</v>
      </c>
      <c r="E324" s="100">
        <v>0</v>
      </c>
      <c r="F324" s="101">
        <v>500000</v>
      </c>
      <c r="G324" s="101">
        <v>1050000</v>
      </c>
      <c r="H324" s="102">
        <v>1</v>
      </c>
      <c r="I324" s="97" t="s">
        <v>753</v>
      </c>
    </row>
    <row r="325" spans="1:9" x14ac:dyDescent="0.25">
      <c r="A325" s="93"/>
      <c r="B325" s="94">
        <v>481</v>
      </c>
      <c r="C325" s="91" t="s">
        <v>1035</v>
      </c>
      <c r="D325" s="95">
        <v>10000000</v>
      </c>
      <c r="E325" s="95">
        <v>250000000</v>
      </c>
      <c r="F325" s="95">
        <v>250000000</v>
      </c>
      <c r="G325" s="95">
        <v>151160000</v>
      </c>
      <c r="H325" s="249"/>
      <c r="I325" s="249"/>
    </row>
    <row r="326" spans="1:9" ht="26.4" x14ac:dyDescent="0.25">
      <c r="A326" s="97">
        <v>16</v>
      </c>
      <c r="B326" s="98">
        <v>12100123002800</v>
      </c>
      <c r="C326" s="99" t="s">
        <v>1036</v>
      </c>
      <c r="D326" s="101">
        <v>10000000</v>
      </c>
      <c r="E326" s="101">
        <v>250000000</v>
      </c>
      <c r="F326" s="101">
        <v>250000000</v>
      </c>
      <c r="G326" s="101">
        <v>151160000</v>
      </c>
      <c r="H326" s="102">
        <v>1</v>
      </c>
      <c r="I326" s="97" t="s">
        <v>753</v>
      </c>
    </row>
    <row r="327" spans="1:9" x14ac:dyDescent="0.25">
      <c r="A327" s="244" t="s">
        <v>786</v>
      </c>
      <c r="B327" s="244"/>
      <c r="C327" s="244"/>
      <c r="D327" s="103">
        <v>10000000</v>
      </c>
      <c r="E327" s="103">
        <v>250000000</v>
      </c>
      <c r="F327" s="103">
        <v>410000000</v>
      </c>
      <c r="G327" s="103">
        <v>390550000</v>
      </c>
      <c r="H327" s="248"/>
      <c r="I327" s="248"/>
    </row>
    <row r="328" spans="1:9" x14ac:dyDescent="0.25">
      <c r="A328" s="92"/>
      <c r="B328" s="247" t="s">
        <v>787</v>
      </c>
      <c r="C328" s="247"/>
      <c r="D328" s="247"/>
      <c r="E328" s="247"/>
      <c r="F328" s="247"/>
      <c r="G328" s="247"/>
      <c r="H328" s="247"/>
      <c r="I328" s="247"/>
    </row>
    <row r="329" spans="1:9" x14ac:dyDescent="0.25">
      <c r="A329" s="244" t="s">
        <v>788</v>
      </c>
      <c r="B329" s="244"/>
      <c r="C329" s="244"/>
      <c r="D329" s="95">
        <v>10000000</v>
      </c>
      <c r="E329" s="95">
        <v>250000000</v>
      </c>
      <c r="F329" s="95">
        <v>410000000</v>
      </c>
      <c r="G329" s="95">
        <v>390550000</v>
      </c>
      <c r="H329" s="246"/>
      <c r="I329" s="246"/>
    </row>
    <row r="330" spans="1:9" x14ac:dyDescent="0.25">
      <c r="A330" s="90">
        <v>12</v>
      </c>
      <c r="B330" s="249" t="s">
        <v>1037</v>
      </c>
      <c r="C330" s="249"/>
      <c r="D330" s="249"/>
      <c r="E330" s="249"/>
      <c r="F330" s="249"/>
      <c r="G330" s="249"/>
      <c r="H330" s="249"/>
      <c r="I330" s="249"/>
    </row>
    <row r="331" spans="1:9" x14ac:dyDescent="0.25">
      <c r="A331" s="92"/>
      <c r="B331" s="247" t="s">
        <v>750</v>
      </c>
      <c r="C331" s="247"/>
      <c r="D331" s="247"/>
      <c r="E331" s="247"/>
      <c r="F331" s="247"/>
      <c r="G331" s="247"/>
      <c r="H331" s="247"/>
      <c r="I331" s="247"/>
    </row>
    <row r="332" spans="1:9" x14ac:dyDescent="0.25">
      <c r="A332" s="93"/>
      <c r="B332" s="94">
        <v>12</v>
      </c>
      <c r="C332" s="91" t="s">
        <v>1038</v>
      </c>
      <c r="D332" s="95">
        <v>1000000</v>
      </c>
      <c r="E332" s="96">
        <v>0</v>
      </c>
      <c r="F332" s="95">
        <v>8500000</v>
      </c>
      <c r="G332" s="95">
        <v>20000000</v>
      </c>
      <c r="H332" s="249"/>
      <c r="I332" s="249"/>
    </row>
    <row r="333" spans="1:9" x14ac:dyDescent="0.25">
      <c r="A333" s="97">
        <v>1</v>
      </c>
      <c r="B333" s="98">
        <v>10100124002700</v>
      </c>
      <c r="C333" s="99" t="s">
        <v>1039</v>
      </c>
      <c r="D333" s="100">
        <v>0</v>
      </c>
      <c r="E333" s="100">
        <v>0</v>
      </c>
      <c r="F333" s="101">
        <v>8500000</v>
      </c>
      <c r="G333" s="101">
        <v>15000000</v>
      </c>
      <c r="H333" s="102">
        <v>0</v>
      </c>
      <c r="I333" s="97" t="s">
        <v>753</v>
      </c>
    </row>
    <row r="334" spans="1:9" x14ac:dyDescent="0.25">
      <c r="A334" s="97">
        <v>2</v>
      </c>
      <c r="B334" s="98">
        <v>10100125002300</v>
      </c>
      <c r="C334" s="99" t="s">
        <v>1040</v>
      </c>
      <c r="D334" s="100">
        <v>0</v>
      </c>
      <c r="E334" s="100">
        <v>0</v>
      </c>
      <c r="F334" s="100">
        <v>0</v>
      </c>
      <c r="G334" s="101">
        <v>5000000</v>
      </c>
      <c r="H334" s="102">
        <v>0</v>
      </c>
      <c r="I334" s="97" t="s">
        <v>753</v>
      </c>
    </row>
    <row r="335" spans="1:9" x14ac:dyDescent="0.25">
      <c r="A335" s="93"/>
      <c r="B335" s="94">
        <v>13</v>
      </c>
      <c r="C335" s="91" t="s">
        <v>804</v>
      </c>
      <c r="D335" s="95">
        <v>1000000</v>
      </c>
      <c r="E335" s="96">
        <v>0</v>
      </c>
      <c r="F335" s="96">
        <v>0</v>
      </c>
      <c r="G335" s="95">
        <v>22500000</v>
      </c>
      <c r="H335" s="249"/>
      <c r="I335" s="249"/>
    </row>
    <row r="336" spans="1:9" x14ac:dyDescent="0.25">
      <c r="A336" s="97">
        <v>3</v>
      </c>
      <c r="B336" s="98">
        <v>10100125001900</v>
      </c>
      <c r="C336" s="99" t="s">
        <v>1041</v>
      </c>
      <c r="D336" s="100">
        <v>0</v>
      </c>
      <c r="E336" s="100">
        <v>0</v>
      </c>
      <c r="F336" s="100">
        <v>0</v>
      </c>
      <c r="G336" s="101">
        <v>22500000</v>
      </c>
      <c r="H336" s="102">
        <v>0</v>
      </c>
      <c r="I336" s="97" t="s">
        <v>948</v>
      </c>
    </row>
    <row r="337" spans="1:9" x14ac:dyDescent="0.25">
      <c r="A337" s="93"/>
      <c r="B337" s="94">
        <v>14</v>
      </c>
      <c r="C337" s="91" t="s">
        <v>770</v>
      </c>
      <c r="D337" s="95">
        <v>300000</v>
      </c>
      <c r="E337" s="96">
        <v>0</v>
      </c>
      <c r="F337" s="95">
        <v>5500000</v>
      </c>
      <c r="G337" s="95">
        <v>9000000</v>
      </c>
      <c r="H337" s="249"/>
      <c r="I337" s="249"/>
    </row>
    <row r="338" spans="1:9" ht="39.6" x14ac:dyDescent="0.25">
      <c r="A338" s="97">
        <v>4</v>
      </c>
      <c r="B338" s="98">
        <v>10100124002800</v>
      </c>
      <c r="C338" s="99" t="s">
        <v>1042</v>
      </c>
      <c r="D338" s="100">
        <v>0</v>
      </c>
      <c r="E338" s="100">
        <v>0</v>
      </c>
      <c r="F338" s="101">
        <v>1800000</v>
      </c>
      <c r="G338" s="101">
        <v>3000000</v>
      </c>
      <c r="H338" s="102">
        <v>1</v>
      </c>
      <c r="I338" s="97" t="s">
        <v>753</v>
      </c>
    </row>
    <row r="339" spans="1:9" ht="39.6" x14ac:dyDescent="0.25">
      <c r="A339" s="97">
        <v>5</v>
      </c>
      <c r="B339" s="98">
        <v>10100124002900</v>
      </c>
      <c r="C339" s="99" t="s">
        <v>1043</v>
      </c>
      <c r="D339" s="100">
        <v>0</v>
      </c>
      <c r="E339" s="100">
        <v>0</v>
      </c>
      <c r="F339" s="101">
        <v>1885000</v>
      </c>
      <c r="G339" s="101">
        <v>3000000</v>
      </c>
      <c r="H339" s="102">
        <v>1</v>
      </c>
      <c r="I339" s="97" t="s">
        <v>753</v>
      </c>
    </row>
    <row r="340" spans="1:9" x14ac:dyDescent="0.25">
      <c r="A340" s="97">
        <v>6</v>
      </c>
      <c r="B340" s="98">
        <v>10100124003000</v>
      </c>
      <c r="C340" s="99" t="s">
        <v>1044</v>
      </c>
      <c r="D340" s="100">
        <v>0</v>
      </c>
      <c r="E340" s="100">
        <v>0</v>
      </c>
      <c r="F340" s="101">
        <v>480000</v>
      </c>
      <c r="G340" s="100">
        <v>0</v>
      </c>
      <c r="H340" s="102">
        <v>0</v>
      </c>
      <c r="I340" s="97" t="s">
        <v>753</v>
      </c>
    </row>
    <row r="341" spans="1:9" x14ac:dyDescent="0.25">
      <c r="A341" s="97">
        <v>7</v>
      </c>
      <c r="B341" s="98">
        <v>10100124000100</v>
      </c>
      <c r="C341" s="99" t="s">
        <v>1045</v>
      </c>
      <c r="D341" s="101">
        <v>300000</v>
      </c>
      <c r="E341" s="100">
        <v>0</v>
      </c>
      <c r="F341" s="101">
        <v>1335000</v>
      </c>
      <c r="G341" s="101">
        <v>3000000</v>
      </c>
      <c r="H341" s="102">
        <v>1</v>
      </c>
      <c r="I341" s="97" t="s">
        <v>753</v>
      </c>
    </row>
    <row r="342" spans="1:9" x14ac:dyDescent="0.25">
      <c r="A342" s="93"/>
      <c r="B342" s="94">
        <v>522</v>
      </c>
      <c r="C342" s="91" t="s">
        <v>1046</v>
      </c>
      <c r="D342" s="96">
        <v>0</v>
      </c>
      <c r="E342" s="96">
        <v>0</v>
      </c>
      <c r="F342" s="95">
        <v>70000000</v>
      </c>
      <c r="G342" s="95">
        <v>150000000</v>
      </c>
      <c r="H342" s="249"/>
      <c r="I342" s="249"/>
    </row>
    <row r="343" spans="1:9" x14ac:dyDescent="0.25">
      <c r="A343" s="97">
        <v>8</v>
      </c>
      <c r="B343" s="98">
        <v>10100124003100</v>
      </c>
      <c r="C343" s="99" t="s">
        <v>1047</v>
      </c>
      <c r="D343" s="100">
        <v>0</v>
      </c>
      <c r="E343" s="100">
        <v>0</v>
      </c>
      <c r="F343" s="101">
        <v>70000000</v>
      </c>
      <c r="G343" s="101">
        <v>100000000</v>
      </c>
      <c r="H343" s="102">
        <v>0</v>
      </c>
      <c r="I343" s="97" t="s">
        <v>753</v>
      </c>
    </row>
    <row r="344" spans="1:9" x14ac:dyDescent="0.25">
      <c r="A344" s="97">
        <v>9</v>
      </c>
      <c r="B344" s="98">
        <v>10100125002000</v>
      </c>
      <c r="C344" s="99" t="s">
        <v>1048</v>
      </c>
      <c r="D344" s="100">
        <v>0</v>
      </c>
      <c r="E344" s="100">
        <v>0</v>
      </c>
      <c r="F344" s="100">
        <v>0</v>
      </c>
      <c r="G344" s="101">
        <v>50000000</v>
      </c>
      <c r="H344" s="102">
        <v>0</v>
      </c>
      <c r="I344" s="97" t="s">
        <v>753</v>
      </c>
    </row>
    <row r="345" spans="1:9" x14ac:dyDescent="0.25">
      <c r="A345" s="93"/>
      <c r="B345" s="94">
        <v>552</v>
      </c>
      <c r="C345" s="91" t="s">
        <v>1049</v>
      </c>
      <c r="D345" s="95">
        <v>8600000</v>
      </c>
      <c r="E345" s="96">
        <v>0</v>
      </c>
      <c r="F345" s="95">
        <v>136000000</v>
      </c>
      <c r="G345" s="95">
        <v>102500000</v>
      </c>
      <c r="H345" s="249"/>
      <c r="I345" s="249"/>
    </row>
    <row r="346" spans="1:9" ht="26.4" x14ac:dyDescent="0.25">
      <c r="A346" s="97">
        <v>10</v>
      </c>
      <c r="B346" s="98">
        <v>10100123000100</v>
      </c>
      <c r="C346" s="99" t="s">
        <v>1050</v>
      </c>
      <c r="D346" s="101">
        <v>8600000</v>
      </c>
      <c r="E346" s="100">
        <v>0</v>
      </c>
      <c r="F346" s="101">
        <v>40000000</v>
      </c>
      <c r="G346" s="101">
        <v>100000000</v>
      </c>
      <c r="H346" s="102">
        <v>0</v>
      </c>
      <c r="I346" s="97" t="s">
        <v>753</v>
      </c>
    </row>
    <row r="347" spans="1:9" ht="26.4" x14ac:dyDescent="0.25">
      <c r="A347" s="97">
        <v>11</v>
      </c>
      <c r="B347" s="98">
        <v>10100123000200</v>
      </c>
      <c r="C347" s="99" t="s">
        <v>1051</v>
      </c>
      <c r="D347" s="100">
        <v>0</v>
      </c>
      <c r="E347" s="100">
        <v>0</v>
      </c>
      <c r="F347" s="101">
        <v>80000000</v>
      </c>
      <c r="G347" s="100">
        <v>0</v>
      </c>
      <c r="H347" s="102">
        <v>0</v>
      </c>
      <c r="I347" s="97" t="s">
        <v>753</v>
      </c>
    </row>
    <row r="348" spans="1:9" x14ac:dyDescent="0.25">
      <c r="A348" s="97">
        <v>12</v>
      </c>
      <c r="B348" s="98">
        <v>10100123000300</v>
      </c>
      <c r="C348" s="99" t="s">
        <v>1052</v>
      </c>
      <c r="D348" s="100">
        <v>0</v>
      </c>
      <c r="E348" s="100">
        <v>0</v>
      </c>
      <c r="F348" s="101">
        <v>16000000</v>
      </c>
      <c r="G348" s="100">
        <v>0</v>
      </c>
      <c r="H348" s="102">
        <v>0</v>
      </c>
      <c r="I348" s="97" t="s">
        <v>753</v>
      </c>
    </row>
    <row r="349" spans="1:9" x14ac:dyDescent="0.25">
      <c r="A349" s="97">
        <v>13</v>
      </c>
      <c r="B349" s="98">
        <v>10100125002100</v>
      </c>
      <c r="C349" s="99" t="s">
        <v>1053</v>
      </c>
      <c r="D349" s="100">
        <v>0</v>
      </c>
      <c r="E349" s="100">
        <v>0</v>
      </c>
      <c r="F349" s="100">
        <v>0</v>
      </c>
      <c r="G349" s="101">
        <v>2500000</v>
      </c>
      <c r="H349" s="102">
        <v>0</v>
      </c>
      <c r="I349" s="97" t="s">
        <v>753</v>
      </c>
    </row>
    <row r="350" spans="1:9" x14ac:dyDescent="0.25">
      <c r="A350" s="244" t="s">
        <v>786</v>
      </c>
      <c r="B350" s="244"/>
      <c r="C350" s="244"/>
      <c r="D350" s="103">
        <v>10900000</v>
      </c>
      <c r="E350" s="104">
        <v>0</v>
      </c>
      <c r="F350" s="103">
        <v>220000000</v>
      </c>
      <c r="G350" s="103">
        <v>304000000</v>
      </c>
      <c r="H350" s="248"/>
      <c r="I350" s="248"/>
    </row>
    <row r="351" spans="1:9" x14ac:dyDescent="0.25">
      <c r="A351" s="92"/>
      <c r="B351" s="247" t="s">
        <v>787</v>
      </c>
      <c r="C351" s="247"/>
      <c r="D351" s="247"/>
      <c r="E351" s="247"/>
      <c r="F351" s="247"/>
      <c r="G351" s="247"/>
      <c r="H351" s="247"/>
      <c r="I351" s="247"/>
    </row>
    <row r="352" spans="1:9" x14ac:dyDescent="0.25">
      <c r="A352" s="244" t="s">
        <v>788</v>
      </c>
      <c r="B352" s="244"/>
      <c r="C352" s="244"/>
      <c r="D352" s="95">
        <v>10900000</v>
      </c>
      <c r="E352" s="96">
        <v>0</v>
      </c>
      <c r="F352" s="95">
        <v>220000000</v>
      </c>
      <c r="G352" s="95">
        <v>304000000</v>
      </c>
      <c r="H352" s="246"/>
      <c r="I352" s="246"/>
    </row>
    <row r="353" spans="1:9" x14ac:dyDescent="0.25">
      <c r="A353" s="90">
        <v>13</v>
      </c>
      <c r="B353" s="249" t="s">
        <v>1054</v>
      </c>
      <c r="C353" s="249"/>
      <c r="D353" s="249"/>
      <c r="E353" s="249"/>
      <c r="F353" s="249"/>
      <c r="G353" s="249"/>
      <c r="H353" s="249"/>
      <c r="I353" s="249"/>
    </row>
    <row r="354" spans="1:9" x14ac:dyDescent="0.25">
      <c r="A354" s="92"/>
      <c r="B354" s="247" t="s">
        <v>750</v>
      </c>
      <c r="C354" s="247"/>
      <c r="D354" s="247"/>
      <c r="E354" s="247"/>
      <c r="F354" s="247"/>
      <c r="G354" s="247"/>
      <c r="H354" s="247"/>
      <c r="I354" s="247"/>
    </row>
    <row r="355" spans="1:9" x14ac:dyDescent="0.25">
      <c r="A355" s="93"/>
      <c r="B355" s="94">
        <v>93</v>
      </c>
      <c r="C355" s="91" t="s">
        <v>1055</v>
      </c>
      <c r="D355" s="95">
        <v>751445</v>
      </c>
      <c r="E355" s="95">
        <v>2795839</v>
      </c>
      <c r="F355" s="95">
        <v>64000000</v>
      </c>
      <c r="G355" s="95">
        <v>33500000</v>
      </c>
      <c r="H355" s="249"/>
      <c r="I355" s="249"/>
    </row>
    <row r="356" spans="1:9" ht="26.4" x14ac:dyDescent="0.25">
      <c r="A356" s="97">
        <v>1</v>
      </c>
      <c r="B356" s="98">
        <v>13100123016600</v>
      </c>
      <c r="C356" s="99" t="s">
        <v>1056</v>
      </c>
      <c r="D356" s="100">
        <v>0</v>
      </c>
      <c r="E356" s="101">
        <v>1850000</v>
      </c>
      <c r="F356" s="101">
        <v>20000000</v>
      </c>
      <c r="G356" s="101">
        <v>10000000</v>
      </c>
      <c r="H356" s="102">
        <v>0.3</v>
      </c>
      <c r="I356" s="97" t="s">
        <v>753</v>
      </c>
    </row>
    <row r="357" spans="1:9" x14ac:dyDescent="0.25">
      <c r="A357" s="97">
        <v>2</v>
      </c>
      <c r="B357" s="98">
        <v>13100122009300</v>
      </c>
      <c r="C357" s="99" t="s">
        <v>1057</v>
      </c>
      <c r="D357" s="100">
        <v>0</v>
      </c>
      <c r="E357" s="101">
        <v>945839</v>
      </c>
      <c r="F357" s="101">
        <v>2000000</v>
      </c>
      <c r="G357" s="101">
        <v>1500000</v>
      </c>
      <c r="H357" s="102">
        <v>0.5</v>
      </c>
      <c r="I357" s="97" t="s">
        <v>753</v>
      </c>
    </row>
    <row r="358" spans="1:9" x14ac:dyDescent="0.25">
      <c r="A358" s="97">
        <v>3</v>
      </c>
      <c r="B358" s="98">
        <v>13100122009200</v>
      </c>
      <c r="C358" s="99" t="s">
        <v>1058</v>
      </c>
      <c r="D358" s="100">
        <v>0</v>
      </c>
      <c r="E358" s="100">
        <v>0</v>
      </c>
      <c r="F358" s="101">
        <v>2000000</v>
      </c>
      <c r="G358" s="101">
        <v>2000000</v>
      </c>
      <c r="H358" s="102">
        <v>0.5</v>
      </c>
      <c r="I358" s="97" t="s">
        <v>753</v>
      </c>
    </row>
    <row r="359" spans="1:9" x14ac:dyDescent="0.25">
      <c r="A359" s="97">
        <v>4</v>
      </c>
      <c r="B359" s="98">
        <v>13100123018800</v>
      </c>
      <c r="C359" s="99" t="s">
        <v>1059</v>
      </c>
      <c r="D359" s="100">
        <v>0</v>
      </c>
      <c r="E359" s="100">
        <v>0</v>
      </c>
      <c r="F359" s="101">
        <v>20000000</v>
      </c>
      <c r="G359" s="100">
        <v>0</v>
      </c>
      <c r="H359" s="102">
        <v>0</v>
      </c>
      <c r="I359" s="97" t="s">
        <v>753</v>
      </c>
    </row>
    <row r="360" spans="1:9" ht="26.4" x14ac:dyDescent="0.25">
      <c r="A360" s="97">
        <v>5</v>
      </c>
      <c r="B360" s="98">
        <v>13100124009600</v>
      </c>
      <c r="C360" s="99" t="s">
        <v>1060</v>
      </c>
      <c r="D360" s="100">
        <v>0</v>
      </c>
      <c r="E360" s="100">
        <v>0</v>
      </c>
      <c r="F360" s="101">
        <v>20000000</v>
      </c>
      <c r="G360" s="101">
        <v>20000000</v>
      </c>
      <c r="H360" s="102">
        <v>0</v>
      </c>
      <c r="I360" s="97" t="s">
        <v>753</v>
      </c>
    </row>
    <row r="361" spans="1:9" x14ac:dyDescent="0.25">
      <c r="A361" s="93"/>
      <c r="B361" s="94">
        <v>127</v>
      </c>
      <c r="C361" s="91" t="s">
        <v>770</v>
      </c>
      <c r="D361" s="96">
        <v>0</v>
      </c>
      <c r="E361" s="95">
        <v>1346775</v>
      </c>
      <c r="F361" s="95">
        <v>6000000</v>
      </c>
      <c r="G361" s="95">
        <v>50500000</v>
      </c>
      <c r="H361" s="249"/>
      <c r="I361" s="249"/>
    </row>
    <row r="362" spans="1:9" x14ac:dyDescent="0.25">
      <c r="A362" s="97">
        <v>6</v>
      </c>
      <c r="B362" s="98">
        <v>13100123015000</v>
      </c>
      <c r="C362" s="99" t="s">
        <v>1030</v>
      </c>
      <c r="D362" s="100">
        <v>0</v>
      </c>
      <c r="E362" s="100">
        <v>0</v>
      </c>
      <c r="F362" s="101">
        <v>1000000</v>
      </c>
      <c r="G362" s="101">
        <v>35000000</v>
      </c>
      <c r="H362" s="102">
        <v>0.1</v>
      </c>
      <c r="I362" s="97" t="s">
        <v>753</v>
      </c>
    </row>
    <row r="363" spans="1:9" x14ac:dyDescent="0.25">
      <c r="A363" s="97">
        <v>7</v>
      </c>
      <c r="B363" s="98">
        <v>13100123015100</v>
      </c>
      <c r="C363" s="99" t="s">
        <v>1061</v>
      </c>
      <c r="D363" s="100">
        <v>0</v>
      </c>
      <c r="E363" s="101">
        <v>900000</v>
      </c>
      <c r="F363" s="101">
        <v>2000000</v>
      </c>
      <c r="G363" s="101">
        <v>5000000</v>
      </c>
      <c r="H363" s="102">
        <v>0.4</v>
      </c>
      <c r="I363" s="97" t="s">
        <v>753</v>
      </c>
    </row>
    <row r="364" spans="1:9" x14ac:dyDescent="0.25">
      <c r="A364" s="97">
        <v>8</v>
      </c>
      <c r="B364" s="98">
        <v>13100123015200</v>
      </c>
      <c r="C364" s="99" t="s">
        <v>1062</v>
      </c>
      <c r="D364" s="100">
        <v>0</v>
      </c>
      <c r="E364" s="100">
        <v>0</v>
      </c>
      <c r="F364" s="101">
        <v>2000000</v>
      </c>
      <c r="G364" s="101">
        <v>3000000</v>
      </c>
      <c r="H364" s="102">
        <v>0.4</v>
      </c>
      <c r="I364" s="97" t="s">
        <v>753</v>
      </c>
    </row>
    <row r="365" spans="1:9" x14ac:dyDescent="0.25">
      <c r="A365" s="97">
        <v>9</v>
      </c>
      <c r="B365" s="98">
        <v>13100123015400</v>
      </c>
      <c r="C365" s="99" t="s">
        <v>1063</v>
      </c>
      <c r="D365" s="100">
        <v>0</v>
      </c>
      <c r="E365" s="101">
        <v>446775</v>
      </c>
      <c r="F365" s="101">
        <v>500000</v>
      </c>
      <c r="G365" s="101">
        <v>2500000</v>
      </c>
      <c r="H365" s="102">
        <v>0.5</v>
      </c>
      <c r="I365" s="97" t="s">
        <v>753</v>
      </c>
    </row>
    <row r="366" spans="1:9" x14ac:dyDescent="0.25">
      <c r="A366" s="97">
        <v>10</v>
      </c>
      <c r="B366" s="98">
        <v>13100123015300</v>
      </c>
      <c r="C366" s="99" t="s">
        <v>1064</v>
      </c>
      <c r="D366" s="100">
        <v>0</v>
      </c>
      <c r="E366" s="100">
        <v>0</v>
      </c>
      <c r="F366" s="101">
        <v>500000</v>
      </c>
      <c r="G366" s="101">
        <v>5000000</v>
      </c>
      <c r="H366" s="102">
        <v>0.6</v>
      </c>
      <c r="I366" s="97" t="s">
        <v>753</v>
      </c>
    </row>
    <row r="367" spans="1:9" x14ac:dyDescent="0.25">
      <c r="A367" s="93"/>
      <c r="B367" s="94">
        <v>150</v>
      </c>
      <c r="C367" s="91" t="s">
        <v>1011</v>
      </c>
      <c r="D367" s="96">
        <v>0</v>
      </c>
      <c r="E367" s="96">
        <v>0</v>
      </c>
      <c r="F367" s="95">
        <v>2400000000</v>
      </c>
      <c r="G367" s="95">
        <v>500000000</v>
      </c>
      <c r="H367" s="249"/>
      <c r="I367" s="249"/>
    </row>
    <row r="368" spans="1:9" ht="26.4" x14ac:dyDescent="0.25">
      <c r="A368" s="97">
        <v>11</v>
      </c>
      <c r="B368" s="98">
        <v>3100124001300</v>
      </c>
      <c r="C368" s="99" t="s">
        <v>1065</v>
      </c>
      <c r="D368" s="100">
        <v>0</v>
      </c>
      <c r="E368" s="100">
        <v>0</v>
      </c>
      <c r="F368" s="101">
        <v>2400000000</v>
      </c>
      <c r="G368" s="101">
        <v>500000000</v>
      </c>
      <c r="H368" s="102">
        <v>0</v>
      </c>
      <c r="I368" s="97" t="s">
        <v>753</v>
      </c>
    </row>
    <row r="369" spans="1:9" x14ac:dyDescent="0.25">
      <c r="A369" s="93"/>
      <c r="B369" s="94">
        <v>213</v>
      </c>
      <c r="C369" s="91" t="s">
        <v>1066</v>
      </c>
      <c r="D369" s="95">
        <v>2000000</v>
      </c>
      <c r="E369" s="96">
        <v>0</v>
      </c>
      <c r="F369" s="95">
        <v>410000000</v>
      </c>
      <c r="G369" s="95">
        <v>610000000</v>
      </c>
      <c r="H369" s="249"/>
      <c r="I369" s="249"/>
    </row>
    <row r="370" spans="1:9" x14ac:dyDescent="0.25">
      <c r="A370" s="97">
        <v>12</v>
      </c>
      <c r="B370" s="98">
        <v>13100123016100</v>
      </c>
      <c r="C370" s="99" t="s">
        <v>1067</v>
      </c>
      <c r="D370" s="101">
        <v>2000000</v>
      </c>
      <c r="E370" s="100">
        <v>0</v>
      </c>
      <c r="F370" s="100">
        <v>0</v>
      </c>
      <c r="G370" s="101">
        <v>30000000</v>
      </c>
      <c r="H370" s="102">
        <v>0.3</v>
      </c>
      <c r="I370" s="97" t="s">
        <v>753</v>
      </c>
    </row>
    <row r="371" spans="1:9" ht="39.6" x14ac:dyDescent="0.25">
      <c r="A371" s="97">
        <v>13</v>
      </c>
      <c r="B371" s="98">
        <v>13100123016000</v>
      </c>
      <c r="C371" s="99" t="s">
        <v>1068</v>
      </c>
      <c r="D371" s="100">
        <v>0</v>
      </c>
      <c r="E371" s="100">
        <v>0</v>
      </c>
      <c r="F371" s="101">
        <v>410000000</v>
      </c>
      <c r="G371" s="101">
        <v>550000000</v>
      </c>
      <c r="H371" s="102">
        <v>0.2</v>
      </c>
      <c r="I371" s="97" t="s">
        <v>753</v>
      </c>
    </row>
    <row r="372" spans="1:9" x14ac:dyDescent="0.25">
      <c r="A372" s="93"/>
      <c r="B372" s="94">
        <v>216</v>
      </c>
      <c r="C372" s="91" t="s">
        <v>1069</v>
      </c>
      <c r="D372" s="95">
        <v>450500000</v>
      </c>
      <c r="E372" s="95">
        <v>100000000</v>
      </c>
      <c r="F372" s="95">
        <v>1300000000</v>
      </c>
      <c r="G372" s="95">
        <v>500000000</v>
      </c>
      <c r="H372" s="249"/>
      <c r="I372" s="249"/>
    </row>
    <row r="373" spans="1:9" ht="26.4" x14ac:dyDescent="0.25">
      <c r="A373" s="97">
        <v>14</v>
      </c>
      <c r="B373" s="98">
        <v>13100123016200</v>
      </c>
      <c r="C373" s="99" t="s">
        <v>1070</v>
      </c>
      <c r="D373" s="101">
        <v>450000000</v>
      </c>
      <c r="E373" s="101">
        <v>100000000</v>
      </c>
      <c r="F373" s="101">
        <v>700000000</v>
      </c>
      <c r="G373" s="101">
        <v>200000000</v>
      </c>
      <c r="H373" s="102">
        <v>0.3</v>
      </c>
      <c r="I373" s="97" t="s">
        <v>753</v>
      </c>
    </row>
    <row r="374" spans="1:9" ht="26.4" x14ac:dyDescent="0.25">
      <c r="A374" s="97">
        <v>15</v>
      </c>
      <c r="B374" s="98">
        <v>2100124007200</v>
      </c>
      <c r="C374" s="99" t="s">
        <v>1071</v>
      </c>
      <c r="D374" s="100">
        <v>0</v>
      </c>
      <c r="E374" s="100">
        <v>0</v>
      </c>
      <c r="F374" s="101">
        <v>500000000</v>
      </c>
      <c r="G374" s="100">
        <v>0</v>
      </c>
      <c r="H374" s="102">
        <v>0</v>
      </c>
      <c r="I374" s="97" t="s">
        <v>753</v>
      </c>
    </row>
    <row r="375" spans="1:9" ht="26.4" x14ac:dyDescent="0.25">
      <c r="A375" s="97">
        <v>16</v>
      </c>
      <c r="B375" s="98">
        <v>13100123015800</v>
      </c>
      <c r="C375" s="99" t="s">
        <v>1072</v>
      </c>
      <c r="D375" s="101">
        <v>500000</v>
      </c>
      <c r="E375" s="100">
        <v>0</v>
      </c>
      <c r="F375" s="101">
        <v>100000000</v>
      </c>
      <c r="G375" s="101">
        <v>300000000</v>
      </c>
      <c r="H375" s="102">
        <v>0.4</v>
      </c>
      <c r="I375" s="97" t="s">
        <v>753</v>
      </c>
    </row>
    <row r="376" spans="1:9" x14ac:dyDescent="0.25">
      <c r="A376" s="93"/>
      <c r="B376" s="94">
        <v>447</v>
      </c>
      <c r="C376" s="91" t="s">
        <v>1073</v>
      </c>
      <c r="D376" s="95">
        <v>569953355</v>
      </c>
      <c r="E376" s="95">
        <v>900000000</v>
      </c>
      <c r="F376" s="95">
        <v>1670000000</v>
      </c>
      <c r="G376" s="95">
        <v>956000000</v>
      </c>
      <c r="H376" s="249"/>
      <c r="I376" s="249"/>
    </row>
    <row r="377" spans="1:9" x14ac:dyDescent="0.25">
      <c r="A377" s="97">
        <v>17</v>
      </c>
      <c r="B377" s="98">
        <v>13100123015600</v>
      </c>
      <c r="C377" s="99" t="s">
        <v>1074</v>
      </c>
      <c r="D377" s="101">
        <v>1163000</v>
      </c>
      <c r="E377" s="100">
        <v>0</v>
      </c>
      <c r="F377" s="101">
        <v>10000000</v>
      </c>
      <c r="G377" s="101">
        <v>10000000</v>
      </c>
      <c r="H377" s="102">
        <v>0.3</v>
      </c>
      <c r="I377" s="97" t="s">
        <v>753</v>
      </c>
    </row>
    <row r="378" spans="1:9" ht="26.4" x14ac:dyDescent="0.25">
      <c r="A378" s="97">
        <v>18</v>
      </c>
      <c r="B378" s="98">
        <v>19100123000500</v>
      </c>
      <c r="C378" s="99" t="s">
        <v>1075</v>
      </c>
      <c r="D378" s="101">
        <v>568790355</v>
      </c>
      <c r="E378" s="101">
        <v>750000000</v>
      </c>
      <c r="F378" s="101">
        <v>1000000000</v>
      </c>
      <c r="G378" s="101">
        <v>900000000</v>
      </c>
      <c r="H378" s="102">
        <v>0.7</v>
      </c>
      <c r="I378" s="97" t="s">
        <v>753</v>
      </c>
    </row>
    <row r="379" spans="1:9" x14ac:dyDescent="0.25">
      <c r="A379" s="97">
        <v>19</v>
      </c>
      <c r="B379" s="98">
        <v>13100123014900</v>
      </c>
      <c r="C379" s="99" t="s">
        <v>1076</v>
      </c>
      <c r="D379" s="100">
        <v>0</v>
      </c>
      <c r="E379" s="101">
        <v>150000000</v>
      </c>
      <c r="F379" s="101">
        <v>650000000</v>
      </c>
      <c r="G379" s="100">
        <v>0</v>
      </c>
      <c r="H379" s="102">
        <v>0</v>
      </c>
      <c r="I379" s="97" t="s">
        <v>753</v>
      </c>
    </row>
    <row r="380" spans="1:9" x14ac:dyDescent="0.25">
      <c r="A380" s="97">
        <v>20</v>
      </c>
      <c r="B380" s="98">
        <v>13100124009700</v>
      </c>
      <c r="C380" s="99" t="s">
        <v>1077</v>
      </c>
      <c r="D380" s="100">
        <v>0</v>
      </c>
      <c r="E380" s="100">
        <v>0</v>
      </c>
      <c r="F380" s="101">
        <v>10000000</v>
      </c>
      <c r="G380" s="101">
        <v>5000000</v>
      </c>
      <c r="H380" s="102">
        <v>0.5</v>
      </c>
      <c r="I380" s="97" t="s">
        <v>753</v>
      </c>
    </row>
    <row r="381" spans="1:9" x14ac:dyDescent="0.25">
      <c r="A381" s="93"/>
      <c r="B381" s="94">
        <v>449</v>
      </c>
      <c r="C381" s="91" t="s">
        <v>784</v>
      </c>
      <c r="D381" s="96">
        <v>0</v>
      </c>
      <c r="E381" s="96">
        <v>0</v>
      </c>
      <c r="F381" s="95">
        <v>140000000</v>
      </c>
      <c r="G381" s="95">
        <v>350000000</v>
      </c>
      <c r="H381" s="249"/>
      <c r="I381" s="249"/>
    </row>
    <row r="382" spans="1:9" x14ac:dyDescent="0.25">
      <c r="A382" s="97">
        <v>21</v>
      </c>
      <c r="B382" s="98">
        <v>13100124009200</v>
      </c>
      <c r="C382" s="99" t="s">
        <v>1078</v>
      </c>
      <c r="D382" s="100">
        <v>0</v>
      </c>
      <c r="E382" s="100">
        <v>0</v>
      </c>
      <c r="F382" s="101">
        <v>140000000</v>
      </c>
      <c r="G382" s="101">
        <v>350000000</v>
      </c>
      <c r="H382" s="102">
        <v>0</v>
      </c>
      <c r="I382" s="97" t="s">
        <v>753</v>
      </c>
    </row>
    <row r="383" spans="1:9" x14ac:dyDescent="0.25">
      <c r="A383" s="244" t="s">
        <v>786</v>
      </c>
      <c r="B383" s="244"/>
      <c r="C383" s="244"/>
      <c r="D383" s="103">
        <v>1023204800</v>
      </c>
      <c r="E383" s="103">
        <v>1004142614</v>
      </c>
      <c r="F383" s="103">
        <v>5990000000</v>
      </c>
      <c r="G383" s="103">
        <v>3000000000</v>
      </c>
      <c r="H383" s="248"/>
      <c r="I383" s="248"/>
    </row>
    <row r="384" spans="1:9" x14ac:dyDescent="0.25">
      <c r="A384" s="92"/>
      <c r="B384" s="247" t="s">
        <v>787</v>
      </c>
      <c r="C384" s="247"/>
      <c r="D384" s="247"/>
      <c r="E384" s="247"/>
      <c r="F384" s="247"/>
      <c r="G384" s="247"/>
      <c r="H384" s="247"/>
      <c r="I384" s="247"/>
    </row>
    <row r="385" spans="1:9" x14ac:dyDescent="0.25">
      <c r="A385" s="244" t="s">
        <v>788</v>
      </c>
      <c r="B385" s="244"/>
      <c r="C385" s="244"/>
      <c r="D385" s="95">
        <v>1023204800</v>
      </c>
      <c r="E385" s="95">
        <v>1004142614</v>
      </c>
      <c r="F385" s="95">
        <v>5990000000</v>
      </c>
      <c r="G385" s="95">
        <v>3000000000</v>
      </c>
      <c r="H385" s="246"/>
      <c r="I385" s="246"/>
    </row>
    <row r="386" spans="1:9" x14ac:dyDescent="0.25">
      <c r="A386" s="90">
        <v>14</v>
      </c>
      <c r="B386" s="249" t="s">
        <v>1079</v>
      </c>
      <c r="C386" s="249"/>
      <c r="D386" s="249"/>
      <c r="E386" s="249"/>
      <c r="F386" s="249"/>
      <c r="G386" s="249"/>
      <c r="H386" s="249"/>
      <c r="I386" s="249"/>
    </row>
    <row r="387" spans="1:9" x14ac:dyDescent="0.25">
      <c r="A387" s="92"/>
      <c r="B387" s="247" t="s">
        <v>750</v>
      </c>
      <c r="C387" s="247"/>
      <c r="D387" s="247"/>
      <c r="E387" s="247"/>
      <c r="F387" s="247"/>
      <c r="G387" s="247"/>
      <c r="H387" s="247"/>
      <c r="I387" s="247"/>
    </row>
    <row r="388" spans="1:9" x14ac:dyDescent="0.25">
      <c r="A388" s="93"/>
      <c r="B388" s="94">
        <v>336</v>
      </c>
      <c r="C388" s="91" t="s">
        <v>1080</v>
      </c>
      <c r="D388" s="96">
        <v>0</v>
      </c>
      <c r="E388" s="96">
        <v>0</v>
      </c>
      <c r="F388" s="95">
        <v>3270000000</v>
      </c>
      <c r="G388" s="95">
        <v>1122200682</v>
      </c>
      <c r="H388" s="249"/>
      <c r="I388" s="249"/>
    </row>
    <row r="389" spans="1:9" x14ac:dyDescent="0.25">
      <c r="A389" s="97">
        <v>1</v>
      </c>
      <c r="B389" s="98">
        <v>10100123005300</v>
      </c>
      <c r="C389" s="99" t="s">
        <v>1081</v>
      </c>
      <c r="D389" s="100">
        <v>0</v>
      </c>
      <c r="E389" s="100">
        <v>0</v>
      </c>
      <c r="F389" s="101">
        <v>20000000</v>
      </c>
      <c r="G389" s="100">
        <v>0</v>
      </c>
      <c r="H389" s="102">
        <v>1</v>
      </c>
      <c r="I389" s="97" t="s">
        <v>753</v>
      </c>
    </row>
    <row r="390" spans="1:9" ht="39.6" x14ac:dyDescent="0.25">
      <c r="A390" s="97">
        <v>2</v>
      </c>
      <c r="B390" s="98">
        <v>19100122000300</v>
      </c>
      <c r="C390" s="99" t="s">
        <v>1082</v>
      </c>
      <c r="D390" s="100">
        <v>0</v>
      </c>
      <c r="E390" s="100">
        <v>0</v>
      </c>
      <c r="F390" s="101">
        <v>3250000000</v>
      </c>
      <c r="G390" s="101">
        <v>1122200682</v>
      </c>
      <c r="H390" s="102">
        <v>0</v>
      </c>
      <c r="I390" s="97" t="s">
        <v>753</v>
      </c>
    </row>
    <row r="391" spans="1:9" x14ac:dyDescent="0.25">
      <c r="A391" s="244" t="s">
        <v>786</v>
      </c>
      <c r="B391" s="244"/>
      <c r="C391" s="244"/>
      <c r="D391" s="104">
        <v>0</v>
      </c>
      <c r="E391" s="104">
        <v>0</v>
      </c>
      <c r="F391" s="103">
        <v>3270000000</v>
      </c>
      <c r="G391" s="103">
        <v>1122200682</v>
      </c>
      <c r="H391" s="248"/>
      <c r="I391" s="248"/>
    </row>
    <row r="392" spans="1:9" x14ac:dyDescent="0.25">
      <c r="A392" s="92"/>
      <c r="B392" s="247" t="s">
        <v>787</v>
      </c>
      <c r="C392" s="247"/>
      <c r="D392" s="247"/>
      <c r="E392" s="247"/>
      <c r="F392" s="247"/>
      <c r="G392" s="247"/>
      <c r="H392" s="247"/>
      <c r="I392" s="247"/>
    </row>
    <row r="393" spans="1:9" x14ac:dyDescent="0.25">
      <c r="A393" s="244" t="s">
        <v>788</v>
      </c>
      <c r="B393" s="244"/>
      <c r="C393" s="244"/>
      <c r="D393" s="96">
        <v>0</v>
      </c>
      <c r="E393" s="96">
        <v>0</v>
      </c>
      <c r="F393" s="95">
        <v>3270000000</v>
      </c>
      <c r="G393" s="95">
        <v>1122200682</v>
      </c>
      <c r="H393" s="246"/>
      <c r="I393" s="246"/>
    </row>
    <row r="394" spans="1:9" x14ac:dyDescent="0.25">
      <c r="A394" s="90">
        <v>15</v>
      </c>
      <c r="B394" s="249" t="s">
        <v>1083</v>
      </c>
      <c r="C394" s="249"/>
      <c r="D394" s="249"/>
      <c r="E394" s="249"/>
      <c r="F394" s="249"/>
      <c r="G394" s="249"/>
      <c r="H394" s="249"/>
      <c r="I394" s="249"/>
    </row>
    <row r="395" spans="1:9" x14ac:dyDescent="0.25">
      <c r="A395" s="92"/>
      <c r="B395" s="247" t="s">
        <v>750</v>
      </c>
      <c r="C395" s="247"/>
      <c r="D395" s="247"/>
      <c r="E395" s="247"/>
      <c r="F395" s="247"/>
      <c r="G395" s="247"/>
      <c r="H395" s="247"/>
      <c r="I395" s="247"/>
    </row>
    <row r="396" spans="1:9" x14ac:dyDescent="0.25">
      <c r="A396" s="93"/>
      <c r="B396" s="94">
        <v>356</v>
      </c>
      <c r="C396" s="91" t="s">
        <v>1084</v>
      </c>
      <c r="D396" s="96">
        <v>0</v>
      </c>
      <c r="E396" s="96">
        <v>0</v>
      </c>
      <c r="F396" s="95">
        <v>261000000</v>
      </c>
      <c r="G396" s="95">
        <v>425500000</v>
      </c>
      <c r="H396" s="249"/>
      <c r="I396" s="249"/>
    </row>
    <row r="397" spans="1:9" x14ac:dyDescent="0.25">
      <c r="A397" s="97">
        <v>1</v>
      </c>
      <c r="B397" s="98">
        <v>7100124000100</v>
      </c>
      <c r="C397" s="99" t="s">
        <v>1085</v>
      </c>
      <c r="D397" s="100">
        <v>0</v>
      </c>
      <c r="E397" s="100">
        <v>0</v>
      </c>
      <c r="F397" s="101">
        <v>78000000</v>
      </c>
      <c r="G397" s="101">
        <v>100000000</v>
      </c>
      <c r="H397" s="102">
        <v>0</v>
      </c>
      <c r="I397" s="97" t="s">
        <v>753</v>
      </c>
    </row>
    <row r="398" spans="1:9" ht="26.4" x14ac:dyDescent="0.25">
      <c r="A398" s="97">
        <v>2</v>
      </c>
      <c r="B398" s="98">
        <v>7100122000200</v>
      </c>
      <c r="C398" s="99" t="s">
        <v>1086</v>
      </c>
      <c r="D398" s="100">
        <v>0</v>
      </c>
      <c r="E398" s="100">
        <v>0</v>
      </c>
      <c r="F398" s="101">
        <v>82000000</v>
      </c>
      <c r="G398" s="101">
        <v>122000000</v>
      </c>
      <c r="H398" s="102">
        <v>0</v>
      </c>
      <c r="I398" s="97" t="s">
        <v>753</v>
      </c>
    </row>
    <row r="399" spans="1:9" x14ac:dyDescent="0.25">
      <c r="A399" s="97">
        <v>3</v>
      </c>
      <c r="B399" s="98">
        <v>7100124000100</v>
      </c>
      <c r="C399" s="99" t="s">
        <v>1087</v>
      </c>
      <c r="D399" s="100">
        <v>0</v>
      </c>
      <c r="E399" s="100">
        <v>0</v>
      </c>
      <c r="F399" s="101">
        <v>65000000</v>
      </c>
      <c r="G399" s="101">
        <v>43500000</v>
      </c>
      <c r="H399" s="102">
        <v>0</v>
      </c>
      <c r="I399" s="97" t="s">
        <v>753</v>
      </c>
    </row>
    <row r="400" spans="1:9" x14ac:dyDescent="0.25">
      <c r="A400" s="97">
        <v>4</v>
      </c>
      <c r="B400" s="98">
        <v>7100124001000</v>
      </c>
      <c r="C400" s="99" t="s">
        <v>1088</v>
      </c>
      <c r="D400" s="100">
        <v>0</v>
      </c>
      <c r="E400" s="100">
        <v>0</v>
      </c>
      <c r="F400" s="101">
        <v>18000000</v>
      </c>
      <c r="G400" s="101">
        <v>30000000</v>
      </c>
      <c r="H400" s="102">
        <v>0</v>
      </c>
      <c r="I400" s="97" t="s">
        <v>753</v>
      </c>
    </row>
    <row r="401" spans="1:9" x14ac:dyDescent="0.25">
      <c r="A401" s="97">
        <v>5</v>
      </c>
      <c r="B401" s="98">
        <v>7100124000300</v>
      </c>
      <c r="C401" s="99" t="s">
        <v>1089</v>
      </c>
      <c r="D401" s="100">
        <v>0</v>
      </c>
      <c r="E401" s="100">
        <v>0</v>
      </c>
      <c r="F401" s="101">
        <v>18000000</v>
      </c>
      <c r="G401" s="101">
        <v>35000000</v>
      </c>
      <c r="H401" s="102">
        <v>0</v>
      </c>
      <c r="I401" s="97" t="s">
        <v>753</v>
      </c>
    </row>
    <row r="402" spans="1:9" x14ac:dyDescent="0.25">
      <c r="A402" s="93"/>
      <c r="B402" s="94">
        <v>357</v>
      </c>
      <c r="C402" s="91" t="s">
        <v>1090</v>
      </c>
      <c r="D402" s="96">
        <v>0</v>
      </c>
      <c r="E402" s="96">
        <v>0</v>
      </c>
      <c r="F402" s="95">
        <v>5000000</v>
      </c>
      <c r="G402" s="95">
        <v>2500000</v>
      </c>
      <c r="H402" s="249"/>
      <c r="I402" s="249"/>
    </row>
    <row r="403" spans="1:9" x14ac:dyDescent="0.25">
      <c r="A403" s="97">
        <v>6</v>
      </c>
      <c r="B403" s="98">
        <v>7100124000200</v>
      </c>
      <c r="C403" s="99" t="s">
        <v>1091</v>
      </c>
      <c r="D403" s="100">
        <v>0</v>
      </c>
      <c r="E403" s="100">
        <v>0</v>
      </c>
      <c r="F403" s="101">
        <v>5000000</v>
      </c>
      <c r="G403" s="101">
        <v>2500000</v>
      </c>
      <c r="H403" s="102">
        <v>0</v>
      </c>
      <c r="I403" s="97" t="s">
        <v>753</v>
      </c>
    </row>
    <row r="404" spans="1:9" x14ac:dyDescent="0.25">
      <c r="A404" s="93"/>
      <c r="B404" s="94">
        <v>358</v>
      </c>
      <c r="C404" s="91" t="s">
        <v>1092</v>
      </c>
      <c r="D404" s="96">
        <v>0</v>
      </c>
      <c r="E404" s="95">
        <v>1979500</v>
      </c>
      <c r="F404" s="95">
        <v>9000000</v>
      </c>
      <c r="G404" s="95">
        <v>10000000</v>
      </c>
      <c r="H404" s="249"/>
      <c r="I404" s="249"/>
    </row>
    <row r="405" spans="1:9" ht="26.4" x14ac:dyDescent="0.25">
      <c r="A405" s="97">
        <v>7</v>
      </c>
      <c r="B405" s="98">
        <v>7100124000300</v>
      </c>
      <c r="C405" s="99" t="s">
        <v>1093</v>
      </c>
      <c r="D405" s="100">
        <v>0</v>
      </c>
      <c r="E405" s="101">
        <v>1979500</v>
      </c>
      <c r="F405" s="101">
        <v>9000000</v>
      </c>
      <c r="G405" s="101">
        <v>10000000</v>
      </c>
      <c r="H405" s="102">
        <v>0</v>
      </c>
      <c r="I405" s="97" t="s">
        <v>753</v>
      </c>
    </row>
    <row r="406" spans="1:9" x14ac:dyDescent="0.25">
      <c r="A406" s="93"/>
      <c r="B406" s="94">
        <v>359</v>
      </c>
      <c r="C406" s="91" t="s">
        <v>1011</v>
      </c>
      <c r="D406" s="95">
        <v>270262355</v>
      </c>
      <c r="E406" s="95">
        <v>30000000</v>
      </c>
      <c r="F406" s="95">
        <v>5585000000</v>
      </c>
      <c r="G406" s="95">
        <v>5597000000</v>
      </c>
      <c r="H406" s="249"/>
      <c r="I406" s="249"/>
    </row>
    <row r="407" spans="1:9" ht="26.4" x14ac:dyDescent="0.25">
      <c r="A407" s="97">
        <v>8</v>
      </c>
      <c r="B407" s="98">
        <v>7100124000600</v>
      </c>
      <c r="C407" s="99" t="s">
        <v>1094</v>
      </c>
      <c r="D407" s="101">
        <v>255115000</v>
      </c>
      <c r="E407" s="101">
        <v>30000000</v>
      </c>
      <c r="F407" s="101">
        <v>100000000</v>
      </c>
      <c r="G407" s="101">
        <v>100000000</v>
      </c>
      <c r="H407" s="102">
        <v>0</v>
      </c>
      <c r="I407" s="97" t="s">
        <v>753</v>
      </c>
    </row>
    <row r="408" spans="1:9" ht="39.6" x14ac:dyDescent="0.25">
      <c r="A408" s="97">
        <v>9</v>
      </c>
      <c r="B408" s="98">
        <v>7100123000700</v>
      </c>
      <c r="C408" s="99" t="s">
        <v>1095</v>
      </c>
      <c r="D408" s="100">
        <v>0</v>
      </c>
      <c r="E408" s="100">
        <v>0</v>
      </c>
      <c r="F408" s="101">
        <v>450000000</v>
      </c>
      <c r="G408" s="100">
        <v>0</v>
      </c>
      <c r="H408" s="102">
        <v>0</v>
      </c>
      <c r="I408" s="97" t="s">
        <v>753</v>
      </c>
    </row>
    <row r="409" spans="1:9" ht="39.6" x14ac:dyDescent="0.25">
      <c r="A409" s="97">
        <v>10</v>
      </c>
      <c r="B409" s="98">
        <v>7100124000200</v>
      </c>
      <c r="C409" s="99" t="s">
        <v>1096</v>
      </c>
      <c r="D409" s="100">
        <v>0</v>
      </c>
      <c r="E409" s="100">
        <v>0</v>
      </c>
      <c r="F409" s="101">
        <v>5000000000</v>
      </c>
      <c r="G409" s="101">
        <v>5450000000</v>
      </c>
      <c r="H409" s="102">
        <v>0</v>
      </c>
      <c r="I409" s="97" t="s">
        <v>753</v>
      </c>
    </row>
    <row r="410" spans="1:9" x14ac:dyDescent="0.25">
      <c r="A410" s="97">
        <v>11</v>
      </c>
      <c r="B410" s="98">
        <v>7100124000800</v>
      </c>
      <c r="C410" s="99" t="s">
        <v>1097</v>
      </c>
      <c r="D410" s="100">
        <v>0</v>
      </c>
      <c r="E410" s="100">
        <v>0</v>
      </c>
      <c r="F410" s="101">
        <v>10000000</v>
      </c>
      <c r="G410" s="101">
        <v>20000000</v>
      </c>
      <c r="H410" s="102">
        <v>0</v>
      </c>
      <c r="I410" s="97" t="s">
        <v>753</v>
      </c>
    </row>
    <row r="411" spans="1:9" ht="26.4" x14ac:dyDescent="0.25">
      <c r="A411" s="97">
        <v>12</v>
      </c>
      <c r="B411" s="98">
        <v>7100124000400</v>
      </c>
      <c r="C411" s="99" t="s">
        <v>1098</v>
      </c>
      <c r="D411" s="101">
        <v>11482755</v>
      </c>
      <c r="E411" s="100">
        <v>0</v>
      </c>
      <c r="F411" s="101">
        <v>18000000</v>
      </c>
      <c r="G411" s="101">
        <v>22000000</v>
      </c>
      <c r="H411" s="102">
        <v>0</v>
      </c>
      <c r="I411" s="97" t="s">
        <v>753</v>
      </c>
    </row>
    <row r="412" spans="1:9" x14ac:dyDescent="0.25">
      <c r="A412" s="97">
        <v>13</v>
      </c>
      <c r="B412" s="98">
        <v>7100124000500</v>
      </c>
      <c r="C412" s="99" t="s">
        <v>1099</v>
      </c>
      <c r="D412" s="101">
        <v>3664600</v>
      </c>
      <c r="E412" s="100">
        <v>0</v>
      </c>
      <c r="F412" s="101">
        <v>7000000</v>
      </c>
      <c r="G412" s="101">
        <v>5000000</v>
      </c>
      <c r="H412" s="102">
        <v>0</v>
      </c>
      <c r="I412" s="97" t="s">
        <v>753</v>
      </c>
    </row>
    <row r="413" spans="1:9" x14ac:dyDescent="0.25">
      <c r="A413" s="244" t="s">
        <v>786</v>
      </c>
      <c r="B413" s="244"/>
      <c r="C413" s="244"/>
      <c r="D413" s="103">
        <v>270262355</v>
      </c>
      <c r="E413" s="103">
        <v>31979500</v>
      </c>
      <c r="F413" s="103">
        <v>5860000000</v>
      </c>
      <c r="G413" s="103">
        <v>6035000000</v>
      </c>
      <c r="H413" s="248"/>
      <c r="I413" s="248"/>
    </row>
    <row r="414" spans="1:9" x14ac:dyDescent="0.25">
      <c r="A414" s="92"/>
      <c r="B414" s="247" t="s">
        <v>787</v>
      </c>
      <c r="C414" s="247"/>
      <c r="D414" s="247"/>
      <c r="E414" s="247"/>
      <c r="F414" s="247"/>
      <c r="G414" s="247"/>
      <c r="H414" s="247"/>
      <c r="I414" s="247"/>
    </row>
    <row r="415" spans="1:9" x14ac:dyDescent="0.25">
      <c r="A415" s="244" t="s">
        <v>788</v>
      </c>
      <c r="B415" s="244"/>
      <c r="C415" s="244"/>
      <c r="D415" s="95">
        <v>270262355</v>
      </c>
      <c r="E415" s="95">
        <v>31979500</v>
      </c>
      <c r="F415" s="95">
        <v>5860000000</v>
      </c>
      <c r="G415" s="95">
        <v>6035000000</v>
      </c>
      <c r="H415" s="246"/>
      <c r="I415" s="246"/>
    </row>
    <row r="416" spans="1:9" x14ac:dyDescent="0.25">
      <c r="A416" s="90">
        <v>16</v>
      </c>
      <c r="B416" s="249" t="s">
        <v>1100</v>
      </c>
      <c r="C416" s="249"/>
      <c r="D416" s="249"/>
      <c r="E416" s="249"/>
      <c r="F416" s="249"/>
      <c r="G416" s="249"/>
      <c r="H416" s="249"/>
      <c r="I416" s="249"/>
    </row>
    <row r="417" spans="1:9" x14ac:dyDescent="0.25">
      <c r="A417" s="92"/>
      <c r="B417" s="247" t="s">
        <v>750</v>
      </c>
      <c r="C417" s="247"/>
      <c r="D417" s="247"/>
      <c r="E417" s="247"/>
      <c r="F417" s="247"/>
      <c r="G417" s="247"/>
      <c r="H417" s="247"/>
      <c r="I417" s="247"/>
    </row>
    <row r="418" spans="1:9" x14ac:dyDescent="0.25">
      <c r="A418" s="93"/>
      <c r="B418" s="94">
        <v>140</v>
      </c>
      <c r="C418" s="91" t="s">
        <v>804</v>
      </c>
      <c r="D418" s="95">
        <v>440000</v>
      </c>
      <c r="E418" s="95">
        <v>865800</v>
      </c>
      <c r="F418" s="95">
        <v>25000000</v>
      </c>
      <c r="G418" s="95">
        <v>65000000</v>
      </c>
      <c r="H418" s="249"/>
      <c r="I418" s="249"/>
    </row>
    <row r="419" spans="1:9" x14ac:dyDescent="0.25">
      <c r="A419" s="97">
        <v>1</v>
      </c>
      <c r="B419" s="98">
        <v>6100123004700</v>
      </c>
      <c r="C419" s="99" t="s">
        <v>1101</v>
      </c>
      <c r="D419" s="100">
        <v>0</v>
      </c>
      <c r="E419" s="100">
        <v>0</v>
      </c>
      <c r="F419" s="101">
        <v>10000000</v>
      </c>
      <c r="G419" s="101">
        <v>30000000</v>
      </c>
      <c r="H419" s="102">
        <v>0</v>
      </c>
      <c r="I419" s="97" t="s">
        <v>753</v>
      </c>
    </row>
    <row r="420" spans="1:9" x14ac:dyDescent="0.25">
      <c r="A420" s="97">
        <v>2</v>
      </c>
      <c r="B420" s="98">
        <v>6100123003800</v>
      </c>
      <c r="C420" s="99" t="s">
        <v>1102</v>
      </c>
      <c r="D420" s="101">
        <v>440000</v>
      </c>
      <c r="E420" s="101">
        <v>865800</v>
      </c>
      <c r="F420" s="101">
        <v>15000000</v>
      </c>
      <c r="G420" s="101">
        <v>35000000</v>
      </c>
      <c r="H420" s="102">
        <v>0.06</v>
      </c>
      <c r="I420" s="97" t="s">
        <v>753</v>
      </c>
    </row>
    <row r="421" spans="1:9" x14ac:dyDescent="0.25">
      <c r="A421" s="93"/>
      <c r="B421" s="94">
        <v>141</v>
      </c>
      <c r="C421" s="91" t="s">
        <v>751</v>
      </c>
      <c r="D421" s="95">
        <v>1275000</v>
      </c>
      <c r="E421" s="96">
        <v>0</v>
      </c>
      <c r="F421" s="95">
        <v>35000000</v>
      </c>
      <c r="G421" s="95">
        <v>28000000</v>
      </c>
      <c r="H421" s="249"/>
      <c r="I421" s="249"/>
    </row>
    <row r="422" spans="1:9" x14ac:dyDescent="0.25">
      <c r="A422" s="97">
        <v>3</v>
      </c>
      <c r="B422" s="98">
        <v>6100123005000</v>
      </c>
      <c r="C422" s="99" t="s">
        <v>1103</v>
      </c>
      <c r="D422" s="101">
        <v>1275000</v>
      </c>
      <c r="E422" s="100">
        <v>0</v>
      </c>
      <c r="F422" s="101">
        <v>25000000</v>
      </c>
      <c r="G422" s="101">
        <v>18000000</v>
      </c>
      <c r="H422" s="102">
        <v>0.1</v>
      </c>
      <c r="I422" s="97" t="s">
        <v>753</v>
      </c>
    </row>
    <row r="423" spans="1:9" ht="26.4" x14ac:dyDescent="0.25">
      <c r="A423" s="97">
        <v>4</v>
      </c>
      <c r="B423" s="98">
        <v>6100123005100</v>
      </c>
      <c r="C423" s="99" t="s">
        <v>1104</v>
      </c>
      <c r="D423" s="100">
        <v>0</v>
      </c>
      <c r="E423" s="100">
        <v>0</v>
      </c>
      <c r="F423" s="101">
        <v>10000000</v>
      </c>
      <c r="G423" s="101">
        <v>10000000</v>
      </c>
      <c r="H423" s="102">
        <v>0</v>
      </c>
      <c r="I423" s="97" t="s">
        <v>753</v>
      </c>
    </row>
    <row r="424" spans="1:9" x14ac:dyDescent="0.25">
      <c r="A424" s="97">
        <v>5</v>
      </c>
      <c r="B424" s="98"/>
      <c r="C424" s="99"/>
      <c r="D424" s="100">
        <v>0</v>
      </c>
      <c r="E424" s="100">
        <v>0</v>
      </c>
      <c r="F424" s="100">
        <v>0</v>
      </c>
      <c r="G424" s="100">
        <v>0</v>
      </c>
      <c r="H424" s="97" t="s">
        <v>5</v>
      </c>
      <c r="I424" s="97"/>
    </row>
    <row r="425" spans="1:9" x14ac:dyDescent="0.25">
      <c r="A425" s="93"/>
      <c r="B425" s="94">
        <v>212</v>
      </c>
      <c r="C425" s="91" t="s">
        <v>1105</v>
      </c>
      <c r="D425" s="95">
        <v>797000</v>
      </c>
      <c r="E425" s="95">
        <v>825000</v>
      </c>
      <c r="F425" s="95">
        <v>80000000</v>
      </c>
      <c r="G425" s="95">
        <v>913000000</v>
      </c>
      <c r="H425" s="249"/>
      <c r="I425" s="249"/>
    </row>
    <row r="426" spans="1:9" x14ac:dyDescent="0.25">
      <c r="A426" s="97">
        <v>6</v>
      </c>
      <c r="B426" s="98">
        <v>6100123004900</v>
      </c>
      <c r="C426" s="99" t="s">
        <v>1106</v>
      </c>
      <c r="D426" s="100">
        <v>0</v>
      </c>
      <c r="E426" s="100">
        <v>0</v>
      </c>
      <c r="F426" s="101">
        <v>10000000</v>
      </c>
      <c r="G426" s="101">
        <v>150000000</v>
      </c>
      <c r="H426" s="102">
        <v>0</v>
      </c>
      <c r="I426" s="97" t="s">
        <v>753</v>
      </c>
    </row>
    <row r="427" spans="1:9" x14ac:dyDescent="0.25">
      <c r="A427" s="97">
        <v>7</v>
      </c>
      <c r="B427" s="98">
        <v>6100122000500</v>
      </c>
      <c r="C427" s="99" t="s">
        <v>1107</v>
      </c>
      <c r="D427" s="100">
        <v>0</v>
      </c>
      <c r="E427" s="100">
        <v>0</v>
      </c>
      <c r="F427" s="101">
        <v>15000000</v>
      </c>
      <c r="G427" s="101">
        <v>10000000</v>
      </c>
      <c r="H427" s="102">
        <v>0</v>
      </c>
      <c r="I427" s="97" t="s">
        <v>753</v>
      </c>
    </row>
    <row r="428" spans="1:9" x14ac:dyDescent="0.25">
      <c r="A428" s="97">
        <v>8</v>
      </c>
      <c r="B428" s="98">
        <v>6100123004800</v>
      </c>
      <c r="C428" s="99" t="s">
        <v>1108</v>
      </c>
      <c r="D428" s="100">
        <v>0</v>
      </c>
      <c r="E428" s="100">
        <v>0</v>
      </c>
      <c r="F428" s="101">
        <v>30000000</v>
      </c>
      <c r="G428" s="101">
        <v>50000000</v>
      </c>
      <c r="H428" s="102">
        <v>0</v>
      </c>
      <c r="I428" s="97" t="s">
        <v>753</v>
      </c>
    </row>
    <row r="429" spans="1:9" x14ac:dyDescent="0.25">
      <c r="A429" s="97">
        <v>9</v>
      </c>
      <c r="B429" s="98">
        <v>6100123003900</v>
      </c>
      <c r="C429" s="99" t="s">
        <v>1109</v>
      </c>
      <c r="D429" s="100">
        <v>0</v>
      </c>
      <c r="E429" s="100">
        <v>0</v>
      </c>
      <c r="F429" s="101">
        <v>5000000</v>
      </c>
      <c r="G429" s="101">
        <v>5000000</v>
      </c>
      <c r="H429" s="102">
        <v>0</v>
      </c>
      <c r="I429" s="97" t="s">
        <v>753</v>
      </c>
    </row>
    <row r="430" spans="1:9" ht="26.4" x14ac:dyDescent="0.25">
      <c r="A430" s="97">
        <v>10</v>
      </c>
      <c r="B430" s="98">
        <v>6100123004600</v>
      </c>
      <c r="C430" s="99" t="s">
        <v>1110</v>
      </c>
      <c r="D430" s="100">
        <v>0</v>
      </c>
      <c r="E430" s="100">
        <v>0</v>
      </c>
      <c r="F430" s="101">
        <v>15000000</v>
      </c>
      <c r="G430" s="101">
        <v>25000000</v>
      </c>
      <c r="H430" s="102">
        <v>0</v>
      </c>
      <c r="I430" s="97" t="s">
        <v>753</v>
      </c>
    </row>
    <row r="431" spans="1:9" x14ac:dyDescent="0.25">
      <c r="A431" s="97">
        <v>11</v>
      </c>
      <c r="B431" s="98">
        <v>6100123004100</v>
      </c>
      <c r="C431" s="99" t="s">
        <v>1111</v>
      </c>
      <c r="D431" s="101">
        <v>797000</v>
      </c>
      <c r="E431" s="101">
        <v>825000</v>
      </c>
      <c r="F431" s="101">
        <v>5000000</v>
      </c>
      <c r="G431" s="101">
        <v>10000000</v>
      </c>
      <c r="H431" s="102">
        <v>0.17</v>
      </c>
      <c r="I431" s="97" t="s">
        <v>753</v>
      </c>
    </row>
    <row r="432" spans="1:9" ht="26.4" x14ac:dyDescent="0.25">
      <c r="A432" s="97">
        <v>12</v>
      </c>
      <c r="B432" s="98">
        <v>6100123004200</v>
      </c>
      <c r="C432" s="99" t="s">
        <v>1112</v>
      </c>
      <c r="D432" s="100">
        <v>0</v>
      </c>
      <c r="E432" s="100">
        <v>0</v>
      </c>
      <c r="F432" s="100">
        <v>0</v>
      </c>
      <c r="G432" s="101">
        <v>600000000</v>
      </c>
      <c r="H432" s="102">
        <v>0</v>
      </c>
      <c r="I432" s="97" t="s">
        <v>753</v>
      </c>
    </row>
    <row r="433" spans="1:9" ht="26.4" x14ac:dyDescent="0.25">
      <c r="A433" s="97">
        <v>13</v>
      </c>
      <c r="B433" s="98">
        <v>10100125000700</v>
      </c>
      <c r="C433" s="99" t="s">
        <v>1113</v>
      </c>
      <c r="D433" s="100">
        <v>0</v>
      </c>
      <c r="E433" s="100">
        <v>0</v>
      </c>
      <c r="F433" s="100">
        <v>0</v>
      </c>
      <c r="G433" s="101">
        <v>20000000</v>
      </c>
      <c r="H433" s="102">
        <v>0</v>
      </c>
      <c r="I433" s="97" t="s">
        <v>753</v>
      </c>
    </row>
    <row r="434" spans="1:9" x14ac:dyDescent="0.25">
      <c r="A434" s="97">
        <v>14</v>
      </c>
      <c r="B434" s="98">
        <v>6100125000200</v>
      </c>
      <c r="C434" s="99" t="s">
        <v>1114</v>
      </c>
      <c r="D434" s="100">
        <v>0</v>
      </c>
      <c r="E434" s="100">
        <v>0</v>
      </c>
      <c r="F434" s="100">
        <v>0</v>
      </c>
      <c r="G434" s="101">
        <v>25000000</v>
      </c>
      <c r="H434" s="102">
        <v>0</v>
      </c>
      <c r="I434" s="97" t="s">
        <v>753</v>
      </c>
    </row>
    <row r="435" spans="1:9" x14ac:dyDescent="0.25">
      <c r="A435" s="97">
        <v>15</v>
      </c>
      <c r="B435" s="98">
        <v>6100125000200</v>
      </c>
      <c r="C435" s="99" t="s">
        <v>1115</v>
      </c>
      <c r="D435" s="100">
        <v>0</v>
      </c>
      <c r="E435" s="100">
        <v>0</v>
      </c>
      <c r="F435" s="100">
        <v>0</v>
      </c>
      <c r="G435" s="101">
        <v>18000000</v>
      </c>
      <c r="H435" s="102">
        <v>0</v>
      </c>
      <c r="I435" s="97" t="s">
        <v>753</v>
      </c>
    </row>
    <row r="436" spans="1:9" x14ac:dyDescent="0.25">
      <c r="A436" s="93"/>
      <c r="B436" s="94">
        <v>493</v>
      </c>
      <c r="C436" s="91" t="s">
        <v>1011</v>
      </c>
      <c r="D436" s="95">
        <v>10357000</v>
      </c>
      <c r="E436" s="95">
        <v>1964000</v>
      </c>
      <c r="F436" s="95">
        <v>25000000</v>
      </c>
      <c r="G436" s="95">
        <v>35000000</v>
      </c>
      <c r="H436" s="249"/>
      <c r="I436" s="249"/>
    </row>
    <row r="437" spans="1:9" x14ac:dyDescent="0.25">
      <c r="A437" s="97">
        <v>16</v>
      </c>
      <c r="B437" s="98">
        <v>6100122000400</v>
      </c>
      <c r="C437" s="99" t="s">
        <v>1116</v>
      </c>
      <c r="D437" s="101">
        <v>10357000</v>
      </c>
      <c r="E437" s="101">
        <v>1964000</v>
      </c>
      <c r="F437" s="101">
        <v>25000000</v>
      </c>
      <c r="G437" s="101">
        <v>35000000</v>
      </c>
      <c r="H437" s="102">
        <v>0.05</v>
      </c>
      <c r="I437" s="97" t="s">
        <v>948</v>
      </c>
    </row>
    <row r="438" spans="1:9" x14ac:dyDescent="0.25">
      <c r="A438" s="244" t="s">
        <v>786</v>
      </c>
      <c r="B438" s="244"/>
      <c r="C438" s="244"/>
      <c r="D438" s="103">
        <v>12869000</v>
      </c>
      <c r="E438" s="103">
        <v>3654800</v>
      </c>
      <c r="F438" s="103">
        <v>165000000</v>
      </c>
      <c r="G438" s="103">
        <v>1041000000</v>
      </c>
      <c r="H438" s="248"/>
      <c r="I438" s="248"/>
    </row>
    <row r="439" spans="1:9" x14ac:dyDescent="0.25">
      <c r="A439" s="92"/>
      <c r="B439" s="247" t="s">
        <v>787</v>
      </c>
      <c r="C439" s="247"/>
      <c r="D439" s="247"/>
      <c r="E439" s="247"/>
      <c r="F439" s="247"/>
      <c r="G439" s="247"/>
      <c r="H439" s="247"/>
      <c r="I439" s="247"/>
    </row>
    <row r="440" spans="1:9" x14ac:dyDescent="0.25">
      <c r="A440" s="244" t="s">
        <v>788</v>
      </c>
      <c r="B440" s="244"/>
      <c r="C440" s="244"/>
      <c r="D440" s="95">
        <v>12869000</v>
      </c>
      <c r="E440" s="95">
        <v>3654800</v>
      </c>
      <c r="F440" s="95">
        <v>165000000</v>
      </c>
      <c r="G440" s="95">
        <v>1041000000</v>
      </c>
      <c r="H440" s="246"/>
      <c r="I440" s="246"/>
    </row>
    <row r="441" spans="1:9" x14ac:dyDescent="0.25">
      <c r="A441" s="90">
        <v>17</v>
      </c>
      <c r="B441" s="249" t="s">
        <v>1117</v>
      </c>
      <c r="C441" s="249"/>
      <c r="D441" s="249"/>
      <c r="E441" s="249"/>
      <c r="F441" s="249"/>
      <c r="G441" s="249"/>
      <c r="H441" s="249"/>
      <c r="I441" s="249"/>
    </row>
    <row r="442" spans="1:9" x14ac:dyDescent="0.25">
      <c r="A442" s="92"/>
      <c r="B442" s="247" t="s">
        <v>750</v>
      </c>
      <c r="C442" s="247"/>
      <c r="D442" s="247"/>
      <c r="E442" s="247"/>
      <c r="F442" s="247"/>
      <c r="G442" s="247"/>
      <c r="H442" s="247"/>
      <c r="I442" s="247"/>
    </row>
    <row r="443" spans="1:9" x14ac:dyDescent="0.25">
      <c r="A443" s="93"/>
      <c r="B443" s="94">
        <v>145</v>
      </c>
      <c r="C443" s="91" t="s">
        <v>1118</v>
      </c>
      <c r="D443" s="95">
        <v>44324250</v>
      </c>
      <c r="E443" s="96">
        <v>0</v>
      </c>
      <c r="F443" s="95">
        <v>1022320000</v>
      </c>
      <c r="G443" s="95">
        <v>935000000</v>
      </c>
      <c r="H443" s="249"/>
      <c r="I443" s="249"/>
    </row>
    <row r="444" spans="1:9" x14ac:dyDescent="0.25">
      <c r="A444" s="97">
        <v>1</v>
      </c>
      <c r="B444" s="98">
        <v>13100123012900</v>
      </c>
      <c r="C444" s="99" t="s">
        <v>1119</v>
      </c>
      <c r="D444" s="100">
        <v>0</v>
      </c>
      <c r="E444" s="100">
        <v>0</v>
      </c>
      <c r="F444" s="101">
        <v>22320000</v>
      </c>
      <c r="G444" s="101">
        <v>22000000</v>
      </c>
      <c r="H444" s="102">
        <v>0</v>
      </c>
      <c r="I444" s="97" t="s">
        <v>974</v>
      </c>
    </row>
    <row r="445" spans="1:9" ht="26.4" x14ac:dyDescent="0.25">
      <c r="A445" s="97">
        <v>2</v>
      </c>
      <c r="B445" s="98">
        <v>13100123013400</v>
      </c>
      <c r="C445" s="99" t="s">
        <v>1120</v>
      </c>
      <c r="D445" s="101">
        <v>44324250</v>
      </c>
      <c r="E445" s="100">
        <v>0</v>
      </c>
      <c r="F445" s="101">
        <v>1000000000</v>
      </c>
      <c r="G445" s="101">
        <v>325000000</v>
      </c>
      <c r="H445" s="102">
        <v>0</v>
      </c>
      <c r="I445" s="97" t="s">
        <v>1121</v>
      </c>
    </row>
    <row r="446" spans="1:9" x14ac:dyDescent="0.25">
      <c r="A446" s="97">
        <v>3</v>
      </c>
      <c r="B446" s="98">
        <v>2100124007100</v>
      </c>
      <c r="C446" s="99" t="s">
        <v>1122</v>
      </c>
      <c r="D446" s="100">
        <v>0</v>
      </c>
      <c r="E446" s="100">
        <v>0</v>
      </c>
      <c r="F446" s="100">
        <v>0</v>
      </c>
      <c r="G446" s="101">
        <v>100000000</v>
      </c>
      <c r="H446" s="102">
        <v>0</v>
      </c>
      <c r="I446" s="97" t="s">
        <v>1123</v>
      </c>
    </row>
    <row r="447" spans="1:9" ht="26.4" x14ac:dyDescent="0.25">
      <c r="A447" s="97">
        <v>4</v>
      </c>
      <c r="B447" s="98">
        <v>2100125004800</v>
      </c>
      <c r="C447" s="99" t="s">
        <v>1124</v>
      </c>
      <c r="D447" s="100">
        <v>0</v>
      </c>
      <c r="E447" s="100">
        <v>0</v>
      </c>
      <c r="F447" s="100">
        <v>0</v>
      </c>
      <c r="G447" s="101">
        <v>480000000</v>
      </c>
      <c r="H447" s="102">
        <v>0</v>
      </c>
      <c r="I447" s="97" t="s">
        <v>753</v>
      </c>
    </row>
    <row r="448" spans="1:9" x14ac:dyDescent="0.25">
      <c r="A448" s="97">
        <v>5</v>
      </c>
      <c r="B448" s="98">
        <v>2100125004900</v>
      </c>
      <c r="C448" s="99" t="s">
        <v>1125</v>
      </c>
      <c r="D448" s="100">
        <v>0</v>
      </c>
      <c r="E448" s="100">
        <v>0</v>
      </c>
      <c r="F448" s="100">
        <v>0</v>
      </c>
      <c r="G448" s="101">
        <v>4000000</v>
      </c>
      <c r="H448" s="102">
        <v>0</v>
      </c>
      <c r="I448" s="97" t="s">
        <v>753</v>
      </c>
    </row>
    <row r="449" spans="1:9" x14ac:dyDescent="0.25">
      <c r="A449" s="97">
        <v>6</v>
      </c>
      <c r="B449" s="98">
        <v>2100125005000</v>
      </c>
      <c r="C449" s="99" t="s">
        <v>1126</v>
      </c>
      <c r="D449" s="100">
        <v>0</v>
      </c>
      <c r="E449" s="100">
        <v>0</v>
      </c>
      <c r="F449" s="100">
        <v>0</v>
      </c>
      <c r="G449" s="101">
        <v>4000000</v>
      </c>
      <c r="H449" s="102">
        <v>0</v>
      </c>
      <c r="I449" s="97" t="s">
        <v>753</v>
      </c>
    </row>
    <row r="450" spans="1:9" x14ac:dyDescent="0.25">
      <c r="A450" s="93"/>
      <c r="B450" s="94">
        <v>379</v>
      </c>
      <c r="C450" s="91" t="s">
        <v>1127</v>
      </c>
      <c r="D450" s="96">
        <v>0</v>
      </c>
      <c r="E450" s="96">
        <v>0</v>
      </c>
      <c r="F450" s="95">
        <v>3340000</v>
      </c>
      <c r="G450" s="95">
        <v>53340000</v>
      </c>
      <c r="H450" s="249"/>
      <c r="I450" s="249"/>
    </row>
    <row r="451" spans="1:9" x14ac:dyDescent="0.25">
      <c r="A451" s="97">
        <v>7</v>
      </c>
      <c r="B451" s="98">
        <v>13100123013000</v>
      </c>
      <c r="C451" s="99" t="s">
        <v>1128</v>
      </c>
      <c r="D451" s="100">
        <v>0</v>
      </c>
      <c r="E451" s="100">
        <v>0</v>
      </c>
      <c r="F451" s="101">
        <v>3340000</v>
      </c>
      <c r="G451" s="101">
        <v>50000000</v>
      </c>
      <c r="H451" s="102">
        <v>0</v>
      </c>
      <c r="I451" s="97" t="s">
        <v>1129</v>
      </c>
    </row>
    <row r="452" spans="1:9" ht="26.4" x14ac:dyDescent="0.25">
      <c r="A452" s="97">
        <v>8</v>
      </c>
      <c r="B452" s="98">
        <v>2100125005100</v>
      </c>
      <c r="C452" s="99" t="s">
        <v>1130</v>
      </c>
      <c r="D452" s="100">
        <v>0</v>
      </c>
      <c r="E452" s="100">
        <v>0</v>
      </c>
      <c r="F452" s="100">
        <v>0</v>
      </c>
      <c r="G452" s="101">
        <v>3340000</v>
      </c>
      <c r="H452" s="102">
        <v>0</v>
      </c>
      <c r="I452" s="97" t="s">
        <v>753</v>
      </c>
    </row>
    <row r="453" spans="1:9" x14ac:dyDescent="0.25">
      <c r="A453" s="93"/>
      <c r="B453" s="94">
        <v>380</v>
      </c>
      <c r="C453" s="91" t="s">
        <v>794</v>
      </c>
      <c r="D453" s="95">
        <v>2451375</v>
      </c>
      <c r="E453" s="95">
        <v>879626</v>
      </c>
      <c r="F453" s="95">
        <v>7743000</v>
      </c>
      <c r="G453" s="95">
        <v>9060000</v>
      </c>
      <c r="H453" s="249"/>
      <c r="I453" s="249"/>
    </row>
    <row r="454" spans="1:9" ht="26.4" x14ac:dyDescent="0.25">
      <c r="A454" s="97">
        <v>9</v>
      </c>
      <c r="B454" s="98">
        <v>13100123013300</v>
      </c>
      <c r="C454" s="99" t="s">
        <v>1131</v>
      </c>
      <c r="D454" s="101">
        <v>951375</v>
      </c>
      <c r="E454" s="100">
        <v>0</v>
      </c>
      <c r="F454" s="101">
        <v>2227000</v>
      </c>
      <c r="G454" s="100">
        <v>0</v>
      </c>
      <c r="H454" s="102">
        <v>0</v>
      </c>
      <c r="I454" s="97" t="s">
        <v>1132</v>
      </c>
    </row>
    <row r="455" spans="1:9" x14ac:dyDescent="0.25">
      <c r="A455" s="97">
        <v>10</v>
      </c>
      <c r="B455" s="98">
        <v>13100123013200</v>
      </c>
      <c r="C455" s="99" t="s">
        <v>1133</v>
      </c>
      <c r="D455" s="101">
        <v>700000</v>
      </c>
      <c r="E455" s="100">
        <v>0</v>
      </c>
      <c r="F455" s="101">
        <v>4176000</v>
      </c>
      <c r="G455" s="101">
        <v>6560000</v>
      </c>
      <c r="H455" s="102">
        <v>0</v>
      </c>
      <c r="I455" s="97" t="s">
        <v>1134</v>
      </c>
    </row>
    <row r="456" spans="1:9" ht="26.4" x14ac:dyDescent="0.25">
      <c r="A456" s="97">
        <v>11</v>
      </c>
      <c r="B456" s="98">
        <v>13100123013100</v>
      </c>
      <c r="C456" s="99" t="s">
        <v>1135</v>
      </c>
      <c r="D456" s="101">
        <v>800000</v>
      </c>
      <c r="E456" s="101">
        <v>879626</v>
      </c>
      <c r="F456" s="101">
        <v>1340000</v>
      </c>
      <c r="G456" s="101">
        <v>2500000</v>
      </c>
      <c r="H456" s="102">
        <v>0</v>
      </c>
      <c r="I456" s="97" t="s">
        <v>1136</v>
      </c>
    </row>
    <row r="457" spans="1:9" x14ac:dyDescent="0.25">
      <c r="A457" s="244" t="s">
        <v>786</v>
      </c>
      <c r="B457" s="244"/>
      <c r="C457" s="244"/>
      <c r="D457" s="103">
        <v>46775625</v>
      </c>
      <c r="E457" s="103">
        <v>879626</v>
      </c>
      <c r="F457" s="103">
        <v>1033403000</v>
      </c>
      <c r="G457" s="103">
        <v>997400000</v>
      </c>
      <c r="H457" s="248"/>
      <c r="I457" s="248"/>
    </row>
    <row r="458" spans="1:9" x14ac:dyDescent="0.25">
      <c r="A458" s="92"/>
      <c r="B458" s="247" t="s">
        <v>787</v>
      </c>
      <c r="C458" s="247"/>
      <c r="D458" s="247"/>
      <c r="E458" s="247"/>
      <c r="F458" s="247"/>
      <c r="G458" s="247"/>
      <c r="H458" s="247"/>
      <c r="I458" s="247"/>
    </row>
    <row r="459" spans="1:9" x14ac:dyDescent="0.25">
      <c r="A459" s="244" t="s">
        <v>788</v>
      </c>
      <c r="B459" s="244"/>
      <c r="C459" s="244"/>
      <c r="D459" s="95">
        <v>46775625</v>
      </c>
      <c r="E459" s="95">
        <v>879626</v>
      </c>
      <c r="F459" s="95">
        <v>1033403000</v>
      </c>
      <c r="G459" s="95">
        <v>997400000</v>
      </c>
      <c r="H459" s="246"/>
      <c r="I459" s="246"/>
    </row>
    <row r="460" spans="1:9" x14ac:dyDescent="0.25">
      <c r="A460" s="90">
        <v>18</v>
      </c>
      <c r="B460" s="249" t="s">
        <v>1137</v>
      </c>
      <c r="C460" s="249"/>
      <c r="D460" s="249"/>
      <c r="E460" s="249"/>
      <c r="F460" s="249"/>
      <c r="G460" s="249"/>
      <c r="H460" s="249"/>
      <c r="I460" s="249"/>
    </row>
    <row r="461" spans="1:9" x14ac:dyDescent="0.25">
      <c r="A461" s="92"/>
      <c r="B461" s="247" t="s">
        <v>750</v>
      </c>
      <c r="C461" s="247"/>
      <c r="D461" s="247"/>
      <c r="E461" s="247"/>
      <c r="F461" s="247"/>
      <c r="G461" s="247"/>
      <c r="H461" s="247"/>
      <c r="I461" s="247"/>
    </row>
    <row r="462" spans="1:9" x14ac:dyDescent="0.25">
      <c r="A462" s="93"/>
      <c r="B462" s="94">
        <v>43</v>
      </c>
      <c r="C462" s="91" t="s">
        <v>1138</v>
      </c>
      <c r="D462" s="95">
        <v>90483788</v>
      </c>
      <c r="E462" s="95">
        <v>8500000</v>
      </c>
      <c r="F462" s="95">
        <v>335500000</v>
      </c>
      <c r="G462" s="95">
        <v>450000000</v>
      </c>
      <c r="H462" s="249"/>
      <c r="I462" s="249"/>
    </row>
    <row r="463" spans="1:9" x14ac:dyDescent="0.25">
      <c r="A463" s="97">
        <v>1</v>
      </c>
      <c r="B463" s="98">
        <v>17100123001600</v>
      </c>
      <c r="C463" s="99" t="s">
        <v>1139</v>
      </c>
      <c r="D463" s="101">
        <v>42087088</v>
      </c>
      <c r="E463" s="100">
        <v>0</v>
      </c>
      <c r="F463" s="101">
        <v>70000000</v>
      </c>
      <c r="G463" s="101">
        <v>85000000</v>
      </c>
      <c r="H463" s="102">
        <v>0</v>
      </c>
      <c r="I463" s="97" t="s">
        <v>1140</v>
      </c>
    </row>
    <row r="464" spans="1:9" x14ac:dyDescent="0.25">
      <c r="A464" s="97">
        <v>2</v>
      </c>
      <c r="B464" s="98">
        <v>17100123003600</v>
      </c>
      <c r="C464" s="99" t="s">
        <v>1141</v>
      </c>
      <c r="D464" s="100">
        <v>0</v>
      </c>
      <c r="E464" s="100">
        <v>0</v>
      </c>
      <c r="F464" s="101">
        <v>15000000</v>
      </c>
      <c r="G464" s="101">
        <v>15000000</v>
      </c>
      <c r="H464" s="102">
        <v>0</v>
      </c>
      <c r="I464" s="97" t="s">
        <v>1134</v>
      </c>
    </row>
    <row r="465" spans="1:9" x14ac:dyDescent="0.25">
      <c r="A465" s="97">
        <v>3</v>
      </c>
      <c r="B465" s="98">
        <v>17100122000300</v>
      </c>
      <c r="C465" s="99" t="s">
        <v>1142</v>
      </c>
      <c r="D465" s="100">
        <v>0</v>
      </c>
      <c r="E465" s="100">
        <v>0</v>
      </c>
      <c r="F465" s="101">
        <v>12000000</v>
      </c>
      <c r="G465" s="100">
        <v>0</v>
      </c>
      <c r="H465" s="102">
        <v>0</v>
      </c>
      <c r="I465" s="97" t="s">
        <v>1143</v>
      </c>
    </row>
    <row r="466" spans="1:9" ht="26.4" x14ac:dyDescent="0.25">
      <c r="A466" s="97">
        <v>4</v>
      </c>
      <c r="B466" s="98">
        <v>17100123002100</v>
      </c>
      <c r="C466" s="99" t="s">
        <v>1144</v>
      </c>
      <c r="D466" s="101">
        <v>30358000</v>
      </c>
      <c r="E466" s="100">
        <v>0</v>
      </c>
      <c r="F466" s="101">
        <v>15000000</v>
      </c>
      <c r="G466" s="101">
        <v>15000000</v>
      </c>
      <c r="H466" s="102">
        <v>0</v>
      </c>
      <c r="I466" s="97" t="s">
        <v>753</v>
      </c>
    </row>
    <row r="467" spans="1:9" x14ac:dyDescent="0.25">
      <c r="A467" s="97">
        <v>5</v>
      </c>
      <c r="B467" s="98">
        <v>17100122000500</v>
      </c>
      <c r="C467" s="99" t="s">
        <v>1145</v>
      </c>
      <c r="D467" s="101">
        <v>16422000</v>
      </c>
      <c r="E467" s="101">
        <v>8500000</v>
      </c>
      <c r="F467" s="101">
        <v>20000000</v>
      </c>
      <c r="G467" s="101">
        <v>20000000</v>
      </c>
      <c r="H467" s="102">
        <v>0</v>
      </c>
      <c r="I467" s="97" t="s">
        <v>753</v>
      </c>
    </row>
    <row r="468" spans="1:9" x14ac:dyDescent="0.25">
      <c r="A468" s="97">
        <v>6</v>
      </c>
      <c r="B468" s="98">
        <v>17100123002000</v>
      </c>
      <c r="C468" s="99" t="s">
        <v>1146</v>
      </c>
      <c r="D468" s="101">
        <v>245000</v>
      </c>
      <c r="E468" s="100">
        <v>0</v>
      </c>
      <c r="F468" s="101">
        <v>5000000</v>
      </c>
      <c r="G468" s="101">
        <v>15000000</v>
      </c>
      <c r="H468" s="102">
        <v>0</v>
      </c>
      <c r="I468" s="97" t="s">
        <v>1147</v>
      </c>
    </row>
    <row r="469" spans="1:9" x14ac:dyDescent="0.25">
      <c r="A469" s="97">
        <v>7</v>
      </c>
      <c r="B469" s="98">
        <v>17100123001800</v>
      </c>
      <c r="C469" s="99" t="s">
        <v>1148</v>
      </c>
      <c r="D469" s="101">
        <v>1371700</v>
      </c>
      <c r="E469" s="100">
        <v>0</v>
      </c>
      <c r="F469" s="101">
        <v>3500000</v>
      </c>
      <c r="G469" s="101">
        <v>5000000</v>
      </c>
      <c r="H469" s="102">
        <v>0</v>
      </c>
      <c r="I469" s="97" t="s">
        <v>1149</v>
      </c>
    </row>
    <row r="470" spans="1:9" ht="39.6" x14ac:dyDescent="0.25">
      <c r="A470" s="97">
        <v>8</v>
      </c>
      <c r="B470" s="98">
        <v>17100123001700</v>
      </c>
      <c r="C470" s="99" t="s">
        <v>1150</v>
      </c>
      <c r="D470" s="100">
        <v>0</v>
      </c>
      <c r="E470" s="100">
        <v>0</v>
      </c>
      <c r="F470" s="101">
        <v>15000000</v>
      </c>
      <c r="G470" s="100">
        <v>0</v>
      </c>
      <c r="H470" s="102">
        <v>0</v>
      </c>
      <c r="I470" s="97" t="s">
        <v>1151</v>
      </c>
    </row>
    <row r="471" spans="1:9" ht="26.4" x14ac:dyDescent="0.25">
      <c r="A471" s="97">
        <v>9</v>
      </c>
      <c r="B471" s="98">
        <v>17100124001200</v>
      </c>
      <c r="C471" s="99" t="s">
        <v>1152</v>
      </c>
      <c r="D471" s="100">
        <v>0</v>
      </c>
      <c r="E471" s="100">
        <v>0</v>
      </c>
      <c r="F471" s="101">
        <v>150000000</v>
      </c>
      <c r="G471" s="101">
        <v>200000000</v>
      </c>
      <c r="H471" s="102">
        <v>0</v>
      </c>
      <c r="I471" s="97" t="s">
        <v>868</v>
      </c>
    </row>
    <row r="472" spans="1:9" x14ac:dyDescent="0.25">
      <c r="A472" s="97">
        <v>10</v>
      </c>
      <c r="B472" s="98">
        <v>17100122000200</v>
      </c>
      <c r="C472" s="99" t="s">
        <v>1153</v>
      </c>
      <c r="D472" s="100">
        <v>0</v>
      </c>
      <c r="E472" s="100">
        <v>0</v>
      </c>
      <c r="F472" s="101">
        <v>10000000</v>
      </c>
      <c r="G472" s="101">
        <v>30000000</v>
      </c>
      <c r="H472" s="102">
        <v>0.7</v>
      </c>
      <c r="I472" s="97" t="s">
        <v>945</v>
      </c>
    </row>
    <row r="473" spans="1:9" x14ac:dyDescent="0.25">
      <c r="A473" s="97">
        <v>11</v>
      </c>
      <c r="B473" s="98">
        <v>17100124007800</v>
      </c>
      <c r="C473" s="99" t="s">
        <v>1154</v>
      </c>
      <c r="D473" s="100">
        <v>0</v>
      </c>
      <c r="E473" s="100">
        <v>0</v>
      </c>
      <c r="F473" s="101">
        <v>20000000</v>
      </c>
      <c r="G473" s="101">
        <v>20000000</v>
      </c>
      <c r="H473" s="102">
        <v>0.5</v>
      </c>
      <c r="I473" s="97" t="s">
        <v>974</v>
      </c>
    </row>
    <row r="474" spans="1:9" x14ac:dyDescent="0.25">
      <c r="A474" s="97">
        <v>12</v>
      </c>
      <c r="B474" s="98">
        <v>17100125001800</v>
      </c>
      <c r="C474" s="99" t="s">
        <v>1155</v>
      </c>
      <c r="D474" s="100">
        <v>0</v>
      </c>
      <c r="E474" s="100">
        <v>0</v>
      </c>
      <c r="F474" s="100">
        <v>0</v>
      </c>
      <c r="G474" s="101">
        <v>30000000</v>
      </c>
      <c r="H474" s="102">
        <v>0</v>
      </c>
      <c r="I474" s="97" t="s">
        <v>753</v>
      </c>
    </row>
    <row r="475" spans="1:9" x14ac:dyDescent="0.25">
      <c r="A475" s="97">
        <v>13</v>
      </c>
      <c r="B475" s="98">
        <v>17100125001000</v>
      </c>
      <c r="C475" s="99" t="s">
        <v>1156</v>
      </c>
      <c r="D475" s="100">
        <v>0</v>
      </c>
      <c r="E475" s="100">
        <v>0</v>
      </c>
      <c r="F475" s="100">
        <v>0</v>
      </c>
      <c r="G475" s="101">
        <v>15000000</v>
      </c>
      <c r="H475" s="102">
        <v>0</v>
      </c>
      <c r="I475" s="97" t="s">
        <v>753</v>
      </c>
    </row>
    <row r="476" spans="1:9" x14ac:dyDescent="0.25">
      <c r="A476" s="93"/>
      <c r="B476" s="94">
        <v>130</v>
      </c>
      <c r="C476" s="91" t="s">
        <v>1157</v>
      </c>
      <c r="D476" s="95">
        <v>23834164376</v>
      </c>
      <c r="E476" s="95">
        <v>10209398719</v>
      </c>
      <c r="F476" s="95">
        <v>61177031969</v>
      </c>
      <c r="G476" s="95">
        <v>101782500000</v>
      </c>
      <c r="H476" s="249"/>
      <c r="I476" s="249"/>
    </row>
    <row r="477" spans="1:9" x14ac:dyDescent="0.25">
      <c r="A477" s="97">
        <v>14</v>
      </c>
      <c r="B477" s="98">
        <v>17100124001500</v>
      </c>
      <c r="C477" s="99" t="s">
        <v>1158</v>
      </c>
      <c r="D477" s="100">
        <v>0</v>
      </c>
      <c r="E477" s="100">
        <v>0</v>
      </c>
      <c r="F477" s="101">
        <v>6000000</v>
      </c>
      <c r="G477" s="101">
        <v>6000000</v>
      </c>
      <c r="H477" s="102">
        <v>0</v>
      </c>
      <c r="I477" s="97" t="s">
        <v>753</v>
      </c>
    </row>
    <row r="478" spans="1:9" x14ac:dyDescent="0.25">
      <c r="A478" s="97">
        <v>15</v>
      </c>
      <c r="B478" s="98">
        <v>17100123002300</v>
      </c>
      <c r="C478" s="99" t="s">
        <v>1159</v>
      </c>
      <c r="D478" s="101">
        <v>10781980</v>
      </c>
      <c r="E478" s="100">
        <v>0</v>
      </c>
      <c r="F478" s="101">
        <v>35000000</v>
      </c>
      <c r="G478" s="101">
        <v>17500000</v>
      </c>
      <c r="H478" s="102">
        <v>0</v>
      </c>
      <c r="I478" s="97" t="s">
        <v>1160</v>
      </c>
    </row>
    <row r="479" spans="1:9" ht="26.4" x14ac:dyDescent="0.25">
      <c r="A479" s="97">
        <v>16</v>
      </c>
      <c r="B479" s="98">
        <v>17100122001100</v>
      </c>
      <c r="C479" s="99" t="s">
        <v>1161</v>
      </c>
      <c r="D479" s="100">
        <v>0</v>
      </c>
      <c r="E479" s="100">
        <v>0</v>
      </c>
      <c r="F479" s="101">
        <v>16000000</v>
      </c>
      <c r="G479" s="101">
        <v>20000000</v>
      </c>
      <c r="H479" s="102">
        <v>0</v>
      </c>
      <c r="I479" s="97" t="s">
        <v>753</v>
      </c>
    </row>
    <row r="480" spans="1:9" x14ac:dyDescent="0.25">
      <c r="A480" s="97">
        <v>17</v>
      </c>
      <c r="B480" s="98">
        <v>17100122000700</v>
      </c>
      <c r="C480" s="99" t="s">
        <v>1162</v>
      </c>
      <c r="D480" s="101">
        <v>5961750</v>
      </c>
      <c r="E480" s="101">
        <v>2762400</v>
      </c>
      <c r="F480" s="101">
        <v>60000000</v>
      </c>
      <c r="G480" s="101">
        <v>30000000</v>
      </c>
      <c r="H480" s="102">
        <v>0</v>
      </c>
      <c r="I480" s="97" t="s">
        <v>1163</v>
      </c>
    </row>
    <row r="481" spans="1:9" ht="26.4" x14ac:dyDescent="0.25">
      <c r="A481" s="97">
        <v>18</v>
      </c>
      <c r="B481" s="98">
        <v>17100124001600</v>
      </c>
      <c r="C481" s="99" t="s">
        <v>1164</v>
      </c>
      <c r="D481" s="100">
        <v>0</v>
      </c>
      <c r="E481" s="100">
        <v>0</v>
      </c>
      <c r="F481" s="101">
        <v>1100000000</v>
      </c>
      <c r="G481" s="101">
        <v>100000000</v>
      </c>
      <c r="H481" s="102">
        <v>0</v>
      </c>
      <c r="I481" s="97" t="s">
        <v>753</v>
      </c>
    </row>
    <row r="482" spans="1:9" x14ac:dyDescent="0.25">
      <c r="A482" s="97">
        <v>19</v>
      </c>
      <c r="B482" s="98">
        <v>17100124007500</v>
      </c>
      <c r="C482" s="99" t="s">
        <v>1165</v>
      </c>
      <c r="D482" s="100">
        <v>0</v>
      </c>
      <c r="E482" s="100">
        <v>0</v>
      </c>
      <c r="F482" s="101">
        <v>400000000</v>
      </c>
      <c r="G482" s="101">
        <v>200000000</v>
      </c>
      <c r="H482" s="102">
        <v>0</v>
      </c>
      <c r="I482" s="97" t="s">
        <v>753</v>
      </c>
    </row>
    <row r="483" spans="1:9" x14ac:dyDescent="0.25">
      <c r="A483" s="97">
        <v>20</v>
      </c>
      <c r="B483" s="98">
        <v>17100122000600</v>
      </c>
      <c r="C483" s="99" t="s">
        <v>1166</v>
      </c>
      <c r="D483" s="101">
        <v>1071800</v>
      </c>
      <c r="E483" s="100">
        <v>0</v>
      </c>
      <c r="F483" s="101">
        <v>4000000</v>
      </c>
      <c r="G483" s="101">
        <v>5000000</v>
      </c>
      <c r="H483" s="102">
        <v>0</v>
      </c>
      <c r="I483" s="97" t="s">
        <v>753</v>
      </c>
    </row>
    <row r="484" spans="1:9" x14ac:dyDescent="0.25">
      <c r="A484" s="97">
        <v>21</v>
      </c>
      <c r="B484" s="98">
        <v>17100123002700</v>
      </c>
      <c r="C484" s="99" t="s">
        <v>1167</v>
      </c>
      <c r="D484" s="100">
        <v>0</v>
      </c>
      <c r="E484" s="100">
        <v>0</v>
      </c>
      <c r="F484" s="101">
        <v>250000000</v>
      </c>
      <c r="G484" s="101">
        <v>200000000</v>
      </c>
      <c r="H484" s="102">
        <v>0</v>
      </c>
      <c r="I484" s="97" t="s">
        <v>1168</v>
      </c>
    </row>
    <row r="485" spans="1:9" x14ac:dyDescent="0.25">
      <c r="A485" s="97">
        <v>22</v>
      </c>
      <c r="B485" s="98">
        <v>17100123002400</v>
      </c>
      <c r="C485" s="99" t="s">
        <v>1169</v>
      </c>
      <c r="D485" s="101">
        <v>9446784</v>
      </c>
      <c r="E485" s="100">
        <v>0</v>
      </c>
      <c r="F485" s="101">
        <v>150000000</v>
      </c>
      <c r="G485" s="101">
        <v>150000000</v>
      </c>
      <c r="H485" s="102">
        <v>0</v>
      </c>
      <c r="I485" s="97" t="s">
        <v>1170</v>
      </c>
    </row>
    <row r="486" spans="1:9" ht="26.4" x14ac:dyDescent="0.25">
      <c r="A486" s="97">
        <v>23</v>
      </c>
      <c r="B486" s="98">
        <v>17100124001900</v>
      </c>
      <c r="C486" s="99" t="s">
        <v>1171</v>
      </c>
      <c r="D486" s="100">
        <v>0</v>
      </c>
      <c r="E486" s="101">
        <v>287828900</v>
      </c>
      <c r="F486" s="101">
        <v>500000000</v>
      </c>
      <c r="G486" s="101">
        <v>500000000</v>
      </c>
      <c r="H486" s="102">
        <v>0</v>
      </c>
      <c r="I486" s="97" t="s">
        <v>753</v>
      </c>
    </row>
    <row r="487" spans="1:9" x14ac:dyDescent="0.25">
      <c r="A487" s="97">
        <v>24</v>
      </c>
      <c r="B487" s="98">
        <v>17100122001400</v>
      </c>
      <c r="C487" s="99" t="s">
        <v>1172</v>
      </c>
      <c r="D487" s="100">
        <v>0</v>
      </c>
      <c r="E487" s="100">
        <v>0</v>
      </c>
      <c r="F487" s="101">
        <v>7000000</v>
      </c>
      <c r="G487" s="101">
        <v>7500000</v>
      </c>
      <c r="H487" s="102">
        <v>0</v>
      </c>
      <c r="I487" s="97" t="s">
        <v>1173</v>
      </c>
    </row>
    <row r="488" spans="1:9" x14ac:dyDescent="0.25">
      <c r="A488" s="97">
        <v>25</v>
      </c>
      <c r="B488" s="98">
        <v>17100122001300</v>
      </c>
      <c r="C488" s="99" t="s">
        <v>1174</v>
      </c>
      <c r="D488" s="101">
        <v>1276782663</v>
      </c>
      <c r="E488" s="100">
        <v>0</v>
      </c>
      <c r="F488" s="101">
        <v>2000000000</v>
      </c>
      <c r="G488" s="101">
        <v>1000000000</v>
      </c>
      <c r="H488" s="102">
        <v>0.5</v>
      </c>
      <c r="I488" s="97" t="s">
        <v>753</v>
      </c>
    </row>
    <row r="489" spans="1:9" ht="26.4" x14ac:dyDescent="0.25">
      <c r="A489" s="97">
        <v>26</v>
      </c>
      <c r="B489" s="98">
        <v>17100122001200</v>
      </c>
      <c r="C489" s="99" t="s">
        <v>1175</v>
      </c>
      <c r="D489" s="100">
        <v>0</v>
      </c>
      <c r="E489" s="100">
        <v>0</v>
      </c>
      <c r="F489" s="101">
        <v>100000000</v>
      </c>
      <c r="G489" s="101">
        <v>114000000</v>
      </c>
      <c r="H489" s="102">
        <v>0</v>
      </c>
      <c r="I489" s="97" t="s">
        <v>868</v>
      </c>
    </row>
    <row r="490" spans="1:9" x14ac:dyDescent="0.25">
      <c r="A490" s="97">
        <v>27</v>
      </c>
      <c r="B490" s="98">
        <v>17100124002700</v>
      </c>
      <c r="C490" s="99" t="s">
        <v>1176</v>
      </c>
      <c r="D490" s="100">
        <v>0</v>
      </c>
      <c r="E490" s="100">
        <v>0</v>
      </c>
      <c r="F490" s="101">
        <v>200000000</v>
      </c>
      <c r="G490" s="101">
        <v>100000000</v>
      </c>
      <c r="H490" s="102">
        <v>0</v>
      </c>
      <c r="I490" s="97" t="s">
        <v>868</v>
      </c>
    </row>
    <row r="491" spans="1:9" ht="26.4" x14ac:dyDescent="0.25">
      <c r="A491" s="97">
        <v>28</v>
      </c>
      <c r="B491" s="98">
        <v>17100124003100</v>
      </c>
      <c r="C491" s="99" t="s">
        <v>1177</v>
      </c>
      <c r="D491" s="100">
        <v>0</v>
      </c>
      <c r="E491" s="101">
        <v>185981423</v>
      </c>
      <c r="F491" s="101">
        <v>1000000000</v>
      </c>
      <c r="G491" s="101">
        <v>500000000</v>
      </c>
      <c r="H491" s="102">
        <v>0</v>
      </c>
      <c r="I491" s="97" t="s">
        <v>753</v>
      </c>
    </row>
    <row r="492" spans="1:9" x14ac:dyDescent="0.25">
      <c r="A492" s="97">
        <v>29</v>
      </c>
      <c r="B492" s="98">
        <v>17100124003000</v>
      </c>
      <c r="C492" s="99" t="s">
        <v>1178</v>
      </c>
      <c r="D492" s="100">
        <v>0</v>
      </c>
      <c r="E492" s="100">
        <v>0</v>
      </c>
      <c r="F492" s="101">
        <v>250000000</v>
      </c>
      <c r="G492" s="101">
        <v>125000000</v>
      </c>
      <c r="H492" s="102">
        <v>0.71</v>
      </c>
      <c r="I492" s="97" t="s">
        <v>753</v>
      </c>
    </row>
    <row r="493" spans="1:9" x14ac:dyDescent="0.25">
      <c r="A493" s="97">
        <v>30</v>
      </c>
      <c r="B493" s="98">
        <v>17100124001300</v>
      </c>
      <c r="C493" s="99" t="s">
        <v>1179</v>
      </c>
      <c r="D493" s="100">
        <v>0</v>
      </c>
      <c r="E493" s="100">
        <v>0</v>
      </c>
      <c r="F493" s="101">
        <v>58000000</v>
      </c>
      <c r="G493" s="101">
        <v>24000000</v>
      </c>
      <c r="H493" s="102">
        <v>0</v>
      </c>
      <c r="I493" s="97" t="s">
        <v>753</v>
      </c>
    </row>
    <row r="494" spans="1:9" ht="26.4" x14ac:dyDescent="0.25">
      <c r="A494" s="97">
        <v>31</v>
      </c>
      <c r="B494" s="98">
        <v>17100124003200</v>
      </c>
      <c r="C494" s="99" t="s">
        <v>1180</v>
      </c>
      <c r="D494" s="100">
        <v>0</v>
      </c>
      <c r="E494" s="101">
        <v>250000000</v>
      </c>
      <c r="F494" s="101">
        <v>750000000</v>
      </c>
      <c r="G494" s="101">
        <v>1000000000</v>
      </c>
      <c r="H494" s="102">
        <v>0</v>
      </c>
      <c r="I494" s="97" t="s">
        <v>753</v>
      </c>
    </row>
    <row r="495" spans="1:9" ht="26.4" x14ac:dyDescent="0.25">
      <c r="A495" s="97">
        <v>32</v>
      </c>
      <c r="B495" s="98">
        <v>17100124003300</v>
      </c>
      <c r="C495" s="99" t="s">
        <v>1181</v>
      </c>
      <c r="D495" s="100">
        <v>0</v>
      </c>
      <c r="E495" s="101">
        <v>208537000</v>
      </c>
      <c r="F495" s="101">
        <v>700000000</v>
      </c>
      <c r="G495" s="101">
        <v>750000000</v>
      </c>
      <c r="H495" s="102">
        <v>0</v>
      </c>
      <c r="I495" s="97" t="s">
        <v>753</v>
      </c>
    </row>
    <row r="496" spans="1:9" x14ac:dyDescent="0.25">
      <c r="A496" s="97">
        <v>33</v>
      </c>
      <c r="B496" s="98">
        <v>17100124003400</v>
      </c>
      <c r="C496" s="99" t="s">
        <v>1182</v>
      </c>
      <c r="D496" s="100">
        <v>0</v>
      </c>
      <c r="E496" s="100">
        <v>0</v>
      </c>
      <c r="F496" s="101">
        <v>200000000</v>
      </c>
      <c r="G496" s="101">
        <v>100000000</v>
      </c>
      <c r="H496" s="102">
        <v>0.13</v>
      </c>
      <c r="I496" s="97" t="s">
        <v>753</v>
      </c>
    </row>
    <row r="497" spans="1:9" ht="26.4" x14ac:dyDescent="0.25">
      <c r="A497" s="97">
        <v>34</v>
      </c>
      <c r="B497" s="98">
        <v>17100124003500</v>
      </c>
      <c r="C497" s="99" t="s">
        <v>1183</v>
      </c>
      <c r="D497" s="100">
        <v>0</v>
      </c>
      <c r="E497" s="100">
        <v>0</v>
      </c>
      <c r="F497" s="101">
        <v>25000000</v>
      </c>
      <c r="G497" s="101">
        <v>12000000</v>
      </c>
      <c r="H497" s="102">
        <v>0.38</v>
      </c>
      <c r="I497" s="97" t="s">
        <v>753</v>
      </c>
    </row>
    <row r="498" spans="1:9" ht="26.4" x14ac:dyDescent="0.25">
      <c r="A498" s="97">
        <v>35</v>
      </c>
      <c r="B498" s="98">
        <v>17100124003600</v>
      </c>
      <c r="C498" s="99" t="s">
        <v>1184</v>
      </c>
      <c r="D498" s="100">
        <v>0</v>
      </c>
      <c r="E498" s="100">
        <v>0</v>
      </c>
      <c r="F498" s="101">
        <v>500000000</v>
      </c>
      <c r="G498" s="101">
        <v>250000000</v>
      </c>
      <c r="H498" s="102">
        <v>0.51</v>
      </c>
      <c r="I498" s="97" t="s">
        <v>753</v>
      </c>
    </row>
    <row r="499" spans="1:9" ht="39.6" x14ac:dyDescent="0.25">
      <c r="A499" s="97">
        <v>36</v>
      </c>
      <c r="B499" s="98">
        <v>17100124033700</v>
      </c>
      <c r="C499" s="99" t="s">
        <v>1185</v>
      </c>
      <c r="D499" s="100">
        <v>0</v>
      </c>
      <c r="E499" s="100">
        <v>0</v>
      </c>
      <c r="F499" s="101">
        <v>2000000000</v>
      </c>
      <c r="G499" s="101">
        <v>1000000</v>
      </c>
      <c r="H499" s="102">
        <v>0.51</v>
      </c>
      <c r="I499" s="97" t="s">
        <v>753</v>
      </c>
    </row>
    <row r="500" spans="1:9" ht="26.4" x14ac:dyDescent="0.25">
      <c r="A500" s="97">
        <v>37</v>
      </c>
      <c r="B500" s="98">
        <v>17100124003800</v>
      </c>
      <c r="C500" s="99" t="s">
        <v>1186</v>
      </c>
      <c r="D500" s="100">
        <v>0</v>
      </c>
      <c r="E500" s="100">
        <v>0</v>
      </c>
      <c r="F500" s="101">
        <v>350000000</v>
      </c>
      <c r="G500" s="101">
        <v>17500000</v>
      </c>
      <c r="H500" s="102">
        <v>0.45</v>
      </c>
      <c r="I500" s="97" t="s">
        <v>753</v>
      </c>
    </row>
    <row r="501" spans="1:9" x14ac:dyDescent="0.25">
      <c r="A501" s="97">
        <v>38</v>
      </c>
      <c r="B501" s="98">
        <v>17100124007600</v>
      </c>
      <c r="C501" s="99" t="s">
        <v>1187</v>
      </c>
      <c r="D501" s="100">
        <v>0</v>
      </c>
      <c r="E501" s="100">
        <v>0</v>
      </c>
      <c r="F501" s="100">
        <v>0</v>
      </c>
      <c r="G501" s="100">
        <v>0</v>
      </c>
      <c r="H501" s="102">
        <v>0.64</v>
      </c>
      <c r="I501" s="97" t="s">
        <v>753</v>
      </c>
    </row>
    <row r="502" spans="1:9" ht="26.4" x14ac:dyDescent="0.25">
      <c r="A502" s="97">
        <v>39</v>
      </c>
      <c r="B502" s="98">
        <v>17100124004100</v>
      </c>
      <c r="C502" s="99" t="s">
        <v>1188</v>
      </c>
      <c r="D502" s="100">
        <v>0</v>
      </c>
      <c r="E502" s="100">
        <v>0</v>
      </c>
      <c r="F502" s="101">
        <v>700000000</v>
      </c>
      <c r="G502" s="101">
        <v>350000000</v>
      </c>
      <c r="H502" s="102">
        <v>0.24</v>
      </c>
      <c r="I502" s="97" t="s">
        <v>753</v>
      </c>
    </row>
    <row r="503" spans="1:9" x14ac:dyDescent="0.25">
      <c r="A503" s="97">
        <v>40</v>
      </c>
      <c r="B503" s="98">
        <v>17100124004200</v>
      </c>
      <c r="C503" s="99" t="s">
        <v>1189</v>
      </c>
      <c r="D503" s="100">
        <v>0</v>
      </c>
      <c r="E503" s="100">
        <v>0</v>
      </c>
      <c r="F503" s="101">
        <v>1500000000</v>
      </c>
      <c r="G503" s="101">
        <v>750000000</v>
      </c>
      <c r="H503" s="102">
        <v>0.51</v>
      </c>
      <c r="I503" s="97" t="s">
        <v>753</v>
      </c>
    </row>
    <row r="504" spans="1:9" ht="26.4" x14ac:dyDescent="0.25">
      <c r="A504" s="97">
        <v>41</v>
      </c>
      <c r="B504" s="98">
        <v>17100124004500</v>
      </c>
      <c r="C504" s="99" t="s">
        <v>1190</v>
      </c>
      <c r="D504" s="100">
        <v>0</v>
      </c>
      <c r="E504" s="100">
        <v>0</v>
      </c>
      <c r="F504" s="101">
        <v>3000000000</v>
      </c>
      <c r="G504" s="101">
        <v>1500000000</v>
      </c>
      <c r="H504" s="102">
        <v>0.32</v>
      </c>
      <c r="I504" s="97" t="s">
        <v>753</v>
      </c>
    </row>
    <row r="505" spans="1:9" x14ac:dyDescent="0.25">
      <c r="A505" s="97">
        <v>42</v>
      </c>
      <c r="B505" s="98">
        <v>170023401046</v>
      </c>
      <c r="C505" s="99" t="s">
        <v>1191</v>
      </c>
      <c r="D505" s="101">
        <v>751025266</v>
      </c>
      <c r="E505" s="100">
        <v>0</v>
      </c>
      <c r="F505" s="100">
        <v>0</v>
      </c>
      <c r="G505" s="100">
        <v>0</v>
      </c>
      <c r="H505" s="102">
        <v>0</v>
      </c>
      <c r="I505" s="97" t="s">
        <v>753</v>
      </c>
    </row>
    <row r="506" spans="1:9" x14ac:dyDescent="0.25">
      <c r="A506" s="97">
        <v>43</v>
      </c>
      <c r="B506" s="98">
        <v>17100123003300</v>
      </c>
      <c r="C506" s="99" t="s">
        <v>1192</v>
      </c>
      <c r="D506" s="101">
        <v>21779094133</v>
      </c>
      <c r="E506" s="101">
        <v>9274288996</v>
      </c>
      <c r="F506" s="101">
        <v>20066031969</v>
      </c>
      <c r="G506" s="101">
        <v>76600000000</v>
      </c>
      <c r="H506" s="102">
        <v>0.32</v>
      </c>
      <c r="I506" s="97" t="s">
        <v>753</v>
      </c>
    </row>
    <row r="507" spans="1:9" x14ac:dyDescent="0.25">
      <c r="A507" s="97">
        <v>44</v>
      </c>
      <c r="B507" s="98">
        <v>17100124004800</v>
      </c>
      <c r="C507" s="99" t="s">
        <v>1193</v>
      </c>
      <c r="D507" s="100">
        <v>0</v>
      </c>
      <c r="E507" s="100">
        <v>0</v>
      </c>
      <c r="F507" s="101">
        <v>200000000</v>
      </c>
      <c r="G507" s="101">
        <v>100000000</v>
      </c>
      <c r="H507" s="102">
        <v>0.14000000000000001</v>
      </c>
      <c r="I507" s="97" t="s">
        <v>753</v>
      </c>
    </row>
    <row r="508" spans="1:9" x14ac:dyDescent="0.25">
      <c r="A508" s="97">
        <v>45</v>
      </c>
      <c r="B508" s="98">
        <v>17100124004900</v>
      </c>
      <c r="C508" s="99" t="s">
        <v>1194</v>
      </c>
      <c r="D508" s="100">
        <v>0</v>
      </c>
      <c r="E508" s="100">
        <v>0</v>
      </c>
      <c r="F508" s="101">
        <v>200000000</v>
      </c>
      <c r="G508" s="101">
        <v>100000000</v>
      </c>
      <c r="H508" s="102">
        <v>0</v>
      </c>
      <c r="I508" s="97" t="s">
        <v>753</v>
      </c>
    </row>
    <row r="509" spans="1:9" ht="26.4" x14ac:dyDescent="0.25">
      <c r="A509" s="97">
        <v>46</v>
      </c>
      <c r="B509" s="98">
        <v>17100124007700</v>
      </c>
      <c r="C509" s="99" t="s">
        <v>1195</v>
      </c>
      <c r="D509" s="100">
        <v>0</v>
      </c>
      <c r="E509" s="100">
        <v>0</v>
      </c>
      <c r="F509" s="101">
        <v>250000000</v>
      </c>
      <c r="G509" s="101">
        <v>120000000</v>
      </c>
      <c r="H509" s="102">
        <v>0</v>
      </c>
      <c r="I509" s="97" t="s">
        <v>753</v>
      </c>
    </row>
    <row r="510" spans="1:9" ht="26.4" x14ac:dyDescent="0.25">
      <c r="A510" s="97">
        <v>47</v>
      </c>
      <c r="B510" s="98">
        <v>17100124005100</v>
      </c>
      <c r="C510" s="99" t="s">
        <v>1196</v>
      </c>
      <c r="D510" s="100">
        <v>0</v>
      </c>
      <c r="E510" s="100">
        <v>0</v>
      </c>
      <c r="F510" s="101">
        <v>200000000</v>
      </c>
      <c r="G510" s="101">
        <v>100000000</v>
      </c>
      <c r="H510" s="102">
        <v>0</v>
      </c>
      <c r="I510" s="97" t="s">
        <v>753</v>
      </c>
    </row>
    <row r="511" spans="1:9" ht="26.4" x14ac:dyDescent="0.25">
      <c r="A511" s="97">
        <v>48</v>
      </c>
      <c r="B511" s="98">
        <v>17100124005200</v>
      </c>
      <c r="C511" s="99" t="s">
        <v>1197</v>
      </c>
      <c r="D511" s="100">
        <v>0</v>
      </c>
      <c r="E511" s="100">
        <v>0</v>
      </c>
      <c r="F511" s="101">
        <v>4500000000</v>
      </c>
      <c r="G511" s="101">
        <v>2200000000</v>
      </c>
      <c r="H511" s="102">
        <v>0</v>
      </c>
      <c r="I511" s="97" t="s">
        <v>753</v>
      </c>
    </row>
    <row r="512" spans="1:9" ht="26.4" x14ac:dyDescent="0.25">
      <c r="A512" s="97">
        <v>49</v>
      </c>
      <c r="B512" s="98">
        <v>17100124005300</v>
      </c>
      <c r="C512" s="99" t="s">
        <v>1198</v>
      </c>
      <c r="D512" s="100">
        <v>0</v>
      </c>
      <c r="E512" s="100">
        <v>0</v>
      </c>
      <c r="F512" s="101">
        <v>500000000</v>
      </c>
      <c r="G512" s="101">
        <v>250000000</v>
      </c>
      <c r="H512" s="102">
        <v>0</v>
      </c>
      <c r="I512" s="97" t="s">
        <v>753</v>
      </c>
    </row>
    <row r="513" spans="1:9" x14ac:dyDescent="0.25">
      <c r="A513" s="97">
        <v>50</v>
      </c>
      <c r="B513" s="98">
        <v>17100123003500</v>
      </c>
      <c r="C513" s="99" t="s">
        <v>1199</v>
      </c>
      <c r="D513" s="100">
        <v>0</v>
      </c>
      <c r="E513" s="100">
        <v>0</v>
      </c>
      <c r="F513" s="101">
        <v>500000000</v>
      </c>
      <c r="G513" s="101">
        <v>250000000</v>
      </c>
      <c r="H513" s="102">
        <v>0</v>
      </c>
      <c r="I513" s="97" t="s">
        <v>753</v>
      </c>
    </row>
    <row r="514" spans="1:9" x14ac:dyDescent="0.25">
      <c r="A514" s="97">
        <v>51</v>
      </c>
      <c r="B514" s="98">
        <v>17100124006300</v>
      </c>
      <c r="C514" s="99" t="s">
        <v>1200</v>
      </c>
      <c r="D514" s="100">
        <v>0</v>
      </c>
      <c r="E514" s="100">
        <v>0</v>
      </c>
      <c r="F514" s="101">
        <v>400000000</v>
      </c>
      <c r="G514" s="101">
        <v>200000000</v>
      </c>
      <c r="H514" s="102">
        <v>0</v>
      </c>
      <c r="I514" s="97" t="s">
        <v>753</v>
      </c>
    </row>
    <row r="515" spans="1:9" x14ac:dyDescent="0.25">
      <c r="A515" s="97">
        <v>52</v>
      </c>
      <c r="B515" s="98">
        <v>17100124006400</v>
      </c>
      <c r="C515" s="99" t="s">
        <v>1201</v>
      </c>
      <c r="D515" s="100">
        <v>0</v>
      </c>
      <c r="E515" s="100">
        <v>0</v>
      </c>
      <c r="F515" s="101">
        <v>200000000</v>
      </c>
      <c r="G515" s="101">
        <v>100000000</v>
      </c>
      <c r="H515" s="102">
        <v>0</v>
      </c>
      <c r="I515" s="97" t="s">
        <v>753</v>
      </c>
    </row>
    <row r="516" spans="1:9" x14ac:dyDescent="0.25">
      <c r="A516" s="97">
        <v>53</v>
      </c>
      <c r="B516" s="98">
        <v>17100124006500</v>
      </c>
      <c r="C516" s="99" t="s">
        <v>1202</v>
      </c>
      <c r="D516" s="100">
        <v>0</v>
      </c>
      <c r="E516" s="100">
        <v>0</v>
      </c>
      <c r="F516" s="101">
        <v>200000000</v>
      </c>
      <c r="G516" s="101">
        <v>100000000</v>
      </c>
      <c r="H516" s="102">
        <v>0</v>
      </c>
      <c r="I516" s="97" t="s">
        <v>753</v>
      </c>
    </row>
    <row r="517" spans="1:9" x14ac:dyDescent="0.25">
      <c r="A517" s="97">
        <v>54</v>
      </c>
      <c r="B517" s="98">
        <v>17100124006600</v>
      </c>
      <c r="C517" s="99" t="s">
        <v>1203</v>
      </c>
      <c r="D517" s="100">
        <v>0</v>
      </c>
      <c r="E517" s="100">
        <v>0</v>
      </c>
      <c r="F517" s="101">
        <v>600000000</v>
      </c>
      <c r="G517" s="101">
        <v>3000000</v>
      </c>
      <c r="H517" s="102">
        <v>0</v>
      </c>
      <c r="I517" s="97" t="s">
        <v>753</v>
      </c>
    </row>
    <row r="518" spans="1:9" ht="26.4" x14ac:dyDescent="0.25">
      <c r="A518" s="97">
        <v>55</v>
      </c>
      <c r="B518" s="98">
        <v>17100124006700</v>
      </c>
      <c r="C518" s="99" t="s">
        <v>1204</v>
      </c>
      <c r="D518" s="100">
        <v>0</v>
      </c>
      <c r="E518" s="100">
        <v>0</v>
      </c>
      <c r="F518" s="101">
        <v>350000000</v>
      </c>
      <c r="G518" s="101">
        <v>175000000</v>
      </c>
      <c r="H518" s="102">
        <v>0</v>
      </c>
      <c r="I518" s="97" t="s">
        <v>753</v>
      </c>
    </row>
    <row r="519" spans="1:9" x14ac:dyDescent="0.25">
      <c r="A519" s="97">
        <v>56</v>
      </c>
      <c r="B519" s="98">
        <v>17100124006800</v>
      </c>
      <c r="C519" s="99" t="s">
        <v>1205</v>
      </c>
      <c r="D519" s="100">
        <v>0</v>
      </c>
      <c r="E519" s="100">
        <v>0</v>
      </c>
      <c r="F519" s="101">
        <v>300000000</v>
      </c>
      <c r="G519" s="101">
        <v>150000000</v>
      </c>
      <c r="H519" s="102">
        <v>0</v>
      </c>
      <c r="I519" s="97" t="s">
        <v>753</v>
      </c>
    </row>
    <row r="520" spans="1:9" x14ac:dyDescent="0.25">
      <c r="A520" s="97">
        <v>57</v>
      </c>
      <c r="B520" s="98">
        <v>17100124006900</v>
      </c>
      <c r="C520" s="99" t="s">
        <v>1206</v>
      </c>
      <c r="D520" s="100">
        <v>0</v>
      </c>
      <c r="E520" s="100">
        <v>0</v>
      </c>
      <c r="F520" s="101">
        <v>300000000</v>
      </c>
      <c r="G520" s="101">
        <v>150000000</v>
      </c>
      <c r="H520" s="102">
        <v>0</v>
      </c>
      <c r="I520" s="97" t="s">
        <v>753</v>
      </c>
    </row>
    <row r="521" spans="1:9" ht="26.4" x14ac:dyDescent="0.25">
      <c r="A521" s="97">
        <v>58</v>
      </c>
      <c r="B521" s="98">
        <v>17100124007000</v>
      </c>
      <c r="C521" s="99" t="s">
        <v>1207</v>
      </c>
      <c r="D521" s="100">
        <v>0</v>
      </c>
      <c r="E521" s="100">
        <v>0</v>
      </c>
      <c r="F521" s="101">
        <v>200000000</v>
      </c>
      <c r="G521" s="101">
        <v>100000000</v>
      </c>
      <c r="H521" s="102">
        <v>0</v>
      </c>
      <c r="I521" s="97" t="s">
        <v>753</v>
      </c>
    </row>
    <row r="522" spans="1:9" x14ac:dyDescent="0.25">
      <c r="A522" s="97">
        <v>59</v>
      </c>
      <c r="B522" s="98">
        <v>17100124007100</v>
      </c>
      <c r="C522" s="99" t="s">
        <v>1208</v>
      </c>
      <c r="D522" s="100">
        <v>0</v>
      </c>
      <c r="E522" s="100">
        <v>0</v>
      </c>
      <c r="F522" s="101">
        <v>300000000</v>
      </c>
      <c r="G522" s="101">
        <v>150000000</v>
      </c>
      <c r="H522" s="102">
        <v>0</v>
      </c>
      <c r="I522" s="97" t="s">
        <v>753</v>
      </c>
    </row>
    <row r="523" spans="1:9" x14ac:dyDescent="0.25">
      <c r="A523" s="97">
        <v>60</v>
      </c>
      <c r="B523" s="98">
        <v>17100124007200</v>
      </c>
      <c r="C523" s="99" t="s">
        <v>1209</v>
      </c>
      <c r="D523" s="100">
        <v>0</v>
      </c>
      <c r="E523" s="100">
        <v>0</v>
      </c>
      <c r="F523" s="101">
        <v>200000000</v>
      </c>
      <c r="G523" s="101">
        <v>100000000</v>
      </c>
      <c r="H523" s="102">
        <v>0</v>
      </c>
      <c r="I523" s="97" t="s">
        <v>753</v>
      </c>
    </row>
    <row r="524" spans="1:9" x14ac:dyDescent="0.25">
      <c r="A524" s="97">
        <v>61</v>
      </c>
      <c r="B524" s="98">
        <v>17100124007300</v>
      </c>
      <c r="C524" s="99" t="s">
        <v>1210</v>
      </c>
      <c r="D524" s="100">
        <v>0</v>
      </c>
      <c r="E524" s="100">
        <v>0</v>
      </c>
      <c r="F524" s="101">
        <v>300000000</v>
      </c>
      <c r="G524" s="101">
        <v>100000000</v>
      </c>
      <c r="H524" s="102">
        <v>0</v>
      </c>
      <c r="I524" s="97" t="s">
        <v>753</v>
      </c>
    </row>
    <row r="525" spans="1:9" x14ac:dyDescent="0.25">
      <c r="A525" s="97">
        <v>62</v>
      </c>
      <c r="B525" s="98">
        <v>17100124007400</v>
      </c>
      <c r="C525" s="99" t="s">
        <v>1211</v>
      </c>
      <c r="D525" s="100">
        <v>0</v>
      </c>
      <c r="E525" s="100">
        <v>0</v>
      </c>
      <c r="F525" s="101">
        <v>250000000</v>
      </c>
      <c r="G525" s="101">
        <v>125000000</v>
      </c>
      <c r="H525" s="102">
        <v>0</v>
      </c>
      <c r="I525" s="97" t="s">
        <v>753</v>
      </c>
    </row>
    <row r="526" spans="1:9" x14ac:dyDescent="0.25">
      <c r="A526" s="97">
        <v>63</v>
      </c>
      <c r="B526" s="98">
        <v>17100124007900</v>
      </c>
      <c r="C526" s="99" t="s">
        <v>1212</v>
      </c>
      <c r="D526" s="100">
        <v>0</v>
      </c>
      <c r="E526" s="100">
        <v>0</v>
      </c>
      <c r="F526" s="101">
        <v>300000000</v>
      </c>
      <c r="G526" s="101">
        <v>150000000</v>
      </c>
      <c r="H526" s="102">
        <v>0</v>
      </c>
      <c r="I526" s="97" t="s">
        <v>868</v>
      </c>
    </row>
    <row r="527" spans="1:9" ht="26.4" x14ac:dyDescent="0.25">
      <c r="A527" s="97">
        <v>64</v>
      </c>
      <c r="B527" s="98">
        <v>17100124008000</v>
      </c>
      <c r="C527" s="99" t="s">
        <v>1213</v>
      </c>
      <c r="D527" s="100">
        <v>0</v>
      </c>
      <c r="E527" s="100">
        <v>0</v>
      </c>
      <c r="F527" s="101">
        <v>15000000000</v>
      </c>
      <c r="G527" s="101">
        <v>6000000000</v>
      </c>
      <c r="H527" s="102">
        <v>0</v>
      </c>
      <c r="I527" s="97" t="s">
        <v>753</v>
      </c>
    </row>
    <row r="528" spans="1:9" x14ac:dyDescent="0.25">
      <c r="A528" s="97">
        <v>65</v>
      </c>
      <c r="B528" s="98">
        <v>17100125001500</v>
      </c>
      <c r="C528" s="99" t="s">
        <v>1214</v>
      </c>
      <c r="D528" s="100">
        <v>0</v>
      </c>
      <c r="E528" s="100">
        <v>0</v>
      </c>
      <c r="F528" s="100">
        <v>0</v>
      </c>
      <c r="G528" s="101">
        <v>200000000</v>
      </c>
      <c r="H528" s="102">
        <v>0</v>
      </c>
      <c r="I528" s="97" t="s">
        <v>753</v>
      </c>
    </row>
    <row r="529" spans="1:9" x14ac:dyDescent="0.25">
      <c r="A529" s="97">
        <v>66</v>
      </c>
      <c r="B529" s="98">
        <v>17100125001900</v>
      </c>
      <c r="C529" s="99" t="s">
        <v>1215</v>
      </c>
      <c r="D529" s="100">
        <v>0</v>
      </c>
      <c r="E529" s="100">
        <v>0</v>
      </c>
      <c r="F529" s="100">
        <v>0</v>
      </c>
      <c r="G529" s="101">
        <v>2000000000</v>
      </c>
      <c r="H529" s="102">
        <v>0</v>
      </c>
      <c r="I529" s="97" t="s">
        <v>753</v>
      </c>
    </row>
    <row r="530" spans="1:9" x14ac:dyDescent="0.25">
      <c r="A530" s="97">
        <v>67</v>
      </c>
      <c r="B530" s="98">
        <v>17100125002000</v>
      </c>
      <c r="C530" s="99" t="s">
        <v>1216</v>
      </c>
      <c r="D530" s="100">
        <v>0</v>
      </c>
      <c r="E530" s="100">
        <v>0</v>
      </c>
      <c r="F530" s="100">
        <v>0</v>
      </c>
      <c r="G530" s="101">
        <v>700000000</v>
      </c>
      <c r="H530" s="102">
        <v>0</v>
      </c>
      <c r="I530" s="97" t="s">
        <v>753</v>
      </c>
    </row>
    <row r="531" spans="1:9" x14ac:dyDescent="0.25">
      <c r="A531" s="97">
        <v>68</v>
      </c>
      <c r="B531" s="98">
        <v>17100125002100</v>
      </c>
      <c r="C531" s="99" t="s">
        <v>1217</v>
      </c>
      <c r="D531" s="100">
        <v>0</v>
      </c>
      <c r="E531" s="100">
        <v>0</v>
      </c>
      <c r="F531" s="100">
        <v>0</v>
      </c>
      <c r="G531" s="101">
        <v>700000000</v>
      </c>
      <c r="H531" s="102">
        <v>0</v>
      </c>
      <c r="I531" s="97" t="s">
        <v>753</v>
      </c>
    </row>
    <row r="532" spans="1:9" x14ac:dyDescent="0.25">
      <c r="A532" s="97">
        <v>69</v>
      </c>
      <c r="B532" s="98">
        <v>17100125000900</v>
      </c>
      <c r="C532" s="99" t="s">
        <v>1218</v>
      </c>
      <c r="D532" s="100">
        <v>0</v>
      </c>
      <c r="E532" s="100">
        <v>0</v>
      </c>
      <c r="F532" s="100">
        <v>0</v>
      </c>
      <c r="G532" s="101">
        <v>3000000000</v>
      </c>
      <c r="H532" s="102">
        <v>0</v>
      </c>
      <c r="I532" s="97" t="s">
        <v>753</v>
      </c>
    </row>
    <row r="533" spans="1:9" x14ac:dyDescent="0.25">
      <c r="A533" s="97">
        <v>70</v>
      </c>
      <c r="B533" s="98">
        <v>17100125001100</v>
      </c>
      <c r="C533" s="99" t="s">
        <v>1219</v>
      </c>
      <c r="D533" s="100">
        <v>0</v>
      </c>
      <c r="E533" s="100">
        <v>0</v>
      </c>
      <c r="F533" s="100">
        <v>0</v>
      </c>
      <c r="G533" s="101">
        <v>30000000</v>
      </c>
      <c r="H533" s="102">
        <v>0</v>
      </c>
      <c r="I533" s="97" t="s">
        <v>753</v>
      </c>
    </row>
    <row r="534" spans="1:9" x14ac:dyDescent="0.25">
      <c r="A534" s="93"/>
      <c r="B534" s="94">
        <v>254</v>
      </c>
      <c r="C534" s="91" t="s">
        <v>794</v>
      </c>
      <c r="D534" s="95">
        <v>5334173</v>
      </c>
      <c r="E534" s="96">
        <v>0</v>
      </c>
      <c r="F534" s="95">
        <v>17468031</v>
      </c>
      <c r="G534" s="95">
        <v>80000000</v>
      </c>
      <c r="H534" s="249"/>
      <c r="I534" s="249"/>
    </row>
    <row r="535" spans="1:9" x14ac:dyDescent="0.25">
      <c r="A535" s="97">
        <v>71</v>
      </c>
      <c r="B535" s="98">
        <v>17100122000900</v>
      </c>
      <c r="C535" s="99" t="s">
        <v>1220</v>
      </c>
      <c r="D535" s="101">
        <v>3115887</v>
      </c>
      <c r="E535" s="100">
        <v>0</v>
      </c>
      <c r="F535" s="101">
        <v>17468031</v>
      </c>
      <c r="G535" s="101">
        <v>50000000</v>
      </c>
      <c r="H535" s="102">
        <v>0</v>
      </c>
      <c r="I535" s="97" t="s">
        <v>1143</v>
      </c>
    </row>
    <row r="536" spans="1:9" ht="26.4" x14ac:dyDescent="0.25">
      <c r="A536" s="97">
        <v>72</v>
      </c>
      <c r="B536" s="98">
        <v>17100125001300</v>
      </c>
      <c r="C536" s="99" t="s">
        <v>1221</v>
      </c>
      <c r="D536" s="100">
        <v>0</v>
      </c>
      <c r="E536" s="100">
        <v>0</v>
      </c>
      <c r="F536" s="100">
        <v>0</v>
      </c>
      <c r="G536" s="101">
        <v>20000000</v>
      </c>
      <c r="H536" s="102">
        <v>0</v>
      </c>
      <c r="I536" s="97" t="s">
        <v>753</v>
      </c>
    </row>
    <row r="537" spans="1:9" x14ac:dyDescent="0.25">
      <c r="A537" s="97">
        <v>73</v>
      </c>
      <c r="B537" s="98">
        <v>17100125001400</v>
      </c>
      <c r="C537" s="99" t="s">
        <v>1222</v>
      </c>
      <c r="D537" s="100">
        <v>0</v>
      </c>
      <c r="E537" s="100">
        <v>0</v>
      </c>
      <c r="F537" s="100">
        <v>0</v>
      </c>
      <c r="G537" s="101">
        <v>10000000</v>
      </c>
      <c r="H537" s="102">
        <v>0</v>
      </c>
      <c r="I537" s="97" t="s">
        <v>753</v>
      </c>
    </row>
    <row r="538" spans="1:9" x14ac:dyDescent="0.25">
      <c r="A538" s="93"/>
      <c r="B538" s="94">
        <v>256</v>
      </c>
      <c r="C538" s="91" t="s">
        <v>1223</v>
      </c>
      <c r="D538" s="95">
        <v>12437889</v>
      </c>
      <c r="E538" s="96">
        <v>0</v>
      </c>
      <c r="F538" s="95">
        <v>3135000000</v>
      </c>
      <c r="G538" s="95">
        <v>2176000000</v>
      </c>
      <c r="H538" s="249"/>
      <c r="I538" s="249"/>
    </row>
    <row r="539" spans="1:9" x14ac:dyDescent="0.25">
      <c r="A539" s="97">
        <v>74</v>
      </c>
      <c r="B539" s="98">
        <v>17100122001000</v>
      </c>
      <c r="C539" s="99" t="s">
        <v>1224</v>
      </c>
      <c r="D539" s="101">
        <v>12437889</v>
      </c>
      <c r="E539" s="100">
        <v>0</v>
      </c>
      <c r="F539" s="101">
        <v>135000000</v>
      </c>
      <c r="G539" s="101">
        <v>56000000</v>
      </c>
      <c r="H539" s="102">
        <v>0.32</v>
      </c>
      <c r="I539" s="97" t="s">
        <v>753</v>
      </c>
    </row>
    <row r="540" spans="1:9" x14ac:dyDescent="0.25">
      <c r="A540" s="97">
        <v>75</v>
      </c>
      <c r="B540" s="98">
        <v>17100124008100</v>
      </c>
      <c r="C540" s="99" t="s">
        <v>1225</v>
      </c>
      <c r="D540" s="100">
        <v>0</v>
      </c>
      <c r="E540" s="100">
        <v>0</v>
      </c>
      <c r="F540" s="101">
        <v>1000000000</v>
      </c>
      <c r="G540" s="101">
        <v>1000000000</v>
      </c>
      <c r="H540" s="102">
        <v>0</v>
      </c>
      <c r="I540" s="97" t="s">
        <v>753</v>
      </c>
    </row>
    <row r="541" spans="1:9" x14ac:dyDescent="0.25">
      <c r="A541" s="97">
        <v>76</v>
      </c>
      <c r="B541" s="98">
        <v>17100124008200</v>
      </c>
      <c r="C541" s="99" t="s">
        <v>1226</v>
      </c>
      <c r="D541" s="100">
        <v>0</v>
      </c>
      <c r="E541" s="100">
        <v>0</v>
      </c>
      <c r="F541" s="101">
        <v>2000000000</v>
      </c>
      <c r="G541" s="101">
        <v>1000000000</v>
      </c>
      <c r="H541" s="102">
        <v>0</v>
      </c>
      <c r="I541" s="97" t="s">
        <v>753</v>
      </c>
    </row>
    <row r="542" spans="1:9" x14ac:dyDescent="0.25">
      <c r="A542" s="97">
        <v>77</v>
      </c>
      <c r="B542" s="98">
        <v>17100125000800</v>
      </c>
      <c r="C542" s="99" t="s">
        <v>1227</v>
      </c>
      <c r="D542" s="100">
        <v>0</v>
      </c>
      <c r="E542" s="100">
        <v>0</v>
      </c>
      <c r="F542" s="100">
        <v>0</v>
      </c>
      <c r="G542" s="101">
        <v>120000000</v>
      </c>
      <c r="H542" s="102">
        <v>0</v>
      </c>
      <c r="I542" s="97" t="s">
        <v>753</v>
      </c>
    </row>
    <row r="543" spans="1:9" x14ac:dyDescent="0.25">
      <c r="A543" s="93"/>
      <c r="B543" s="94">
        <v>257</v>
      </c>
      <c r="C543" s="91" t="s">
        <v>1228</v>
      </c>
      <c r="D543" s="95">
        <v>5277837</v>
      </c>
      <c r="E543" s="96">
        <v>0</v>
      </c>
      <c r="F543" s="95">
        <v>600000000</v>
      </c>
      <c r="G543" s="95">
        <v>230000000</v>
      </c>
      <c r="H543" s="249"/>
      <c r="I543" s="249"/>
    </row>
    <row r="544" spans="1:9" x14ac:dyDescent="0.25">
      <c r="A544" s="97">
        <v>78</v>
      </c>
      <c r="B544" s="98">
        <v>17100123002900</v>
      </c>
      <c r="C544" s="99" t="s">
        <v>1229</v>
      </c>
      <c r="D544" s="101">
        <v>5277837</v>
      </c>
      <c r="E544" s="100">
        <v>0</v>
      </c>
      <c r="F544" s="101">
        <v>600000000</v>
      </c>
      <c r="G544" s="101">
        <v>200000000</v>
      </c>
      <c r="H544" s="102">
        <v>0</v>
      </c>
      <c r="I544" s="97" t="s">
        <v>753</v>
      </c>
    </row>
    <row r="545" spans="1:9" x14ac:dyDescent="0.25">
      <c r="A545" s="97">
        <v>79</v>
      </c>
      <c r="B545" s="98">
        <v>17100125001200</v>
      </c>
      <c r="C545" s="99" t="s">
        <v>1230</v>
      </c>
      <c r="D545" s="100">
        <v>0</v>
      </c>
      <c r="E545" s="100">
        <v>0</v>
      </c>
      <c r="F545" s="100">
        <v>0</v>
      </c>
      <c r="G545" s="101">
        <v>30000000</v>
      </c>
      <c r="H545" s="102">
        <v>0</v>
      </c>
      <c r="I545" s="97" t="s">
        <v>753</v>
      </c>
    </row>
    <row r="546" spans="1:9" x14ac:dyDescent="0.25">
      <c r="A546" s="244" t="s">
        <v>786</v>
      </c>
      <c r="B546" s="244"/>
      <c r="C546" s="244"/>
      <c r="D546" s="103">
        <v>23947698063</v>
      </c>
      <c r="E546" s="103">
        <v>10217898719</v>
      </c>
      <c r="F546" s="103">
        <v>65265000000</v>
      </c>
      <c r="G546" s="103">
        <v>104718500000</v>
      </c>
      <c r="H546" s="248"/>
      <c r="I546" s="248"/>
    </row>
    <row r="547" spans="1:9" x14ac:dyDescent="0.25">
      <c r="A547" s="92"/>
      <c r="B547" s="247" t="s">
        <v>787</v>
      </c>
      <c r="C547" s="247"/>
      <c r="D547" s="247"/>
      <c r="E547" s="247"/>
      <c r="F547" s="247"/>
      <c r="G547" s="247"/>
      <c r="H547" s="247"/>
      <c r="I547" s="247"/>
    </row>
    <row r="548" spans="1:9" x14ac:dyDescent="0.25">
      <c r="A548" s="244" t="s">
        <v>788</v>
      </c>
      <c r="B548" s="244"/>
      <c r="C548" s="244"/>
      <c r="D548" s="95">
        <v>23947698063</v>
      </c>
      <c r="E548" s="95">
        <v>10217898719</v>
      </c>
      <c r="F548" s="95">
        <v>65265000000</v>
      </c>
      <c r="G548" s="95">
        <v>104718500000</v>
      </c>
      <c r="H548" s="246"/>
      <c r="I548" s="246"/>
    </row>
    <row r="549" spans="1:9" x14ac:dyDescent="0.25">
      <c r="A549" s="90">
        <v>19</v>
      </c>
      <c r="B549" s="249" t="s">
        <v>1231</v>
      </c>
      <c r="C549" s="249"/>
      <c r="D549" s="249"/>
      <c r="E549" s="249"/>
      <c r="F549" s="249"/>
      <c r="G549" s="249"/>
      <c r="H549" s="249"/>
      <c r="I549" s="249"/>
    </row>
    <row r="550" spans="1:9" x14ac:dyDescent="0.25">
      <c r="A550" s="92"/>
      <c r="B550" s="247" t="s">
        <v>750</v>
      </c>
      <c r="C550" s="247"/>
      <c r="D550" s="247"/>
      <c r="E550" s="247"/>
      <c r="F550" s="247"/>
      <c r="G550" s="247"/>
      <c r="H550" s="247"/>
      <c r="I550" s="247"/>
    </row>
    <row r="551" spans="1:9" x14ac:dyDescent="0.25">
      <c r="A551" s="93"/>
      <c r="B551" s="94">
        <v>443</v>
      </c>
      <c r="C551" s="91" t="s">
        <v>1232</v>
      </c>
      <c r="D551" s="95">
        <v>342960677</v>
      </c>
      <c r="E551" s="96">
        <v>0</v>
      </c>
      <c r="F551" s="95">
        <v>1610000000</v>
      </c>
      <c r="G551" s="95">
        <v>1275000000</v>
      </c>
      <c r="H551" s="249"/>
      <c r="I551" s="249"/>
    </row>
    <row r="552" spans="1:9" x14ac:dyDescent="0.25">
      <c r="A552" s="97">
        <v>1</v>
      </c>
      <c r="B552" s="98">
        <v>4100122000103</v>
      </c>
      <c r="C552" s="99" t="s">
        <v>1233</v>
      </c>
      <c r="D552" s="101">
        <v>8864500</v>
      </c>
      <c r="E552" s="100">
        <v>0</v>
      </c>
      <c r="F552" s="101">
        <v>10000000</v>
      </c>
      <c r="G552" s="101">
        <v>25000000</v>
      </c>
      <c r="H552" s="102">
        <v>0.5</v>
      </c>
      <c r="I552" s="97" t="s">
        <v>1234</v>
      </c>
    </row>
    <row r="553" spans="1:9" ht="39.6" x14ac:dyDescent="0.25">
      <c r="A553" s="97">
        <v>2</v>
      </c>
      <c r="B553" s="98">
        <v>4100123000603</v>
      </c>
      <c r="C553" s="99" t="s">
        <v>1235</v>
      </c>
      <c r="D553" s="101">
        <v>334096177</v>
      </c>
      <c r="E553" s="100">
        <v>0</v>
      </c>
      <c r="F553" s="101">
        <v>1600000000</v>
      </c>
      <c r="G553" s="101">
        <v>900000000</v>
      </c>
      <c r="H553" s="102">
        <v>0.8</v>
      </c>
      <c r="I553" s="97" t="s">
        <v>1123</v>
      </c>
    </row>
    <row r="554" spans="1:9" x14ac:dyDescent="0.25">
      <c r="A554" s="97">
        <v>3</v>
      </c>
      <c r="B554" s="98">
        <v>4100125000603</v>
      </c>
      <c r="C554" s="99" t="s">
        <v>1236</v>
      </c>
      <c r="D554" s="100">
        <v>0</v>
      </c>
      <c r="E554" s="100">
        <v>0</v>
      </c>
      <c r="F554" s="100">
        <v>0</v>
      </c>
      <c r="G554" s="101">
        <v>350000000</v>
      </c>
      <c r="H554" s="102">
        <v>0</v>
      </c>
      <c r="I554" s="97" t="s">
        <v>753</v>
      </c>
    </row>
    <row r="555" spans="1:9" x14ac:dyDescent="0.25">
      <c r="A555" s="93"/>
      <c r="B555" s="94">
        <v>444</v>
      </c>
      <c r="C555" s="91" t="s">
        <v>1237</v>
      </c>
      <c r="D555" s="96">
        <v>0</v>
      </c>
      <c r="E555" s="96">
        <v>0</v>
      </c>
      <c r="F555" s="95">
        <v>1600000000</v>
      </c>
      <c r="G555" s="95">
        <v>4075000000</v>
      </c>
      <c r="H555" s="249"/>
      <c r="I555" s="249"/>
    </row>
    <row r="556" spans="1:9" x14ac:dyDescent="0.25">
      <c r="A556" s="97">
        <v>4</v>
      </c>
      <c r="B556" s="98">
        <v>4100124000303</v>
      </c>
      <c r="C556" s="99" t="s">
        <v>1238</v>
      </c>
      <c r="D556" s="100">
        <v>0</v>
      </c>
      <c r="E556" s="100">
        <v>0</v>
      </c>
      <c r="F556" s="101">
        <v>50000000</v>
      </c>
      <c r="G556" s="101">
        <v>45000000</v>
      </c>
      <c r="H556" s="102">
        <v>0.5</v>
      </c>
      <c r="I556" s="97" t="s">
        <v>753</v>
      </c>
    </row>
    <row r="557" spans="1:9" x14ac:dyDescent="0.25">
      <c r="A557" s="97">
        <v>5</v>
      </c>
      <c r="B557" s="98">
        <v>4100123000303</v>
      </c>
      <c r="C557" s="99" t="s">
        <v>1239</v>
      </c>
      <c r="D557" s="100">
        <v>0</v>
      </c>
      <c r="E557" s="100">
        <v>0</v>
      </c>
      <c r="F557" s="101">
        <v>50000000</v>
      </c>
      <c r="G557" s="101">
        <v>100000000</v>
      </c>
      <c r="H557" s="102">
        <v>0.5</v>
      </c>
      <c r="I557" s="97" t="s">
        <v>753</v>
      </c>
    </row>
    <row r="558" spans="1:9" x14ac:dyDescent="0.25">
      <c r="A558" s="97">
        <v>6</v>
      </c>
      <c r="B558" s="98">
        <v>4100123000803</v>
      </c>
      <c r="C558" s="99" t="s">
        <v>1240</v>
      </c>
      <c r="D558" s="100">
        <v>0</v>
      </c>
      <c r="E558" s="100">
        <v>0</v>
      </c>
      <c r="F558" s="101">
        <v>1500000000</v>
      </c>
      <c r="G558" s="101">
        <v>3925000000</v>
      </c>
      <c r="H558" s="102">
        <v>0.35</v>
      </c>
      <c r="I558" s="97" t="s">
        <v>966</v>
      </c>
    </row>
    <row r="559" spans="1:9" x14ac:dyDescent="0.25">
      <c r="A559" s="97">
        <v>7</v>
      </c>
      <c r="B559" s="98">
        <v>4100125000403</v>
      </c>
      <c r="C559" s="99" t="s">
        <v>1241</v>
      </c>
      <c r="D559" s="100">
        <v>0</v>
      </c>
      <c r="E559" s="100">
        <v>0</v>
      </c>
      <c r="F559" s="100">
        <v>0</v>
      </c>
      <c r="G559" s="101">
        <v>5000000</v>
      </c>
      <c r="H559" s="102">
        <v>0</v>
      </c>
      <c r="I559" s="97" t="s">
        <v>753</v>
      </c>
    </row>
    <row r="560" spans="1:9" x14ac:dyDescent="0.25">
      <c r="A560" s="93"/>
      <c r="B560" s="94">
        <v>445</v>
      </c>
      <c r="C560" s="91" t="s">
        <v>1242</v>
      </c>
      <c r="D560" s="96">
        <v>0</v>
      </c>
      <c r="E560" s="96">
        <v>0</v>
      </c>
      <c r="F560" s="96">
        <v>0</v>
      </c>
      <c r="G560" s="95">
        <v>370000000</v>
      </c>
      <c r="H560" s="249"/>
      <c r="I560" s="249"/>
    </row>
    <row r="561" spans="1:9" x14ac:dyDescent="0.25">
      <c r="A561" s="97">
        <v>8</v>
      </c>
      <c r="B561" s="98">
        <v>4100125000203</v>
      </c>
      <c r="C561" s="99" t="s">
        <v>1243</v>
      </c>
      <c r="D561" s="100">
        <v>0</v>
      </c>
      <c r="E561" s="100">
        <v>0</v>
      </c>
      <c r="F561" s="100">
        <v>0</v>
      </c>
      <c r="G561" s="101">
        <v>160000000</v>
      </c>
      <c r="H561" s="102">
        <v>0</v>
      </c>
      <c r="I561" s="97" t="s">
        <v>753</v>
      </c>
    </row>
    <row r="562" spans="1:9" x14ac:dyDescent="0.25">
      <c r="A562" s="97">
        <v>9</v>
      </c>
      <c r="B562" s="98">
        <v>4100125000303</v>
      </c>
      <c r="C562" s="99" t="s">
        <v>1244</v>
      </c>
      <c r="D562" s="100">
        <v>0</v>
      </c>
      <c r="E562" s="100">
        <v>0</v>
      </c>
      <c r="F562" s="100">
        <v>0</v>
      </c>
      <c r="G562" s="101">
        <v>150000000</v>
      </c>
      <c r="H562" s="102">
        <v>0</v>
      </c>
      <c r="I562" s="97" t="s">
        <v>753</v>
      </c>
    </row>
    <row r="563" spans="1:9" x14ac:dyDescent="0.25">
      <c r="A563" s="97">
        <v>10</v>
      </c>
      <c r="B563" s="98">
        <v>4100125000403</v>
      </c>
      <c r="C563" s="99" t="s">
        <v>1245</v>
      </c>
      <c r="D563" s="100">
        <v>0</v>
      </c>
      <c r="E563" s="100">
        <v>0</v>
      </c>
      <c r="F563" s="100">
        <v>0</v>
      </c>
      <c r="G563" s="101">
        <v>60000000</v>
      </c>
      <c r="H563" s="102">
        <v>0</v>
      </c>
      <c r="I563" s="97" t="s">
        <v>753</v>
      </c>
    </row>
    <row r="564" spans="1:9" x14ac:dyDescent="0.25">
      <c r="A564" s="93"/>
      <c r="B564" s="94">
        <v>446</v>
      </c>
      <c r="C564" s="91" t="s">
        <v>1246</v>
      </c>
      <c r="D564" s="95">
        <v>33622232</v>
      </c>
      <c r="E564" s="96">
        <v>0</v>
      </c>
      <c r="F564" s="95">
        <v>230000000</v>
      </c>
      <c r="G564" s="95">
        <v>280000000</v>
      </c>
      <c r="H564" s="249"/>
      <c r="I564" s="249"/>
    </row>
    <row r="565" spans="1:9" x14ac:dyDescent="0.25">
      <c r="A565" s="97">
        <v>11</v>
      </c>
      <c r="B565" s="98">
        <v>4100123000503</v>
      </c>
      <c r="C565" s="99" t="s">
        <v>1247</v>
      </c>
      <c r="D565" s="101">
        <v>33622232</v>
      </c>
      <c r="E565" s="100">
        <v>0</v>
      </c>
      <c r="F565" s="101">
        <v>200000000</v>
      </c>
      <c r="G565" s="101">
        <v>250000000</v>
      </c>
      <c r="H565" s="102">
        <v>0.5</v>
      </c>
      <c r="I565" s="97" t="s">
        <v>753</v>
      </c>
    </row>
    <row r="566" spans="1:9" x14ac:dyDescent="0.25">
      <c r="A566" s="97">
        <v>12</v>
      </c>
      <c r="B566" s="98">
        <v>4100123000703</v>
      </c>
      <c r="C566" s="99" t="s">
        <v>1248</v>
      </c>
      <c r="D566" s="100">
        <v>0</v>
      </c>
      <c r="E566" s="100">
        <v>0</v>
      </c>
      <c r="F566" s="101">
        <v>30000000</v>
      </c>
      <c r="G566" s="101">
        <v>30000000</v>
      </c>
      <c r="H566" s="102">
        <v>0</v>
      </c>
      <c r="I566" s="97" t="s">
        <v>753</v>
      </c>
    </row>
    <row r="567" spans="1:9" x14ac:dyDescent="0.25">
      <c r="A567" s="244" t="s">
        <v>786</v>
      </c>
      <c r="B567" s="244"/>
      <c r="C567" s="244"/>
      <c r="D567" s="103">
        <v>376582909</v>
      </c>
      <c r="E567" s="104">
        <v>0</v>
      </c>
      <c r="F567" s="103">
        <v>3440000000</v>
      </c>
      <c r="G567" s="103">
        <v>6000000000</v>
      </c>
      <c r="H567" s="248"/>
      <c r="I567" s="248"/>
    </row>
    <row r="568" spans="1:9" x14ac:dyDescent="0.25">
      <c r="A568" s="92"/>
      <c r="B568" s="247" t="s">
        <v>787</v>
      </c>
      <c r="C568" s="247"/>
      <c r="D568" s="247"/>
      <c r="E568" s="247"/>
      <c r="F568" s="247"/>
      <c r="G568" s="247"/>
      <c r="H568" s="247"/>
      <c r="I568" s="247"/>
    </row>
    <row r="569" spans="1:9" x14ac:dyDescent="0.25">
      <c r="A569" s="244" t="s">
        <v>788</v>
      </c>
      <c r="B569" s="244"/>
      <c r="C569" s="244"/>
      <c r="D569" s="95">
        <v>376582909</v>
      </c>
      <c r="E569" s="96">
        <v>0</v>
      </c>
      <c r="F569" s="95">
        <v>3440000000</v>
      </c>
      <c r="G569" s="95">
        <v>6000000000</v>
      </c>
      <c r="H569" s="246"/>
      <c r="I569" s="246"/>
    </row>
    <row r="570" spans="1:9" x14ac:dyDescent="0.25">
      <c r="A570" s="90">
        <v>20</v>
      </c>
      <c r="B570" s="249" t="s">
        <v>1249</v>
      </c>
      <c r="C570" s="249"/>
      <c r="D570" s="249"/>
      <c r="E570" s="249"/>
      <c r="F570" s="249"/>
      <c r="G570" s="249"/>
      <c r="H570" s="249"/>
      <c r="I570" s="249"/>
    </row>
    <row r="571" spans="1:9" x14ac:dyDescent="0.25">
      <c r="A571" s="92"/>
      <c r="B571" s="247" t="s">
        <v>750</v>
      </c>
      <c r="C571" s="247"/>
      <c r="D571" s="247"/>
      <c r="E571" s="247"/>
      <c r="F571" s="247"/>
      <c r="G571" s="247"/>
      <c r="H571" s="247"/>
      <c r="I571" s="247"/>
    </row>
    <row r="572" spans="1:9" x14ac:dyDescent="0.25">
      <c r="A572" s="93"/>
      <c r="B572" s="94">
        <v>34</v>
      </c>
      <c r="C572" s="91" t="s">
        <v>804</v>
      </c>
      <c r="D572" s="96">
        <v>0</v>
      </c>
      <c r="E572" s="96">
        <v>0</v>
      </c>
      <c r="F572" s="95">
        <v>15000000</v>
      </c>
      <c r="G572" s="95">
        <v>15000000</v>
      </c>
      <c r="H572" s="249"/>
      <c r="I572" s="249"/>
    </row>
    <row r="573" spans="1:9" x14ac:dyDescent="0.25">
      <c r="A573" s="97">
        <v>1</v>
      </c>
      <c r="B573" s="98">
        <v>2100124000100</v>
      </c>
      <c r="C573" s="99" t="s">
        <v>1250</v>
      </c>
      <c r="D573" s="100">
        <v>0</v>
      </c>
      <c r="E573" s="100">
        <v>0</v>
      </c>
      <c r="F573" s="101">
        <v>3000000</v>
      </c>
      <c r="G573" s="101">
        <v>5000000</v>
      </c>
      <c r="H573" s="102">
        <v>0</v>
      </c>
      <c r="I573" s="97" t="s">
        <v>753</v>
      </c>
    </row>
    <row r="574" spans="1:9" x14ac:dyDescent="0.25">
      <c r="A574" s="97">
        <v>2</v>
      </c>
      <c r="B574" s="98">
        <v>2001124000200</v>
      </c>
      <c r="C574" s="99" t="s">
        <v>1251</v>
      </c>
      <c r="D574" s="100">
        <v>0</v>
      </c>
      <c r="E574" s="100">
        <v>0</v>
      </c>
      <c r="F574" s="101">
        <v>12000000</v>
      </c>
      <c r="G574" s="101">
        <v>10000000</v>
      </c>
      <c r="H574" s="102">
        <v>0</v>
      </c>
      <c r="I574" s="97" t="s">
        <v>753</v>
      </c>
    </row>
    <row r="575" spans="1:9" x14ac:dyDescent="0.25">
      <c r="A575" s="93"/>
      <c r="B575" s="94">
        <v>35</v>
      </c>
      <c r="C575" s="91" t="s">
        <v>751</v>
      </c>
      <c r="D575" s="96">
        <v>0</v>
      </c>
      <c r="E575" s="96">
        <v>0</v>
      </c>
      <c r="F575" s="95">
        <v>2000000</v>
      </c>
      <c r="G575" s="95">
        <v>5000000</v>
      </c>
      <c r="H575" s="249"/>
      <c r="I575" s="249"/>
    </row>
    <row r="576" spans="1:9" x14ac:dyDescent="0.25">
      <c r="A576" s="97">
        <v>3</v>
      </c>
      <c r="B576" s="98">
        <v>2100124000400</v>
      </c>
      <c r="C576" s="99" t="s">
        <v>1252</v>
      </c>
      <c r="D576" s="100">
        <v>0</v>
      </c>
      <c r="E576" s="100">
        <v>0</v>
      </c>
      <c r="F576" s="101">
        <v>2000000</v>
      </c>
      <c r="G576" s="101">
        <v>5000000</v>
      </c>
      <c r="H576" s="102">
        <v>0</v>
      </c>
      <c r="I576" s="97" t="s">
        <v>753</v>
      </c>
    </row>
    <row r="577" spans="1:9" x14ac:dyDescent="0.25">
      <c r="A577" s="244" t="s">
        <v>786</v>
      </c>
      <c r="B577" s="244"/>
      <c r="C577" s="244"/>
      <c r="D577" s="103">
        <v>995000</v>
      </c>
      <c r="E577" s="104">
        <v>0</v>
      </c>
      <c r="F577" s="103">
        <v>17000000</v>
      </c>
      <c r="G577" s="103">
        <v>20000000</v>
      </c>
      <c r="H577" s="248"/>
      <c r="I577" s="248"/>
    </row>
    <row r="578" spans="1:9" x14ac:dyDescent="0.25">
      <c r="A578" s="92"/>
      <c r="B578" s="247" t="s">
        <v>787</v>
      </c>
      <c r="C578" s="247"/>
      <c r="D578" s="247"/>
      <c r="E578" s="247"/>
      <c r="F578" s="247"/>
      <c r="G578" s="247"/>
      <c r="H578" s="247"/>
      <c r="I578" s="247"/>
    </row>
    <row r="579" spans="1:9" x14ac:dyDescent="0.25">
      <c r="A579" s="244" t="s">
        <v>788</v>
      </c>
      <c r="B579" s="244"/>
      <c r="C579" s="244"/>
      <c r="D579" s="95">
        <v>995000</v>
      </c>
      <c r="E579" s="96">
        <v>0</v>
      </c>
      <c r="F579" s="95">
        <v>17000000</v>
      </c>
      <c r="G579" s="95">
        <v>20000000</v>
      </c>
      <c r="H579" s="246"/>
      <c r="I579" s="246"/>
    </row>
    <row r="580" spans="1:9" x14ac:dyDescent="0.25">
      <c r="A580" s="90">
        <v>21</v>
      </c>
      <c r="B580" s="249" t="s">
        <v>1253</v>
      </c>
      <c r="C580" s="249"/>
      <c r="D580" s="249"/>
      <c r="E580" s="249"/>
      <c r="F580" s="249"/>
      <c r="G580" s="249"/>
      <c r="H580" s="249"/>
      <c r="I580" s="249"/>
    </row>
    <row r="581" spans="1:9" x14ac:dyDescent="0.25">
      <c r="A581" s="92"/>
      <c r="B581" s="247" t="s">
        <v>750</v>
      </c>
      <c r="C581" s="247"/>
      <c r="D581" s="247"/>
      <c r="E581" s="247"/>
      <c r="F581" s="247"/>
      <c r="G581" s="247"/>
      <c r="H581" s="247"/>
      <c r="I581" s="247"/>
    </row>
    <row r="582" spans="1:9" x14ac:dyDescent="0.25">
      <c r="A582" s="93"/>
      <c r="B582" s="94">
        <v>401</v>
      </c>
      <c r="C582" s="91" t="s">
        <v>770</v>
      </c>
      <c r="D582" s="95">
        <v>870000</v>
      </c>
      <c r="E582" s="96">
        <v>0</v>
      </c>
      <c r="F582" s="95">
        <v>3200000</v>
      </c>
      <c r="G582" s="95">
        <v>3200000</v>
      </c>
      <c r="H582" s="249"/>
      <c r="I582" s="249"/>
    </row>
    <row r="583" spans="1:9" x14ac:dyDescent="0.25">
      <c r="A583" s="97">
        <v>1</v>
      </c>
      <c r="B583" s="98">
        <v>12100123000500</v>
      </c>
      <c r="C583" s="99" t="s">
        <v>1254</v>
      </c>
      <c r="D583" s="100">
        <v>0</v>
      </c>
      <c r="E583" s="100">
        <v>0</v>
      </c>
      <c r="F583" s="101">
        <v>1500000</v>
      </c>
      <c r="G583" s="101">
        <v>1500000</v>
      </c>
      <c r="H583" s="102">
        <v>1</v>
      </c>
      <c r="I583" s="97" t="s">
        <v>753</v>
      </c>
    </row>
    <row r="584" spans="1:9" x14ac:dyDescent="0.25">
      <c r="A584" s="97">
        <v>2</v>
      </c>
      <c r="B584" s="98">
        <v>12100123000400</v>
      </c>
      <c r="C584" s="99" t="s">
        <v>1255</v>
      </c>
      <c r="D584" s="100">
        <v>0</v>
      </c>
      <c r="E584" s="100">
        <v>0</v>
      </c>
      <c r="F584" s="101">
        <v>700000</v>
      </c>
      <c r="G584" s="101">
        <v>700000</v>
      </c>
      <c r="H584" s="102">
        <v>1</v>
      </c>
      <c r="I584" s="97" t="s">
        <v>753</v>
      </c>
    </row>
    <row r="585" spans="1:9" x14ac:dyDescent="0.25">
      <c r="A585" s="97">
        <v>3</v>
      </c>
      <c r="B585" s="98">
        <v>12100123000300</v>
      </c>
      <c r="C585" s="99" t="s">
        <v>1256</v>
      </c>
      <c r="D585" s="100">
        <v>0</v>
      </c>
      <c r="E585" s="100">
        <v>0</v>
      </c>
      <c r="F585" s="101">
        <v>1000000</v>
      </c>
      <c r="G585" s="100">
        <v>0</v>
      </c>
      <c r="H585" s="102">
        <v>1</v>
      </c>
      <c r="I585" s="97" t="s">
        <v>753</v>
      </c>
    </row>
    <row r="586" spans="1:9" x14ac:dyDescent="0.25">
      <c r="A586" s="97">
        <v>4</v>
      </c>
      <c r="B586" s="98">
        <v>12100125000500</v>
      </c>
      <c r="C586" s="99" t="s">
        <v>1257</v>
      </c>
      <c r="D586" s="100">
        <v>0</v>
      </c>
      <c r="E586" s="100">
        <v>0</v>
      </c>
      <c r="F586" s="100">
        <v>0</v>
      </c>
      <c r="G586" s="101">
        <v>1000000</v>
      </c>
      <c r="H586" s="102">
        <v>0</v>
      </c>
      <c r="I586" s="97" t="s">
        <v>753</v>
      </c>
    </row>
    <row r="587" spans="1:9" x14ac:dyDescent="0.25">
      <c r="A587" s="93"/>
      <c r="B587" s="94">
        <v>402</v>
      </c>
      <c r="C587" s="91" t="s">
        <v>794</v>
      </c>
      <c r="D587" s="95">
        <v>2266865</v>
      </c>
      <c r="E587" s="96">
        <v>0</v>
      </c>
      <c r="F587" s="95">
        <v>8300000</v>
      </c>
      <c r="G587" s="95">
        <v>2100000</v>
      </c>
      <c r="H587" s="249"/>
      <c r="I587" s="249"/>
    </row>
    <row r="588" spans="1:9" x14ac:dyDescent="0.25">
      <c r="A588" s="97">
        <v>5</v>
      </c>
      <c r="B588" s="98">
        <v>12100124000200</v>
      </c>
      <c r="C588" s="99" t="s">
        <v>1258</v>
      </c>
      <c r="D588" s="100">
        <v>0</v>
      </c>
      <c r="E588" s="100">
        <v>0</v>
      </c>
      <c r="F588" s="101">
        <v>900000</v>
      </c>
      <c r="G588" s="100">
        <v>0</v>
      </c>
      <c r="H588" s="102">
        <v>0</v>
      </c>
      <c r="I588" s="97" t="s">
        <v>753</v>
      </c>
    </row>
    <row r="589" spans="1:9" x14ac:dyDescent="0.25">
      <c r="A589" s="97">
        <v>6</v>
      </c>
      <c r="B589" s="98">
        <v>12100122000200</v>
      </c>
      <c r="C589" s="99" t="s">
        <v>1259</v>
      </c>
      <c r="D589" s="101">
        <v>465000</v>
      </c>
      <c r="E589" s="100">
        <v>0</v>
      </c>
      <c r="F589" s="101">
        <v>300000</v>
      </c>
      <c r="G589" s="100">
        <v>0</v>
      </c>
      <c r="H589" s="102">
        <v>1</v>
      </c>
      <c r="I589" s="97" t="s">
        <v>753</v>
      </c>
    </row>
    <row r="590" spans="1:9" x14ac:dyDescent="0.25">
      <c r="A590" s="97">
        <v>7</v>
      </c>
      <c r="B590" s="98">
        <v>12100123000100</v>
      </c>
      <c r="C590" s="99" t="s">
        <v>1260</v>
      </c>
      <c r="D590" s="101">
        <v>930000</v>
      </c>
      <c r="E590" s="100">
        <v>0</v>
      </c>
      <c r="F590" s="101">
        <v>1000000</v>
      </c>
      <c r="G590" s="100">
        <v>0</v>
      </c>
      <c r="H590" s="102">
        <v>1</v>
      </c>
      <c r="I590" s="97" t="s">
        <v>753</v>
      </c>
    </row>
    <row r="591" spans="1:9" x14ac:dyDescent="0.25">
      <c r="A591" s="97">
        <v>8</v>
      </c>
      <c r="B591" s="98">
        <v>12100124001400</v>
      </c>
      <c r="C591" s="99" t="s">
        <v>1261</v>
      </c>
      <c r="D591" s="101">
        <v>407000</v>
      </c>
      <c r="E591" s="100">
        <v>0</v>
      </c>
      <c r="F591" s="101">
        <v>1500000</v>
      </c>
      <c r="G591" s="100">
        <v>0</v>
      </c>
      <c r="H591" s="102">
        <v>1</v>
      </c>
      <c r="I591" s="97" t="s">
        <v>753</v>
      </c>
    </row>
    <row r="592" spans="1:9" x14ac:dyDescent="0.25">
      <c r="A592" s="97">
        <v>9</v>
      </c>
      <c r="B592" s="98">
        <v>12100124001500</v>
      </c>
      <c r="C592" s="99" t="s">
        <v>1262</v>
      </c>
      <c r="D592" s="101">
        <v>464865</v>
      </c>
      <c r="E592" s="100">
        <v>0</v>
      </c>
      <c r="F592" s="101">
        <v>1500000</v>
      </c>
      <c r="G592" s="100">
        <v>0</v>
      </c>
      <c r="H592" s="102">
        <v>1</v>
      </c>
      <c r="I592" s="97" t="s">
        <v>753</v>
      </c>
    </row>
    <row r="593" spans="1:9" x14ac:dyDescent="0.25">
      <c r="A593" s="97">
        <v>10</v>
      </c>
      <c r="B593" s="98">
        <v>12100124000300</v>
      </c>
      <c r="C593" s="99" t="s">
        <v>1263</v>
      </c>
      <c r="D593" s="100">
        <v>0</v>
      </c>
      <c r="E593" s="100">
        <v>0</v>
      </c>
      <c r="F593" s="101">
        <v>600000</v>
      </c>
      <c r="G593" s="101">
        <v>600000</v>
      </c>
      <c r="H593" s="102">
        <v>1</v>
      </c>
      <c r="I593" s="97" t="s">
        <v>753</v>
      </c>
    </row>
    <row r="594" spans="1:9" x14ac:dyDescent="0.25">
      <c r="A594" s="97">
        <v>11</v>
      </c>
      <c r="B594" s="98">
        <v>12100124000400</v>
      </c>
      <c r="C594" s="99" t="s">
        <v>1264</v>
      </c>
      <c r="D594" s="100">
        <v>0</v>
      </c>
      <c r="E594" s="100">
        <v>0</v>
      </c>
      <c r="F594" s="101">
        <v>500000</v>
      </c>
      <c r="G594" s="100">
        <v>0</v>
      </c>
      <c r="H594" s="102">
        <v>0</v>
      </c>
      <c r="I594" s="97" t="s">
        <v>753</v>
      </c>
    </row>
    <row r="595" spans="1:9" x14ac:dyDescent="0.25">
      <c r="A595" s="97">
        <v>12</v>
      </c>
      <c r="B595" s="98">
        <v>12100124001100</v>
      </c>
      <c r="C595" s="99" t="s">
        <v>1265</v>
      </c>
      <c r="D595" s="100">
        <v>0</v>
      </c>
      <c r="E595" s="100">
        <v>0</v>
      </c>
      <c r="F595" s="101">
        <v>500000</v>
      </c>
      <c r="G595" s="100">
        <v>0</v>
      </c>
      <c r="H595" s="102">
        <v>0</v>
      </c>
      <c r="I595" s="97" t="s">
        <v>753</v>
      </c>
    </row>
    <row r="596" spans="1:9" x14ac:dyDescent="0.25">
      <c r="A596" s="97">
        <v>13</v>
      </c>
      <c r="B596" s="98">
        <v>12100124000100</v>
      </c>
      <c r="C596" s="99" t="s">
        <v>1266</v>
      </c>
      <c r="D596" s="100">
        <v>0</v>
      </c>
      <c r="E596" s="100">
        <v>0</v>
      </c>
      <c r="F596" s="101">
        <v>500000</v>
      </c>
      <c r="G596" s="101">
        <v>500000</v>
      </c>
      <c r="H596" s="102">
        <v>1</v>
      </c>
      <c r="I596" s="97" t="s">
        <v>753</v>
      </c>
    </row>
    <row r="597" spans="1:9" x14ac:dyDescent="0.25">
      <c r="A597" s="97">
        <v>14</v>
      </c>
      <c r="B597" s="98">
        <v>12100124001200</v>
      </c>
      <c r="C597" s="99" t="s">
        <v>1267</v>
      </c>
      <c r="D597" s="100">
        <v>0</v>
      </c>
      <c r="E597" s="100">
        <v>0</v>
      </c>
      <c r="F597" s="101">
        <v>1000000</v>
      </c>
      <c r="G597" s="101">
        <v>1000000</v>
      </c>
      <c r="H597" s="102">
        <v>1</v>
      </c>
      <c r="I597" s="97" t="s">
        <v>753</v>
      </c>
    </row>
    <row r="598" spans="1:9" x14ac:dyDescent="0.25">
      <c r="A598" s="93"/>
      <c r="B598" s="94">
        <v>403</v>
      </c>
      <c r="C598" s="91" t="s">
        <v>1268</v>
      </c>
      <c r="D598" s="95">
        <v>832500</v>
      </c>
      <c r="E598" s="96">
        <v>0</v>
      </c>
      <c r="F598" s="95">
        <v>2000000</v>
      </c>
      <c r="G598" s="95">
        <v>2000000</v>
      </c>
      <c r="H598" s="249"/>
      <c r="I598" s="249"/>
    </row>
    <row r="599" spans="1:9" x14ac:dyDescent="0.25">
      <c r="A599" s="97">
        <v>15</v>
      </c>
      <c r="B599" s="98">
        <v>12100123000200</v>
      </c>
      <c r="C599" s="99" t="s">
        <v>947</v>
      </c>
      <c r="D599" s="101">
        <v>832500</v>
      </c>
      <c r="E599" s="100">
        <v>0</v>
      </c>
      <c r="F599" s="101">
        <v>1000000</v>
      </c>
      <c r="G599" s="101">
        <v>500000</v>
      </c>
      <c r="H599" s="102">
        <v>0</v>
      </c>
      <c r="I599" s="97" t="s">
        <v>753</v>
      </c>
    </row>
    <row r="600" spans="1:9" x14ac:dyDescent="0.25">
      <c r="A600" s="97">
        <v>16</v>
      </c>
      <c r="B600" s="98">
        <v>12100124001300</v>
      </c>
      <c r="C600" s="99" t="s">
        <v>1269</v>
      </c>
      <c r="D600" s="100">
        <v>0</v>
      </c>
      <c r="E600" s="100">
        <v>0</v>
      </c>
      <c r="F600" s="101">
        <v>1000000</v>
      </c>
      <c r="G600" s="101">
        <v>1500000</v>
      </c>
      <c r="H600" s="102">
        <v>1</v>
      </c>
      <c r="I600" s="97" t="s">
        <v>753</v>
      </c>
    </row>
    <row r="601" spans="1:9" ht="26.4" x14ac:dyDescent="0.25">
      <c r="A601" s="97">
        <v>17</v>
      </c>
      <c r="B601" s="98">
        <v>12100124001600</v>
      </c>
      <c r="C601" s="99" t="s">
        <v>1270</v>
      </c>
      <c r="D601" s="100">
        <v>0</v>
      </c>
      <c r="E601" s="100">
        <v>0</v>
      </c>
      <c r="F601" s="100">
        <v>0</v>
      </c>
      <c r="G601" s="100">
        <v>0</v>
      </c>
      <c r="H601" s="102">
        <v>0</v>
      </c>
      <c r="I601" s="97" t="s">
        <v>753</v>
      </c>
    </row>
    <row r="602" spans="1:9" x14ac:dyDescent="0.25">
      <c r="A602" s="93"/>
      <c r="B602" s="94">
        <v>566</v>
      </c>
      <c r="C602" s="91" t="s">
        <v>1271</v>
      </c>
      <c r="D602" s="95">
        <v>11130000</v>
      </c>
      <c r="E602" s="96">
        <v>0</v>
      </c>
      <c r="F602" s="95">
        <v>16500000</v>
      </c>
      <c r="G602" s="95">
        <v>66500000</v>
      </c>
      <c r="H602" s="249"/>
      <c r="I602" s="249"/>
    </row>
    <row r="603" spans="1:9" x14ac:dyDescent="0.25">
      <c r="A603" s="97">
        <v>18</v>
      </c>
      <c r="B603" s="98">
        <v>12100124000100</v>
      </c>
      <c r="C603" s="99" t="s">
        <v>1272</v>
      </c>
      <c r="D603" s="100">
        <v>0</v>
      </c>
      <c r="E603" s="100">
        <v>0</v>
      </c>
      <c r="F603" s="101">
        <v>1500000</v>
      </c>
      <c r="G603" s="101">
        <v>1500000</v>
      </c>
      <c r="H603" s="102">
        <v>1</v>
      </c>
      <c r="I603" s="97" t="s">
        <v>753</v>
      </c>
    </row>
    <row r="604" spans="1:9" x14ac:dyDescent="0.25">
      <c r="A604" s="97">
        <v>19</v>
      </c>
      <c r="B604" s="98">
        <v>12100123005600</v>
      </c>
      <c r="C604" s="99" t="s">
        <v>1273</v>
      </c>
      <c r="D604" s="101">
        <v>11130000</v>
      </c>
      <c r="E604" s="100">
        <v>0</v>
      </c>
      <c r="F604" s="101">
        <v>15000000</v>
      </c>
      <c r="G604" s="101">
        <v>65000000</v>
      </c>
      <c r="H604" s="102">
        <v>1</v>
      </c>
      <c r="I604" s="97" t="s">
        <v>753</v>
      </c>
    </row>
    <row r="605" spans="1:9" x14ac:dyDescent="0.25">
      <c r="A605" s="244" t="s">
        <v>786</v>
      </c>
      <c r="B605" s="244"/>
      <c r="C605" s="244"/>
      <c r="D605" s="103">
        <v>15099365</v>
      </c>
      <c r="E605" s="104">
        <v>0</v>
      </c>
      <c r="F605" s="103">
        <v>30000000</v>
      </c>
      <c r="G605" s="103">
        <v>73800000</v>
      </c>
      <c r="H605" s="248"/>
      <c r="I605" s="248"/>
    </row>
    <row r="606" spans="1:9" x14ac:dyDescent="0.25">
      <c r="A606" s="92"/>
      <c r="B606" s="247" t="s">
        <v>787</v>
      </c>
      <c r="C606" s="247"/>
      <c r="D606" s="247"/>
      <c r="E606" s="247"/>
      <c r="F606" s="247"/>
      <c r="G606" s="247"/>
      <c r="H606" s="247"/>
      <c r="I606" s="247"/>
    </row>
    <row r="607" spans="1:9" x14ac:dyDescent="0.25">
      <c r="A607" s="244" t="s">
        <v>788</v>
      </c>
      <c r="B607" s="244"/>
      <c r="C607" s="244"/>
      <c r="D607" s="95">
        <v>25274995</v>
      </c>
      <c r="E607" s="95">
        <v>310736766</v>
      </c>
      <c r="F607" s="95">
        <v>30000000</v>
      </c>
      <c r="G607" s="95">
        <v>73800000</v>
      </c>
      <c r="H607" s="246"/>
      <c r="I607" s="246"/>
    </row>
    <row r="608" spans="1:9" x14ac:dyDescent="0.25">
      <c r="A608" s="90">
        <v>22</v>
      </c>
      <c r="B608" s="249" t="s">
        <v>1274</v>
      </c>
      <c r="C608" s="249"/>
      <c r="D608" s="249"/>
      <c r="E608" s="249"/>
      <c r="F608" s="249"/>
      <c r="G608" s="249"/>
      <c r="H608" s="249"/>
      <c r="I608" s="249"/>
    </row>
    <row r="609" spans="1:9" x14ac:dyDescent="0.25">
      <c r="A609" s="92"/>
      <c r="B609" s="247" t="s">
        <v>750</v>
      </c>
      <c r="C609" s="247"/>
      <c r="D609" s="247"/>
      <c r="E609" s="247"/>
      <c r="F609" s="247"/>
      <c r="G609" s="247"/>
      <c r="H609" s="247"/>
      <c r="I609" s="247"/>
    </row>
    <row r="610" spans="1:9" x14ac:dyDescent="0.25">
      <c r="A610" s="93"/>
      <c r="B610" s="94">
        <v>88</v>
      </c>
      <c r="C610" s="91" t="s">
        <v>751</v>
      </c>
      <c r="D610" s="95">
        <v>141360000</v>
      </c>
      <c r="E610" s="96">
        <v>0</v>
      </c>
      <c r="F610" s="95">
        <v>255000000</v>
      </c>
      <c r="G610" s="95">
        <v>557000000</v>
      </c>
      <c r="H610" s="249"/>
      <c r="I610" s="249"/>
    </row>
    <row r="611" spans="1:9" x14ac:dyDescent="0.25">
      <c r="A611" s="97">
        <v>1</v>
      </c>
      <c r="B611" s="98">
        <v>2100124005700</v>
      </c>
      <c r="C611" s="99" t="s">
        <v>1275</v>
      </c>
      <c r="D611" s="100">
        <v>0</v>
      </c>
      <c r="E611" s="100">
        <v>0</v>
      </c>
      <c r="F611" s="101">
        <v>7000000</v>
      </c>
      <c r="G611" s="101">
        <v>7000000</v>
      </c>
      <c r="H611" s="102">
        <v>1</v>
      </c>
      <c r="I611" s="97" t="s">
        <v>753</v>
      </c>
    </row>
    <row r="612" spans="1:9" x14ac:dyDescent="0.25">
      <c r="A612" s="97">
        <v>2</v>
      </c>
      <c r="B612" s="98">
        <v>2100124005800</v>
      </c>
      <c r="C612" s="99" t="s">
        <v>1276</v>
      </c>
      <c r="D612" s="100">
        <v>0</v>
      </c>
      <c r="E612" s="100">
        <v>0</v>
      </c>
      <c r="F612" s="101">
        <v>5000000</v>
      </c>
      <c r="G612" s="101">
        <v>5000000</v>
      </c>
      <c r="H612" s="102">
        <v>1</v>
      </c>
      <c r="I612" s="97" t="s">
        <v>753</v>
      </c>
    </row>
    <row r="613" spans="1:9" x14ac:dyDescent="0.25">
      <c r="A613" s="97">
        <v>3</v>
      </c>
      <c r="B613" s="98">
        <v>2100124005900</v>
      </c>
      <c r="C613" s="99" t="s">
        <v>1277</v>
      </c>
      <c r="D613" s="100">
        <v>0</v>
      </c>
      <c r="E613" s="100">
        <v>0</v>
      </c>
      <c r="F613" s="101">
        <v>5000000</v>
      </c>
      <c r="G613" s="101">
        <v>5000000</v>
      </c>
      <c r="H613" s="102">
        <v>1</v>
      </c>
      <c r="I613" s="97" t="s">
        <v>753</v>
      </c>
    </row>
    <row r="614" spans="1:9" x14ac:dyDescent="0.25">
      <c r="A614" s="97">
        <v>4</v>
      </c>
      <c r="B614" s="98">
        <v>2100124006000</v>
      </c>
      <c r="C614" s="99" t="s">
        <v>1278</v>
      </c>
      <c r="D614" s="100">
        <v>0</v>
      </c>
      <c r="E614" s="100">
        <v>0</v>
      </c>
      <c r="F614" s="101">
        <v>3000000</v>
      </c>
      <c r="G614" s="101">
        <v>3000000</v>
      </c>
      <c r="H614" s="102">
        <v>1</v>
      </c>
      <c r="I614" s="97" t="s">
        <v>753</v>
      </c>
    </row>
    <row r="615" spans="1:9" x14ac:dyDescent="0.25">
      <c r="A615" s="97">
        <v>5</v>
      </c>
      <c r="B615" s="98">
        <v>2100124006100</v>
      </c>
      <c r="C615" s="99" t="s">
        <v>1279</v>
      </c>
      <c r="D615" s="100">
        <v>0</v>
      </c>
      <c r="E615" s="100">
        <v>0</v>
      </c>
      <c r="F615" s="101">
        <v>2500000</v>
      </c>
      <c r="G615" s="100">
        <v>0</v>
      </c>
      <c r="H615" s="102">
        <v>0</v>
      </c>
      <c r="I615" s="97" t="s">
        <v>753</v>
      </c>
    </row>
    <row r="616" spans="1:9" x14ac:dyDescent="0.25">
      <c r="A616" s="97">
        <v>6</v>
      </c>
      <c r="B616" s="98">
        <v>2100124006200</v>
      </c>
      <c r="C616" s="99" t="s">
        <v>1280</v>
      </c>
      <c r="D616" s="100">
        <v>0</v>
      </c>
      <c r="E616" s="100">
        <v>0</v>
      </c>
      <c r="F616" s="101">
        <v>15000000</v>
      </c>
      <c r="G616" s="101">
        <v>5000000</v>
      </c>
      <c r="H616" s="102">
        <v>1</v>
      </c>
      <c r="I616" s="97" t="s">
        <v>753</v>
      </c>
    </row>
    <row r="617" spans="1:9" x14ac:dyDescent="0.25">
      <c r="A617" s="97">
        <v>7</v>
      </c>
      <c r="B617" s="98">
        <v>2100124006300</v>
      </c>
      <c r="C617" s="99" t="s">
        <v>1281</v>
      </c>
      <c r="D617" s="100">
        <v>0</v>
      </c>
      <c r="E617" s="100">
        <v>0</v>
      </c>
      <c r="F617" s="101">
        <v>5500000</v>
      </c>
      <c r="G617" s="100">
        <v>0</v>
      </c>
      <c r="H617" s="102">
        <v>0</v>
      </c>
      <c r="I617" s="97" t="s">
        <v>753</v>
      </c>
    </row>
    <row r="618" spans="1:9" x14ac:dyDescent="0.25">
      <c r="A618" s="97">
        <v>8</v>
      </c>
      <c r="B618" s="98">
        <v>2100122000600</v>
      </c>
      <c r="C618" s="99" t="s">
        <v>1282</v>
      </c>
      <c r="D618" s="101">
        <v>21360000</v>
      </c>
      <c r="E618" s="100">
        <v>0</v>
      </c>
      <c r="F618" s="101">
        <v>40000000</v>
      </c>
      <c r="G618" s="101">
        <v>20000000</v>
      </c>
      <c r="H618" s="102">
        <v>0.5</v>
      </c>
      <c r="I618" s="97" t="s">
        <v>753</v>
      </c>
    </row>
    <row r="619" spans="1:9" x14ac:dyDescent="0.25">
      <c r="A619" s="97">
        <v>9</v>
      </c>
      <c r="B619" s="98">
        <v>2100124000600</v>
      </c>
      <c r="C619" s="99" t="s">
        <v>1283</v>
      </c>
      <c r="D619" s="101">
        <v>40000000</v>
      </c>
      <c r="E619" s="100">
        <v>0</v>
      </c>
      <c r="F619" s="101">
        <v>27000000</v>
      </c>
      <c r="G619" s="101">
        <v>12000000</v>
      </c>
      <c r="H619" s="102">
        <v>1</v>
      </c>
      <c r="I619" s="97" t="s">
        <v>753</v>
      </c>
    </row>
    <row r="620" spans="1:9" x14ac:dyDescent="0.25">
      <c r="A620" s="97">
        <v>10</v>
      </c>
      <c r="B620" s="98">
        <v>2100124005500</v>
      </c>
      <c r="C620" s="99" t="s">
        <v>1284</v>
      </c>
      <c r="D620" s="100">
        <v>0</v>
      </c>
      <c r="E620" s="100">
        <v>0</v>
      </c>
      <c r="F620" s="101">
        <v>15000000</v>
      </c>
      <c r="G620" s="101">
        <v>15000000</v>
      </c>
      <c r="H620" s="102">
        <v>1</v>
      </c>
      <c r="I620" s="97" t="s">
        <v>753</v>
      </c>
    </row>
    <row r="621" spans="1:9" x14ac:dyDescent="0.25">
      <c r="A621" s="97">
        <v>11</v>
      </c>
      <c r="B621" s="98">
        <v>2100124005600</v>
      </c>
      <c r="C621" s="99" t="s">
        <v>1285</v>
      </c>
      <c r="D621" s="100">
        <v>0</v>
      </c>
      <c r="E621" s="100">
        <v>0</v>
      </c>
      <c r="F621" s="101">
        <v>40000000</v>
      </c>
      <c r="G621" s="101">
        <v>25000000</v>
      </c>
      <c r="H621" s="102">
        <v>1</v>
      </c>
      <c r="I621" s="97" t="s">
        <v>753</v>
      </c>
    </row>
    <row r="622" spans="1:9" ht="26.4" x14ac:dyDescent="0.25">
      <c r="A622" s="97">
        <v>12</v>
      </c>
      <c r="B622" s="98">
        <v>2100124005400</v>
      </c>
      <c r="C622" s="99" t="s">
        <v>1286</v>
      </c>
      <c r="D622" s="101">
        <v>50000000</v>
      </c>
      <c r="E622" s="100">
        <v>0</v>
      </c>
      <c r="F622" s="101">
        <v>30000000</v>
      </c>
      <c r="G622" s="101">
        <v>20000000</v>
      </c>
      <c r="H622" s="102">
        <v>1</v>
      </c>
      <c r="I622" s="97" t="s">
        <v>753</v>
      </c>
    </row>
    <row r="623" spans="1:9" x14ac:dyDescent="0.25">
      <c r="A623" s="97">
        <v>13</v>
      </c>
      <c r="B623" s="98">
        <v>2100124000500</v>
      </c>
      <c r="C623" s="99" t="s">
        <v>1287</v>
      </c>
      <c r="D623" s="100">
        <v>0</v>
      </c>
      <c r="E623" s="100">
        <v>0</v>
      </c>
      <c r="F623" s="101">
        <v>20000000</v>
      </c>
      <c r="G623" s="101">
        <v>10000000</v>
      </c>
      <c r="H623" s="102">
        <v>1</v>
      </c>
      <c r="I623" s="97" t="s">
        <v>753</v>
      </c>
    </row>
    <row r="624" spans="1:9" x14ac:dyDescent="0.25">
      <c r="A624" s="97">
        <v>14</v>
      </c>
      <c r="B624" s="98">
        <v>2100123002600</v>
      </c>
      <c r="C624" s="99" t="s">
        <v>1288</v>
      </c>
      <c r="D624" s="101">
        <v>30000000</v>
      </c>
      <c r="E624" s="100">
        <v>0</v>
      </c>
      <c r="F624" s="101">
        <v>40000000</v>
      </c>
      <c r="G624" s="101">
        <v>20000000</v>
      </c>
      <c r="H624" s="102">
        <v>1</v>
      </c>
      <c r="I624" s="97" t="s">
        <v>753</v>
      </c>
    </row>
    <row r="625" spans="1:9" x14ac:dyDescent="0.25">
      <c r="A625" s="97">
        <v>15</v>
      </c>
      <c r="B625" s="98">
        <v>2100125004300</v>
      </c>
      <c r="C625" s="99" t="s">
        <v>1289</v>
      </c>
      <c r="D625" s="100">
        <v>0</v>
      </c>
      <c r="E625" s="100">
        <v>0</v>
      </c>
      <c r="F625" s="100">
        <v>0</v>
      </c>
      <c r="G625" s="101">
        <v>200000000</v>
      </c>
      <c r="H625" s="102">
        <v>0</v>
      </c>
      <c r="I625" s="97" t="s">
        <v>753</v>
      </c>
    </row>
    <row r="626" spans="1:9" x14ac:dyDescent="0.25">
      <c r="A626" s="97">
        <v>16</v>
      </c>
      <c r="B626" s="98">
        <v>2100125004400</v>
      </c>
      <c r="C626" s="99" t="s">
        <v>1290</v>
      </c>
      <c r="D626" s="100">
        <v>0</v>
      </c>
      <c r="E626" s="100">
        <v>0</v>
      </c>
      <c r="F626" s="100">
        <v>0</v>
      </c>
      <c r="G626" s="101">
        <v>80000000</v>
      </c>
      <c r="H626" s="102">
        <v>0</v>
      </c>
      <c r="I626" s="97" t="s">
        <v>753</v>
      </c>
    </row>
    <row r="627" spans="1:9" x14ac:dyDescent="0.25">
      <c r="A627" s="97">
        <v>17</v>
      </c>
      <c r="B627" s="98">
        <v>2100125004500</v>
      </c>
      <c r="C627" s="99" t="s">
        <v>1291</v>
      </c>
      <c r="D627" s="100">
        <v>0</v>
      </c>
      <c r="E627" s="100">
        <v>0</v>
      </c>
      <c r="F627" s="100">
        <v>0</v>
      </c>
      <c r="G627" s="101">
        <v>90000000</v>
      </c>
      <c r="H627" s="102">
        <v>0</v>
      </c>
      <c r="I627" s="97" t="s">
        <v>753</v>
      </c>
    </row>
    <row r="628" spans="1:9" x14ac:dyDescent="0.25">
      <c r="A628" s="97">
        <v>18</v>
      </c>
      <c r="B628" s="98">
        <v>2100125004600</v>
      </c>
      <c r="C628" s="99" t="s">
        <v>1292</v>
      </c>
      <c r="D628" s="100">
        <v>0</v>
      </c>
      <c r="E628" s="100">
        <v>0</v>
      </c>
      <c r="F628" s="100">
        <v>0</v>
      </c>
      <c r="G628" s="101">
        <v>10000000</v>
      </c>
      <c r="H628" s="102">
        <v>0</v>
      </c>
      <c r="I628" s="97" t="s">
        <v>753</v>
      </c>
    </row>
    <row r="629" spans="1:9" x14ac:dyDescent="0.25">
      <c r="A629" s="97">
        <v>19</v>
      </c>
      <c r="B629" s="98">
        <v>2100125004700</v>
      </c>
      <c r="C629" s="99" t="s">
        <v>1293</v>
      </c>
      <c r="D629" s="100">
        <v>0</v>
      </c>
      <c r="E629" s="100">
        <v>0</v>
      </c>
      <c r="F629" s="100">
        <v>0</v>
      </c>
      <c r="G629" s="101">
        <v>10000000</v>
      </c>
      <c r="H629" s="102">
        <v>0</v>
      </c>
      <c r="I629" s="97" t="s">
        <v>753</v>
      </c>
    </row>
    <row r="630" spans="1:9" x14ac:dyDescent="0.25">
      <c r="A630" s="93"/>
      <c r="B630" s="94">
        <v>89</v>
      </c>
      <c r="C630" s="91" t="s">
        <v>770</v>
      </c>
      <c r="D630" s="96">
        <v>0</v>
      </c>
      <c r="E630" s="96">
        <v>0</v>
      </c>
      <c r="F630" s="95">
        <v>45000000</v>
      </c>
      <c r="G630" s="95">
        <v>35000000</v>
      </c>
      <c r="H630" s="249"/>
      <c r="I630" s="249"/>
    </row>
    <row r="631" spans="1:9" x14ac:dyDescent="0.25">
      <c r="A631" s="97">
        <v>20</v>
      </c>
      <c r="B631" s="98">
        <v>2100124006400</v>
      </c>
      <c r="C631" s="99" t="s">
        <v>1294</v>
      </c>
      <c r="D631" s="100">
        <v>0</v>
      </c>
      <c r="E631" s="100">
        <v>0</v>
      </c>
      <c r="F631" s="101">
        <v>20000000</v>
      </c>
      <c r="G631" s="101">
        <v>8000000</v>
      </c>
      <c r="H631" s="102">
        <v>1</v>
      </c>
      <c r="I631" s="97" t="s">
        <v>753</v>
      </c>
    </row>
    <row r="632" spans="1:9" x14ac:dyDescent="0.25">
      <c r="A632" s="97">
        <v>21</v>
      </c>
      <c r="B632" s="98">
        <v>2100124006500</v>
      </c>
      <c r="C632" s="99" t="s">
        <v>1295</v>
      </c>
      <c r="D632" s="100">
        <v>0</v>
      </c>
      <c r="E632" s="100">
        <v>0</v>
      </c>
      <c r="F632" s="101">
        <v>10000000</v>
      </c>
      <c r="G632" s="101">
        <v>9000000</v>
      </c>
      <c r="H632" s="102">
        <v>1</v>
      </c>
      <c r="I632" s="97" t="s">
        <v>753</v>
      </c>
    </row>
    <row r="633" spans="1:9" x14ac:dyDescent="0.25">
      <c r="A633" s="97">
        <v>22</v>
      </c>
      <c r="B633" s="98">
        <v>2100123002300</v>
      </c>
      <c r="C633" s="99" t="s">
        <v>1296</v>
      </c>
      <c r="D633" s="100">
        <v>0</v>
      </c>
      <c r="E633" s="100">
        <v>0</v>
      </c>
      <c r="F633" s="101">
        <v>10000000</v>
      </c>
      <c r="G633" s="101">
        <v>10000000</v>
      </c>
      <c r="H633" s="102">
        <v>1</v>
      </c>
      <c r="I633" s="97" t="s">
        <v>753</v>
      </c>
    </row>
    <row r="634" spans="1:9" x14ac:dyDescent="0.25">
      <c r="A634" s="97">
        <v>23</v>
      </c>
      <c r="B634" s="98">
        <v>2100124006600</v>
      </c>
      <c r="C634" s="99" t="s">
        <v>1297</v>
      </c>
      <c r="D634" s="100">
        <v>0</v>
      </c>
      <c r="E634" s="100">
        <v>0</v>
      </c>
      <c r="F634" s="101">
        <v>5000000</v>
      </c>
      <c r="G634" s="101">
        <v>8000000</v>
      </c>
      <c r="H634" s="102">
        <v>1</v>
      </c>
      <c r="I634" s="97" t="s">
        <v>753</v>
      </c>
    </row>
    <row r="635" spans="1:9" x14ac:dyDescent="0.25">
      <c r="A635" s="244" t="s">
        <v>786</v>
      </c>
      <c r="B635" s="244"/>
      <c r="C635" s="244"/>
      <c r="D635" s="103">
        <v>141360000</v>
      </c>
      <c r="E635" s="104">
        <v>0</v>
      </c>
      <c r="F635" s="103">
        <v>300000000</v>
      </c>
      <c r="G635" s="103">
        <v>592000000</v>
      </c>
      <c r="H635" s="248"/>
      <c r="I635" s="248"/>
    </row>
    <row r="636" spans="1:9" x14ac:dyDescent="0.25">
      <c r="A636" s="92"/>
      <c r="B636" s="247" t="s">
        <v>787</v>
      </c>
      <c r="C636" s="247"/>
      <c r="D636" s="247"/>
      <c r="E636" s="247"/>
      <c r="F636" s="247"/>
      <c r="G636" s="247"/>
      <c r="H636" s="247"/>
      <c r="I636" s="247"/>
    </row>
    <row r="637" spans="1:9" x14ac:dyDescent="0.25">
      <c r="A637" s="244" t="s">
        <v>788</v>
      </c>
      <c r="B637" s="244"/>
      <c r="C637" s="244"/>
      <c r="D637" s="95">
        <v>141360000</v>
      </c>
      <c r="E637" s="96">
        <v>0</v>
      </c>
      <c r="F637" s="95">
        <v>300000000</v>
      </c>
      <c r="G637" s="95">
        <v>592000000</v>
      </c>
      <c r="H637" s="246"/>
      <c r="I637" s="246"/>
    </row>
    <row r="638" spans="1:9" x14ac:dyDescent="0.25">
      <c r="A638" s="90">
        <v>23</v>
      </c>
      <c r="B638" s="249" t="s">
        <v>1298</v>
      </c>
      <c r="C638" s="249"/>
      <c r="D638" s="249"/>
      <c r="E638" s="249"/>
      <c r="F638" s="249"/>
      <c r="G638" s="249"/>
      <c r="H638" s="249"/>
      <c r="I638" s="249"/>
    </row>
    <row r="639" spans="1:9" x14ac:dyDescent="0.25">
      <c r="A639" s="92"/>
      <c r="B639" s="247" t="s">
        <v>750</v>
      </c>
      <c r="C639" s="247"/>
      <c r="D639" s="247"/>
      <c r="E639" s="247"/>
      <c r="F639" s="247"/>
      <c r="G639" s="247"/>
      <c r="H639" s="247"/>
      <c r="I639" s="247"/>
    </row>
    <row r="640" spans="1:9" x14ac:dyDescent="0.25">
      <c r="A640" s="93"/>
      <c r="B640" s="94">
        <v>149</v>
      </c>
      <c r="C640" s="91" t="s">
        <v>1299</v>
      </c>
      <c r="D640" s="95">
        <v>7500000</v>
      </c>
      <c r="E640" s="95">
        <v>30000000</v>
      </c>
      <c r="F640" s="95">
        <v>271000000</v>
      </c>
      <c r="G640" s="95">
        <v>1000000000</v>
      </c>
      <c r="H640" s="249"/>
      <c r="I640" s="249"/>
    </row>
    <row r="641" spans="1:9" x14ac:dyDescent="0.25">
      <c r="A641" s="97">
        <v>1</v>
      </c>
      <c r="B641" s="98">
        <v>2100122002800</v>
      </c>
      <c r="C641" s="99" t="s">
        <v>1300</v>
      </c>
      <c r="D641" s="101">
        <v>7500000</v>
      </c>
      <c r="E641" s="101">
        <v>30000000</v>
      </c>
      <c r="F641" s="101">
        <v>271000000</v>
      </c>
      <c r="G641" s="101">
        <v>1000000000</v>
      </c>
      <c r="H641" s="102">
        <v>1</v>
      </c>
      <c r="I641" s="97" t="s">
        <v>753</v>
      </c>
    </row>
    <row r="642" spans="1:9" x14ac:dyDescent="0.25">
      <c r="A642" s="93"/>
      <c r="B642" s="94">
        <v>313</v>
      </c>
      <c r="C642" s="91" t="s">
        <v>794</v>
      </c>
      <c r="D642" s="96">
        <v>0</v>
      </c>
      <c r="E642" s="95">
        <v>1175000</v>
      </c>
      <c r="F642" s="95">
        <v>11000000</v>
      </c>
      <c r="G642" s="95">
        <v>4000000</v>
      </c>
      <c r="H642" s="249"/>
      <c r="I642" s="249"/>
    </row>
    <row r="643" spans="1:9" x14ac:dyDescent="0.25">
      <c r="A643" s="97">
        <v>2</v>
      </c>
      <c r="B643" s="98">
        <v>2100123010500</v>
      </c>
      <c r="C643" s="99" t="s">
        <v>1301</v>
      </c>
      <c r="D643" s="100">
        <v>0</v>
      </c>
      <c r="E643" s="100">
        <v>0</v>
      </c>
      <c r="F643" s="101">
        <v>1500000</v>
      </c>
      <c r="G643" s="101">
        <v>2000000</v>
      </c>
      <c r="H643" s="102">
        <v>0.1</v>
      </c>
      <c r="I643" s="97" t="s">
        <v>753</v>
      </c>
    </row>
    <row r="644" spans="1:9" x14ac:dyDescent="0.25">
      <c r="A644" s="97">
        <v>3</v>
      </c>
      <c r="B644" s="98">
        <v>2100123010600</v>
      </c>
      <c r="C644" s="99" t="s">
        <v>1302</v>
      </c>
      <c r="D644" s="100">
        <v>0</v>
      </c>
      <c r="E644" s="101">
        <v>580000</v>
      </c>
      <c r="F644" s="101">
        <v>4500000</v>
      </c>
      <c r="G644" s="100">
        <v>0</v>
      </c>
      <c r="H644" s="102">
        <v>0.1</v>
      </c>
      <c r="I644" s="97" t="s">
        <v>753</v>
      </c>
    </row>
    <row r="645" spans="1:9" x14ac:dyDescent="0.25">
      <c r="A645" s="97">
        <v>4</v>
      </c>
      <c r="B645" s="98">
        <v>2100123010700</v>
      </c>
      <c r="C645" s="99" t="s">
        <v>1303</v>
      </c>
      <c r="D645" s="100">
        <v>0</v>
      </c>
      <c r="E645" s="101">
        <v>595000</v>
      </c>
      <c r="F645" s="101">
        <v>4500000</v>
      </c>
      <c r="G645" s="100">
        <v>0</v>
      </c>
      <c r="H645" s="102">
        <v>1</v>
      </c>
      <c r="I645" s="97" t="s">
        <v>753</v>
      </c>
    </row>
    <row r="646" spans="1:9" x14ac:dyDescent="0.25">
      <c r="A646" s="97">
        <v>5</v>
      </c>
      <c r="B646" s="98">
        <v>2100123010400</v>
      </c>
      <c r="C646" s="99" t="s">
        <v>1304</v>
      </c>
      <c r="D646" s="100">
        <v>0</v>
      </c>
      <c r="E646" s="100">
        <v>0</v>
      </c>
      <c r="F646" s="101">
        <v>500000</v>
      </c>
      <c r="G646" s="101">
        <v>2000000</v>
      </c>
      <c r="H646" s="102">
        <v>0.1</v>
      </c>
      <c r="I646" s="97" t="s">
        <v>753</v>
      </c>
    </row>
    <row r="647" spans="1:9" x14ac:dyDescent="0.25">
      <c r="A647" s="93"/>
      <c r="B647" s="94">
        <v>314</v>
      </c>
      <c r="C647" s="91" t="s">
        <v>1011</v>
      </c>
      <c r="D647" s="96">
        <v>0</v>
      </c>
      <c r="E647" s="95">
        <v>15150000</v>
      </c>
      <c r="F647" s="95">
        <v>27000000</v>
      </c>
      <c r="G647" s="95">
        <v>100000000</v>
      </c>
      <c r="H647" s="249"/>
      <c r="I647" s="249"/>
    </row>
    <row r="648" spans="1:9" x14ac:dyDescent="0.25">
      <c r="A648" s="97">
        <v>6</v>
      </c>
      <c r="B648" s="98">
        <v>2100123009700</v>
      </c>
      <c r="C648" s="99" t="s">
        <v>1305</v>
      </c>
      <c r="D648" s="100">
        <v>0</v>
      </c>
      <c r="E648" s="101">
        <v>5000000</v>
      </c>
      <c r="F648" s="101">
        <v>7000000</v>
      </c>
      <c r="G648" s="101">
        <v>50000000</v>
      </c>
      <c r="H648" s="102">
        <v>0.1</v>
      </c>
      <c r="I648" s="97" t="s">
        <v>753</v>
      </c>
    </row>
    <row r="649" spans="1:9" x14ac:dyDescent="0.25">
      <c r="A649" s="97">
        <v>7</v>
      </c>
      <c r="B649" s="98">
        <v>2100123009800</v>
      </c>
      <c r="C649" s="99" t="s">
        <v>1306</v>
      </c>
      <c r="D649" s="100">
        <v>0</v>
      </c>
      <c r="E649" s="101">
        <v>10150000</v>
      </c>
      <c r="F649" s="101">
        <v>20000000</v>
      </c>
      <c r="G649" s="101">
        <v>50000000</v>
      </c>
      <c r="H649" s="102">
        <v>0.1</v>
      </c>
      <c r="I649" s="97" t="s">
        <v>948</v>
      </c>
    </row>
    <row r="650" spans="1:9" x14ac:dyDescent="0.25">
      <c r="A650" s="93"/>
      <c r="B650" s="94">
        <v>316</v>
      </c>
      <c r="C650" s="91" t="s">
        <v>1268</v>
      </c>
      <c r="D650" s="95">
        <v>2597401</v>
      </c>
      <c r="E650" s="95">
        <v>796037</v>
      </c>
      <c r="F650" s="95">
        <v>24000000</v>
      </c>
      <c r="G650" s="95">
        <v>581000000</v>
      </c>
      <c r="H650" s="249"/>
      <c r="I650" s="249"/>
    </row>
    <row r="651" spans="1:9" x14ac:dyDescent="0.25">
      <c r="A651" s="97">
        <v>8</v>
      </c>
      <c r="B651" s="98">
        <v>2100123010300</v>
      </c>
      <c r="C651" s="99" t="s">
        <v>1307</v>
      </c>
      <c r="D651" s="100">
        <v>0</v>
      </c>
      <c r="E651" s="100">
        <v>0</v>
      </c>
      <c r="F651" s="101">
        <v>1000000</v>
      </c>
      <c r="G651" s="101">
        <v>1000000</v>
      </c>
      <c r="H651" s="102">
        <v>0.1</v>
      </c>
      <c r="I651" s="97" t="s">
        <v>753</v>
      </c>
    </row>
    <row r="652" spans="1:9" ht="26.4" x14ac:dyDescent="0.25">
      <c r="A652" s="97">
        <v>9</v>
      </c>
      <c r="B652" s="98">
        <v>2100123009900</v>
      </c>
      <c r="C652" s="99" t="s">
        <v>1308</v>
      </c>
      <c r="D652" s="101">
        <v>1647401</v>
      </c>
      <c r="E652" s="101">
        <v>796037</v>
      </c>
      <c r="F652" s="101">
        <v>3000000</v>
      </c>
      <c r="G652" s="101">
        <v>60000000</v>
      </c>
      <c r="H652" s="102">
        <v>0.1</v>
      </c>
      <c r="I652" s="97" t="s">
        <v>753</v>
      </c>
    </row>
    <row r="653" spans="1:9" x14ac:dyDescent="0.25">
      <c r="A653" s="97">
        <v>10</v>
      </c>
      <c r="B653" s="98">
        <v>2100123012700</v>
      </c>
      <c r="C653" s="99" t="s">
        <v>1309</v>
      </c>
      <c r="D653" s="101">
        <v>950000</v>
      </c>
      <c r="E653" s="100">
        <v>0</v>
      </c>
      <c r="F653" s="101">
        <v>20000000</v>
      </c>
      <c r="G653" s="101">
        <v>20000000</v>
      </c>
      <c r="H653" s="102">
        <v>0.1</v>
      </c>
      <c r="I653" s="97" t="s">
        <v>753</v>
      </c>
    </row>
    <row r="654" spans="1:9" x14ac:dyDescent="0.25">
      <c r="A654" s="97">
        <v>11</v>
      </c>
      <c r="B654" s="98">
        <v>2100125005300</v>
      </c>
      <c r="C654" s="99" t="s">
        <v>1310</v>
      </c>
      <c r="D654" s="100">
        <v>0</v>
      </c>
      <c r="E654" s="100">
        <v>0</v>
      </c>
      <c r="F654" s="100">
        <v>0</v>
      </c>
      <c r="G654" s="101">
        <v>500000000</v>
      </c>
      <c r="H654" s="102">
        <v>0</v>
      </c>
      <c r="I654" s="97" t="s">
        <v>753</v>
      </c>
    </row>
    <row r="655" spans="1:9" x14ac:dyDescent="0.25">
      <c r="A655" s="93"/>
      <c r="B655" s="94">
        <v>317</v>
      </c>
      <c r="C655" s="91" t="s">
        <v>864</v>
      </c>
      <c r="D655" s="96">
        <v>0</v>
      </c>
      <c r="E655" s="95">
        <v>10169950</v>
      </c>
      <c r="F655" s="95">
        <v>14500000</v>
      </c>
      <c r="G655" s="95">
        <v>30000000</v>
      </c>
      <c r="H655" s="249"/>
      <c r="I655" s="249"/>
    </row>
    <row r="656" spans="1:9" x14ac:dyDescent="0.25">
      <c r="A656" s="97">
        <v>12</v>
      </c>
      <c r="B656" s="98">
        <v>2100123010200</v>
      </c>
      <c r="C656" s="99" t="s">
        <v>1311</v>
      </c>
      <c r="D656" s="100">
        <v>0</v>
      </c>
      <c r="E656" s="100">
        <v>0</v>
      </c>
      <c r="F656" s="101">
        <v>4000000</v>
      </c>
      <c r="G656" s="101">
        <v>10000000</v>
      </c>
      <c r="H656" s="102">
        <v>1</v>
      </c>
      <c r="I656" s="97" t="s">
        <v>753</v>
      </c>
    </row>
    <row r="657" spans="1:9" x14ac:dyDescent="0.25">
      <c r="A657" s="97">
        <v>13</v>
      </c>
      <c r="B657" s="98">
        <v>2100123010100</v>
      </c>
      <c r="C657" s="99" t="s">
        <v>1312</v>
      </c>
      <c r="D657" s="100">
        <v>0</v>
      </c>
      <c r="E657" s="101">
        <v>4000000</v>
      </c>
      <c r="F657" s="101">
        <v>4000000</v>
      </c>
      <c r="G657" s="101">
        <v>10000000</v>
      </c>
      <c r="H657" s="102">
        <v>0.1</v>
      </c>
      <c r="I657" s="97" t="s">
        <v>753</v>
      </c>
    </row>
    <row r="658" spans="1:9" x14ac:dyDescent="0.25">
      <c r="A658" s="97">
        <v>14</v>
      </c>
      <c r="B658" s="98">
        <v>2100123010000</v>
      </c>
      <c r="C658" s="99" t="s">
        <v>1313</v>
      </c>
      <c r="D658" s="100">
        <v>0</v>
      </c>
      <c r="E658" s="101">
        <v>6169950</v>
      </c>
      <c r="F658" s="101">
        <v>6500000</v>
      </c>
      <c r="G658" s="101">
        <v>10000000</v>
      </c>
      <c r="H658" s="102">
        <v>0.1</v>
      </c>
      <c r="I658" s="97" t="s">
        <v>753</v>
      </c>
    </row>
    <row r="659" spans="1:9" x14ac:dyDescent="0.25">
      <c r="A659" s="93"/>
      <c r="B659" s="94">
        <v>318</v>
      </c>
      <c r="C659" s="91" t="s">
        <v>1314</v>
      </c>
      <c r="D659" s="95">
        <v>34522602</v>
      </c>
      <c r="E659" s="95">
        <v>35000000</v>
      </c>
      <c r="F659" s="95">
        <v>150500000</v>
      </c>
      <c r="G659" s="95">
        <v>147500000</v>
      </c>
      <c r="H659" s="249"/>
      <c r="I659" s="249"/>
    </row>
    <row r="660" spans="1:9" x14ac:dyDescent="0.25">
      <c r="A660" s="97">
        <v>15</v>
      </c>
      <c r="B660" s="98">
        <v>2100122002900</v>
      </c>
      <c r="C660" s="99" t="s">
        <v>1315</v>
      </c>
      <c r="D660" s="101">
        <v>34522602</v>
      </c>
      <c r="E660" s="101">
        <v>35000000</v>
      </c>
      <c r="F660" s="101">
        <v>150500000</v>
      </c>
      <c r="G660" s="101">
        <v>147500000</v>
      </c>
      <c r="H660" s="102">
        <v>0.1</v>
      </c>
      <c r="I660" s="97" t="s">
        <v>753</v>
      </c>
    </row>
    <row r="661" spans="1:9" x14ac:dyDescent="0.25">
      <c r="A661" s="93"/>
      <c r="B661" s="94">
        <v>320</v>
      </c>
      <c r="C661" s="91" t="s">
        <v>456</v>
      </c>
      <c r="D661" s="95">
        <v>5014000</v>
      </c>
      <c r="E661" s="95">
        <v>16969500</v>
      </c>
      <c r="F661" s="95">
        <v>15000000</v>
      </c>
      <c r="G661" s="95">
        <v>140000000</v>
      </c>
      <c r="H661" s="249"/>
      <c r="I661" s="249"/>
    </row>
    <row r="662" spans="1:9" ht="26.4" x14ac:dyDescent="0.25">
      <c r="A662" s="97">
        <v>16</v>
      </c>
      <c r="B662" s="98">
        <v>2100122003000</v>
      </c>
      <c r="C662" s="99" t="s">
        <v>1316</v>
      </c>
      <c r="D662" s="101">
        <v>5014000</v>
      </c>
      <c r="E662" s="101">
        <v>16969500</v>
      </c>
      <c r="F662" s="101">
        <v>15000000</v>
      </c>
      <c r="G662" s="101">
        <v>50000000</v>
      </c>
      <c r="H662" s="102">
        <v>0.1</v>
      </c>
      <c r="I662" s="97" t="s">
        <v>753</v>
      </c>
    </row>
    <row r="663" spans="1:9" x14ac:dyDescent="0.25">
      <c r="A663" s="97">
        <v>17</v>
      </c>
      <c r="B663" s="98">
        <v>2100125005200</v>
      </c>
      <c r="C663" s="99" t="s">
        <v>1317</v>
      </c>
      <c r="D663" s="100">
        <v>0</v>
      </c>
      <c r="E663" s="100">
        <v>0</v>
      </c>
      <c r="F663" s="100">
        <v>0</v>
      </c>
      <c r="G663" s="101">
        <v>90000000</v>
      </c>
      <c r="H663" s="102">
        <v>0</v>
      </c>
      <c r="I663" s="97" t="s">
        <v>753</v>
      </c>
    </row>
    <row r="664" spans="1:9" x14ac:dyDescent="0.25">
      <c r="A664" s="244" t="s">
        <v>786</v>
      </c>
      <c r="B664" s="244"/>
      <c r="C664" s="244"/>
      <c r="D664" s="103">
        <v>49634003</v>
      </c>
      <c r="E664" s="103">
        <v>109260487</v>
      </c>
      <c r="F664" s="103">
        <v>513000000</v>
      </c>
      <c r="G664" s="103">
        <v>2002500000</v>
      </c>
      <c r="H664" s="248"/>
      <c r="I664" s="248"/>
    </row>
    <row r="665" spans="1:9" x14ac:dyDescent="0.25">
      <c r="A665" s="92"/>
      <c r="B665" s="247" t="s">
        <v>787</v>
      </c>
      <c r="C665" s="247"/>
      <c r="D665" s="247"/>
      <c r="E665" s="247"/>
      <c r="F665" s="247"/>
      <c r="G665" s="247"/>
      <c r="H665" s="247"/>
      <c r="I665" s="247"/>
    </row>
    <row r="666" spans="1:9" x14ac:dyDescent="0.25">
      <c r="A666" s="244" t="s">
        <v>788</v>
      </c>
      <c r="B666" s="244"/>
      <c r="C666" s="244"/>
      <c r="D666" s="95">
        <v>49634003</v>
      </c>
      <c r="E666" s="95">
        <v>109260487</v>
      </c>
      <c r="F666" s="95">
        <v>513000000</v>
      </c>
      <c r="G666" s="95">
        <v>2002500000</v>
      </c>
      <c r="H666" s="246"/>
      <c r="I666" s="246"/>
    </row>
    <row r="667" spans="1:9" x14ac:dyDescent="0.25">
      <c r="A667" s="90">
        <v>24</v>
      </c>
      <c r="B667" s="249" t="s">
        <v>1318</v>
      </c>
      <c r="C667" s="249"/>
      <c r="D667" s="249"/>
      <c r="E667" s="249"/>
      <c r="F667" s="249"/>
      <c r="G667" s="249"/>
      <c r="H667" s="249"/>
      <c r="I667" s="249"/>
    </row>
    <row r="668" spans="1:9" x14ac:dyDescent="0.25">
      <c r="A668" s="92"/>
      <c r="B668" s="247" t="s">
        <v>750</v>
      </c>
      <c r="C668" s="247"/>
      <c r="D668" s="247"/>
      <c r="E668" s="247"/>
      <c r="F668" s="247"/>
      <c r="G668" s="247"/>
      <c r="H668" s="247"/>
      <c r="I668" s="247"/>
    </row>
    <row r="669" spans="1:9" x14ac:dyDescent="0.25">
      <c r="A669" s="93"/>
      <c r="B669" s="94">
        <v>542</v>
      </c>
      <c r="C669" s="91" t="s">
        <v>1319</v>
      </c>
      <c r="D669" s="96">
        <v>0</v>
      </c>
      <c r="E669" s="95">
        <v>10201637</v>
      </c>
      <c r="F669" s="95">
        <v>400000000</v>
      </c>
      <c r="G669" s="95">
        <v>499700000</v>
      </c>
      <c r="H669" s="249"/>
      <c r="I669" s="249"/>
    </row>
    <row r="670" spans="1:9" ht="26.4" x14ac:dyDescent="0.25">
      <c r="A670" s="97">
        <v>1</v>
      </c>
      <c r="B670" s="98">
        <v>4060123000404</v>
      </c>
      <c r="C670" s="99" t="s">
        <v>1320</v>
      </c>
      <c r="D670" s="100">
        <v>0</v>
      </c>
      <c r="E670" s="100">
        <v>0</v>
      </c>
      <c r="F670" s="101">
        <v>20000000</v>
      </c>
      <c r="G670" s="101">
        <v>8000000</v>
      </c>
      <c r="H670" s="102">
        <v>0</v>
      </c>
      <c r="I670" s="97" t="s">
        <v>753</v>
      </c>
    </row>
    <row r="671" spans="1:9" x14ac:dyDescent="0.25">
      <c r="A671" s="97">
        <v>2</v>
      </c>
      <c r="B671" s="98">
        <v>4060124000104</v>
      </c>
      <c r="C671" s="99" t="s">
        <v>1321</v>
      </c>
      <c r="D671" s="100">
        <v>0</v>
      </c>
      <c r="E671" s="101">
        <v>499000</v>
      </c>
      <c r="F671" s="101">
        <v>500000</v>
      </c>
      <c r="G671" s="100">
        <v>0</v>
      </c>
      <c r="H671" s="102">
        <v>0</v>
      </c>
      <c r="I671" s="97" t="s">
        <v>753</v>
      </c>
    </row>
    <row r="672" spans="1:9" ht="26.4" x14ac:dyDescent="0.25">
      <c r="A672" s="97">
        <v>3</v>
      </c>
      <c r="B672" s="98">
        <v>4005223000304</v>
      </c>
      <c r="C672" s="99" t="s">
        <v>1322</v>
      </c>
      <c r="D672" s="100">
        <v>0</v>
      </c>
      <c r="E672" s="100">
        <v>0</v>
      </c>
      <c r="F672" s="101">
        <v>3600000</v>
      </c>
      <c r="G672" s="101">
        <v>3600000</v>
      </c>
      <c r="H672" s="102">
        <v>0</v>
      </c>
      <c r="I672" s="97" t="s">
        <v>753</v>
      </c>
    </row>
    <row r="673" spans="1:9" x14ac:dyDescent="0.25">
      <c r="A673" s="97">
        <v>4</v>
      </c>
      <c r="B673" s="98">
        <v>4060123000904</v>
      </c>
      <c r="C673" s="99" t="s">
        <v>1323</v>
      </c>
      <c r="D673" s="100">
        <v>0</v>
      </c>
      <c r="E673" s="100">
        <v>0</v>
      </c>
      <c r="F673" s="101">
        <v>1800000</v>
      </c>
      <c r="G673" s="100">
        <v>0</v>
      </c>
      <c r="H673" s="102">
        <v>0</v>
      </c>
      <c r="I673" s="97" t="s">
        <v>753</v>
      </c>
    </row>
    <row r="674" spans="1:9" x14ac:dyDescent="0.25">
      <c r="A674" s="97">
        <v>5</v>
      </c>
      <c r="B674" s="98">
        <v>4060124000204</v>
      </c>
      <c r="C674" s="99" t="s">
        <v>1324</v>
      </c>
      <c r="D674" s="100">
        <v>0</v>
      </c>
      <c r="E674" s="101">
        <v>900000</v>
      </c>
      <c r="F674" s="101">
        <v>1000000</v>
      </c>
      <c r="G674" s="100">
        <v>0</v>
      </c>
      <c r="H674" s="102">
        <v>0</v>
      </c>
      <c r="I674" s="97" t="s">
        <v>753</v>
      </c>
    </row>
    <row r="675" spans="1:9" x14ac:dyDescent="0.25">
      <c r="A675" s="97">
        <v>6</v>
      </c>
      <c r="B675" s="98">
        <v>4060123000504</v>
      </c>
      <c r="C675" s="99" t="s">
        <v>1325</v>
      </c>
      <c r="D675" s="100">
        <v>0</v>
      </c>
      <c r="E675" s="100">
        <v>0</v>
      </c>
      <c r="F675" s="101">
        <v>1500000</v>
      </c>
      <c r="G675" s="100">
        <v>0</v>
      </c>
      <c r="H675" s="102">
        <v>0</v>
      </c>
      <c r="I675" s="97" t="s">
        <v>753</v>
      </c>
    </row>
    <row r="676" spans="1:9" x14ac:dyDescent="0.25">
      <c r="A676" s="97">
        <v>7</v>
      </c>
      <c r="B676" s="98">
        <v>4060123001404</v>
      </c>
      <c r="C676" s="99" t="s">
        <v>1326</v>
      </c>
      <c r="D676" s="100">
        <v>0</v>
      </c>
      <c r="E676" s="100">
        <v>0</v>
      </c>
      <c r="F676" s="101">
        <v>2000000</v>
      </c>
      <c r="G676" s="100">
        <v>0</v>
      </c>
      <c r="H676" s="102">
        <v>0</v>
      </c>
      <c r="I676" s="97" t="s">
        <v>753</v>
      </c>
    </row>
    <row r="677" spans="1:9" x14ac:dyDescent="0.25">
      <c r="A677" s="97">
        <v>8</v>
      </c>
      <c r="B677" s="98">
        <v>4060124000304</v>
      </c>
      <c r="C677" s="99" t="s">
        <v>1327</v>
      </c>
      <c r="D677" s="100">
        <v>0</v>
      </c>
      <c r="E677" s="100">
        <v>0</v>
      </c>
      <c r="F677" s="101">
        <v>200000</v>
      </c>
      <c r="G677" s="100">
        <v>0</v>
      </c>
      <c r="H677" s="102">
        <v>0</v>
      </c>
      <c r="I677" s="97" t="s">
        <v>753</v>
      </c>
    </row>
    <row r="678" spans="1:9" x14ac:dyDescent="0.25">
      <c r="A678" s="97">
        <v>9</v>
      </c>
      <c r="B678" s="98">
        <v>4060124000404</v>
      </c>
      <c r="C678" s="99" t="s">
        <v>1328</v>
      </c>
      <c r="D678" s="100">
        <v>0</v>
      </c>
      <c r="E678" s="100">
        <v>0</v>
      </c>
      <c r="F678" s="101">
        <v>300000</v>
      </c>
      <c r="G678" s="101">
        <v>1500000</v>
      </c>
      <c r="H678" s="102">
        <v>0</v>
      </c>
      <c r="I678" s="97" t="s">
        <v>753</v>
      </c>
    </row>
    <row r="679" spans="1:9" x14ac:dyDescent="0.25">
      <c r="A679" s="97">
        <v>10</v>
      </c>
      <c r="B679" s="98">
        <v>4060124000504</v>
      </c>
      <c r="C679" s="99" t="s">
        <v>1329</v>
      </c>
      <c r="D679" s="100">
        <v>0</v>
      </c>
      <c r="E679" s="101">
        <v>752500</v>
      </c>
      <c r="F679" s="101">
        <v>800000</v>
      </c>
      <c r="G679" s="101">
        <v>1000000</v>
      </c>
      <c r="H679" s="102">
        <v>0</v>
      </c>
      <c r="I679" s="97" t="s">
        <v>753</v>
      </c>
    </row>
    <row r="680" spans="1:9" x14ac:dyDescent="0.25">
      <c r="A680" s="97">
        <v>11</v>
      </c>
      <c r="B680" s="98">
        <v>4060123000604</v>
      </c>
      <c r="C680" s="99" t="s">
        <v>1330</v>
      </c>
      <c r="D680" s="100">
        <v>0</v>
      </c>
      <c r="E680" s="100">
        <v>0</v>
      </c>
      <c r="F680" s="101">
        <v>10000000</v>
      </c>
      <c r="G680" s="100">
        <v>0</v>
      </c>
      <c r="H680" s="102">
        <v>0</v>
      </c>
      <c r="I680" s="97" t="s">
        <v>753</v>
      </c>
    </row>
    <row r="681" spans="1:9" x14ac:dyDescent="0.25">
      <c r="A681" s="97">
        <v>12</v>
      </c>
      <c r="B681" s="98">
        <v>4060123001304</v>
      </c>
      <c r="C681" s="99" t="s">
        <v>1331</v>
      </c>
      <c r="D681" s="100">
        <v>0</v>
      </c>
      <c r="E681" s="101">
        <v>896550</v>
      </c>
      <c r="F681" s="101">
        <v>1000000</v>
      </c>
      <c r="G681" s="100">
        <v>0</v>
      </c>
      <c r="H681" s="102">
        <v>0</v>
      </c>
      <c r="I681" s="97" t="s">
        <v>753</v>
      </c>
    </row>
    <row r="682" spans="1:9" x14ac:dyDescent="0.25">
      <c r="A682" s="97">
        <v>13</v>
      </c>
      <c r="B682" s="98">
        <v>4060123001504</v>
      </c>
      <c r="C682" s="99" t="s">
        <v>1332</v>
      </c>
      <c r="D682" s="100">
        <v>0</v>
      </c>
      <c r="E682" s="101">
        <v>964275</v>
      </c>
      <c r="F682" s="101">
        <v>1000000</v>
      </c>
      <c r="G682" s="100">
        <v>0</v>
      </c>
      <c r="H682" s="102">
        <v>0</v>
      </c>
      <c r="I682" s="97" t="s">
        <v>753</v>
      </c>
    </row>
    <row r="683" spans="1:9" x14ac:dyDescent="0.25">
      <c r="A683" s="97">
        <v>14</v>
      </c>
      <c r="B683" s="98">
        <v>4060123001104</v>
      </c>
      <c r="C683" s="99" t="s">
        <v>1333</v>
      </c>
      <c r="D683" s="100">
        <v>0</v>
      </c>
      <c r="E683" s="101">
        <v>5449712</v>
      </c>
      <c r="F683" s="101">
        <v>60000000</v>
      </c>
      <c r="G683" s="100">
        <v>0</v>
      </c>
      <c r="H683" s="102">
        <v>0</v>
      </c>
      <c r="I683" s="97" t="s">
        <v>753</v>
      </c>
    </row>
    <row r="684" spans="1:9" x14ac:dyDescent="0.25">
      <c r="A684" s="97">
        <v>15</v>
      </c>
      <c r="B684" s="98">
        <v>4060124000604</v>
      </c>
      <c r="C684" s="99" t="s">
        <v>1334</v>
      </c>
      <c r="D684" s="100">
        <v>0</v>
      </c>
      <c r="E684" s="100">
        <v>0</v>
      </c>
      <c r="F684" s="101">
        <v>1500000</v>
      </c>
      <c r="G684" s="101">
        <v>1500000</v>
      </c>
      <c r="H684" s="102">
        <v>0</v>
      </c>
      <c r="I684" s="97" t="s">
        <v>753</v>
      </c>
    </row>
    <row r="685" spans="1:9" x14ac:dyDescent="0.25">
      <c r="A685" s="97">
        <v>16</v>
      </c>
      <c r="B685" s="98">
        <v>4060124000704</v>
      </c>
      <c r="C685" s="99" t="s">
        <v>1335</v>
      </c>
      <c r="D685" s="100">
        <v>0</v>
      </c>
      <c r="E685" s="100">
        <v>0</v>
      </c>
      <c r="F685" s="101">
        <v>1000000</v>
      </c>
      <c r="G685" s="101">
        <v>1000000</v>
      </c>
      <c r="H685" s="102">
        <v>0</v>
      </c>
      <c r="I685" s="97" t="s">
        <v>753</v>
      </c>
    </row>
    <row r="686" spans="1:9" x14ac:dyDescent="0.25">
      <c r="A686" s="97">
        <v>17</v>
      </c>
      <c r="B686" s="98">
        <v>4060124000804</v>
      </c>
      <c r="C686" s="99" t="s">
        <v>1336</v>
      </c>
      <c r="D686" s="100">
        <v>0</v>
      </c>
      <c r="E686" s="100">
        <v>0</v>
      </c>
      <c r="F686" s="101">
        <v>8000000</v>
      </c>
      <c r="G686" s="101">
        <v>4350000</v>
      </c>
      <c r="H686" s="102">
        <v>0</v>
      </c>
      <c r="I686" s="97" t="s">
        <v>753</v>
      </c>
    </row>
    <row r="687" spans="1:9" x14ac:dyDescent="0.25">
      <c r="A687" s="97">
        <v>18</v>
      </c>
      <c r="B687" s="98">
        <v>4060124000904</v>
      </c>
      <c r="C687" s="99" t="s">
        <v>1337</v>
      </c>
      <c r="D687" s="100">
        <v>0</v>
      </c>
      <c r="E687" s="100">
        <v>0</v>
      </c>
      <c r="F687" s="101">
        <v>5000000</v>
      </c>
      <c r="G687" s="101">
        <v>3500000</v>
      </c>
      <c r="H687" s="102">
        <v>0</v>
      </c>
      <c r="I687" s="97" t="s">
        <v>753</v>
      </c>
    </row>
    <row r="688" spans="1:9" x14ac:dyDescent="0.25">
      <c r="A688" s="97">
        <v>19</v>
      </c>
      <c r="B688" s="98">
        <v>4060123001004</v>
      </c>
      <c r="C688" s="99" t="s">
        <v>1338</v>
      </c>
      <c r="D688" s="100">
        <v>0</v>
      </c>
      <c r="E688" s="100">
        <v>0</v>
      </c>
      <c r="F688" s="101">
        <v>24000000</v>
      </c>
      <c r="G688" s="100">
        <v>0</v>
      </c>
      <c r="H688" s="102">
        <v>0</v>
      </c>
      <c r="I688" s="97" t="s">
        <v>753</v>
      </c>
    </row>
    <row r="689" spans="1:9" ht="26.4" x14ac:dyDescent="0.25">
      <c r="A689" s="97">
        <v>20</v>
      </c>
      <c r="B689" s="98">
        <v>4060124001004</v>
      </c>
      <c r="C689" s="99" t="s">
        <v>1339</v>
      </c>
      <c r="D689" s="100">
        <v>0</v>
      </c>
      <c r="E689" s="100">
        <v>0</v>
      </c>
      <c r="F689" s="101">
        <v>6000000</v>
      </c>
      <c r="G689" s="101">
        <v>6000000</v>
      </c>
      <c r="H689" s="102">
        <v>0</v>
      </c>
      <c r="I689" s="97" t="s">
        <v>753</v>
      </c>
    </row>
    <row r="690" spans="1:9" x14ac:dyDescent="0.25">
      <c r="A690" s="97">
        <v>21</v>
      </c>
      <c r="B690" s="98">
        <v>4060123001204</v>
      </c>
      <c r="C690" s="99" t="s">
        <v>1340</v>
      </c>
      <c r="D690" s="100">
        <v>0</v>
      </c>
      <c r="E690" s="101">
        <v>739600</v>
      </c>
      <c r="F690" s="101">
        <v>800000</v>
      </c>
      <c r="G690" s="100">
        <v>0</v>
      </c>
      <c r="H690" s="102">
        <v>0</v>
      </c>
      <c r="I690" s="97" t="s">
        <v>753</v>
      </c>
    </row>
    <row r="691" spans="1:9" x14ac:dyDescent="0.25">
      <c r="A691" s="97">
        <v>22</v>
      </c>
      <c r="B691" s="98">
        <v>4060123000204</v>
      </c>
      <c r="C691" s="99" t="s">
        <v>1341</v>
      </c>
      <c r="D691" s="100">
        <v>0</v>
      </c>
      <c r="E691" s="100">
        <v>0</v>
      </c>
      <c r="F691" s="101">
        <v>250000000</v>
      </c>
      <c r="G691" s="101">
        <v>200000000</v>
      </c>
      <c r="H691" s="102">
        <v>0</v>
      </c>
      <c r="I691" s="97" t="s">
        <v>753</v>
      </c>
    </row>
    <row r="692" spans="1:9" x14ac:dyDescent="0.25">
      <c r="A692" s="97">
        <v>23</v>
      </c>
      <c r="B692" s="98">
        <v>4060125000104</v>
      </c>
      <c r="C692" s="99" t="s">
        <v>1342</v>
      </c>
      <c r="D692" s="100">
        <v>0</v>
      </c>
      <c r="E692" s="100">
        <v>0</v>
      </c>
      <c r="F692" s="100">
        <v>0</v>
      </c>
      <c r="G692" s="101">
        <v>50000000</v>
      </c>
      <c r="H692" s="102">
        <v>0</v>
      </c>
      <c r="I692" s="97" t="s">
        <v>753</v>
      </c>
    </row>
    <row r="693" spans="1:9" x14ac:dyDescent="0.25">
      <c r="A693" s="97">
        <v>24</v>
      </c>
      <c r="B693" s="98">
        <v>4060125000204</v>
      </c>
      <c r="C693" s="99" t="s">
        <v>1343</v>
      </c>
      <c r="D693" s="100">
        <v>0</v>
      </c>
      <c r="E693" s="100">
        <v>0</v>
      </c>
      <c r="F693" s="100">
        <v>0</v>
      </c>
      <c r="G693" s="101">
        <v>60000000</v>
      </c>
      <c r="H693" s="102">
        <v>0</v>
      </c>
      <c r="I693" s="97" t="s">
        <v>753</v>
      </c>
    </row>
    <row r="694" spans="1:9" x14ac:dyDescent="0.25">
      <c r="A694" s="97">
        <v>25</v>
      </c>
      <c r="B694" s="98">
        <v>4060125000304</v>
      </c>
      <c r="C694" s="99" t="s">
        <v>1344</v>
      </c>
      <c r="D694" s="100">
        <v>0</v>
      </c>
      <c r="E694" s="100">
        <v>0</v>
      </c>
      <c r="F694" s="100">
        <v>0</v>
      </c>
      <c r="G694" s="101">
        <v>1000000</v>
      </c>
      <c r="H694" s="102">
        <v>0</v>
      </c>
      <c r="I694" s="97" t="s">
        <v>753</v>
      </c>
    </row>
    <row r="695" spans="1:9" x14ac:dyDescent="0.25">
      <c r="A695" s="97">
        <v>26</v>
      </c>
      <c r="B695" s="98">
        <v>4060125000404</v>
      </c>
      <c r="C695" s="99" t="s">
        <v>1345</v>
      </c>
      <c r="D695" s="100">
        <v>0</v>
      </c>
      <c r="E695" s="100">
        <v>0</v>
      </c>
      <c r="F695" s="100">
        <v>0</v>
      </c>
      <c r="G695" s="101">
        <v>5000000</v>
      </c>
      <c r="H695" s="102">
        <v>0</v>
      </c>
      <c r="I695" s="97" t="s">
        <v>753</v>
      </c>
    </row>
    <row r="696" spans="1:9" x14ac:dyDescent="0.25">
      <c r="A696" s="97">
        <v>27</v>
      </c>
      <c r="B696" s="98">
        <v>4060125000504</v>
      </c>
      <c r="C696" s="99" t="s">
        <v>1346</v>
      </c>
      <c r="D696" s="100">
        <v>0</v>
      </c>
      <c r="E696" s="100">
        <v>0</v>
      </c>
      <c r="F696" s="100">
        <v>0</v>
      </c>
      <c r="G696" s="101">
        <v>250000</v>
      </c>
      <c r="H696" s="102">
        <v>0</v>
      </c>
      <c r="I696" s="97" t="s">
        <v>753</v>
      </c>
    </row>
    <row r="697" spans="1:9" x14ac:dyDescent="0.25">
      <c r="A697" s="97">
        <v>28</v>
      </c>
      <c r="B697" s="98">
        <v>4060125000604</v>
      </c>
      <c r="C697" s="99" t="s">
        <v>1347</v>
      </c>
      <c r="D697" s="100">
        <v>0</v>
      </c>
      <c r="E697" s="100">
        <v>0</v>
      </c>
      <c r="F697" s="100">
        <v>0</v>
      </c>
      <c r="G697" s="101">
        <v>120000000</v>
      </c>
      <c r="H697" s="102">
        <v>0</v>
      </c>
      <c r="I697" s="97" t="s">
        <v>753</v>
      </c>
    </row>
    <row r="698" spans="1:9" x14ac:dyDescent="0.25">
      <c r="A698" s="97">
        <v>29</v>
      </c>
      <c r="B698" s="98">
        <v>4060125000704</v>
      </c>
      <c r="C698" s="99" t="s">
        <v>1348</v>
      </c>
      <c r="D698" s="100">
        <v>0</v>
      </c>
      <c r="E698" s="100">
        <v>0</v>
      </c>
      <c r="F698" s="100">
        <v>0</v>
      </c>
      <c r="G698" s="101">
        <v>5000000</v>
      </c>
      <c r="H698" s="102">
        <v>0</v>
      </c>
      <c r="I698" s="97" t="s">
        <v>753</v>
      </c>
    </row>
    <row r="699" spans="1:9" x14ac:dyDescent="0.25">
      <c r="A699" s="97">
        <v>30</v>
      </c>
      <c r="B699" s="98">
        <v>4060125000804</v>
      </c>
      <c r="C699" s="99" t="s">
        <v>1349</v>
      </c>
      <c r="D699" s="100">
        <v>0</v>
      </c>
      <c r="E699" s="100">
        <v>0</v>
      </c>
      <c r="F699" s="100">
        <v>0</v>
      </c>
      <c r="G699" s="101">
        <v>15000000</v>
      </c>
      <c r="H699" s="102">
        <v>0</v>
      </c>
      <c r="I699" s="97" t="s">
        <v>753</v>
      </c>
    </row>
    <row r="700" spans="1:9" x14ac:dyDescent="0.25">
      <c r="A700" s="97">
        <v>31</v>
      </c>
      <c r="B700" s="98">
        <v>4060125000904</v>
      </c>
      <c r="C700" s="99" t="s">
        <v>1350</v>
      </c>
      <c r="D700" s="100">
        <v>0</v>
      </c>
      <c r="E700" s="100">
        <v>0</v>
      </c>
      <c r="F700" s="100">
        <v>0</v>
      </c>
      <c r="G700" s="101">
        <v>1500000</v>
      </c>
      <c r="H700" s="102">
        <v>0</v>
      </c>
      <c r="I700" s="97" t="s">
        <v>753</v>
      </c>
    </row>
    <row r="701" spans="1:9" x14ac:dyDescent="0.25">
      <c r="A701" s="97">
        <v>32</v>
      </c>
      <c r="B701" s="98">
        <v>4060125001004</v>
      </c>
      <c r="C701" s="99" t="s">
        <v>1351</v>
      </c>
      <c r="D701" s="100">
        <v>0</v>
      </c>
      <c r="E701" s="100">
        <v>0</v>
      </c>
      <c r="F701" s="100">
        <v>0</v>
      </c>
      <c r="G701" s="101">
        <v>2000000</v>
      </c>
      <c r="H701" s="102">
        <v>0</v>
      </c>
      <c r="I701" s="97" t="s">
        <v>753</v>
      </c>
    </row>
    <row r="702" spans="1:9" x14ac:dyDescent="0.25">
      <c r="A702" s="97">
        <v>33</v>
      </c>
      <c r="B702" s="98">
        <v>4060125001104</v>
      </c>
      <c r="C702" s="99" t="s">
        <v>1352</v>
      </c>
      <c r="D702" s="100">
        <v>0</v>
      </c>
      <c r="E702" s="100">
        <v>0</v>
      </c>
      <c r="F702" s="100">
        <v>0</v>
      </c>
      <c r="G702" s="101">
        <v>1000000</v>
      </c>
      <c r="H702" s="102">
        <v>0</v>
      </c>
      <c r="I702" s="97" t="s">
        <v>753</v>
      </c>
    </row>
    <row r="703" spans="1:9" x14ac:dyDescent="0.25">
      <c r="A703" s="97">
        <v>34</v>
      </c>
      <c r="B703" s="98">
        <v>4060125001204</v>
      </c>
      <c r="C703" s="99" t="s">
        <v>1353</v>
      </c>
      <c r="D703" s="100">
        <v>0</v>
      </c>
      <c r="E703" s="100">
        <v>0</v>
      </c>
      <c r="F703" s="100">
        <v>0</v>
      </c>
      <c r="G703" s="101">
        <v>3500000</v>
      </c>
      <c r="H703" s="102">
        <v>0</v>
      </c>
      <c r="I703" s="97" t="s">
        <v>753</v>
      </c>
    </row>
    <row r="704" spans="1:9" x14ac:dyDescent="0.25">
      <c r="A704" s="97">
        <v>35</v>
      </c>
      <c r="B704" s="98">
        <v>4060125001304</v>
      </c>
      <c r="C704" s="99" t="s">
        <v>1354</v>
      </c>
      <c r="D704" s="100">
        <v>0</v>
      </c>
      <c r="E704" s="100">
        <v>0</v>
      </c>
      <c r="F704" s="100">
        <v>0</v>
      </c>
      <c r="G704" s="101">
        <v>5000000</v>
      </c>
      <c r="H704" s="102">
        <v>0</v>
      </c>
      <c r="I704" s="97" t="s">
        <v>753</v>
      </c>
    </row>
    <row r="705" spans="1:9" x14ac:dyDescent="0.25">
      <c r="A705" s="244" t="s">
        <v>786</v>
      </c>
      <c r="B705" s="244"/>
      <c r="C705" s="244"/>
      <c r="D705" s="104">
        <v>0</v>
      </c>
      <c r="E705" s="103">
        <v>10201637</v>
      </c>
      <c r="F705" s="103">
        <v>400000000</v>
      </c>
      <c r="G705" s="103">
        <v>499700000</v>
      </c>
      <c r="H705" s="248"/>
      <c r="I705" s="248"/>
    </row>
    <row r="706" spans="1:9" x14ac:dyDescent="0.25">
      <c r="A706" s="92"/>
      <c r="B706" s="247" t="s">
        <v>787</v>
      </c>
      <c r="C706" s="247"/>
      <c r="D706" s="247"/>
      <c r="E706" s="247"/>
      <c r="F706" s="247"/>
      <c r="G706" s="247"/>
      <c r="H706" s="247"/>
      <c r="I706" s="247"/>
    </row>
    <row r="707" spans="1:9" x14ac:dyDescent="0.25">
      <c r="A707" s="244" t="s">
        <v>788</v>
      </c>
      <c r="B707" s="244"/>
      <c r="C707" s="244"/>
      <c r="D707" s="96">
        <v>0</v>
      </c>
      <c r="E707" s="95">
        <v>10201637</v>
      </c>
      <c r="F707" s="95">
        <v>400000000</v>
      </c>
      <c r="G707" s="95">
        <v>499700000</v>
      </c>
      <c r="H707" s="246"/>
      <c r="I707" s="246"/>
    </row>
    <row r="708" spans="1:9" x14ac:dyDescent="0.25">
      <c r="A708" s="90">
        <v>25</v>
      </c>
      <c r="B708" s="249" t="s">
        <v>1355</v>
      </c>
      <c r="C708" s="249"/>
      <c r="D708" s="249"/>
      <c r="E708" s="249"/>
      <c r="F708" s="249"/>
      <c r="G708" s="249"/>
      <c r="H708" s="249"/>
      <c r="I708" s="249"/>
    </row>
    <row r="709" spans="1:9" x14ac:dyDescent="0.25">
      <c r="A709" s="92"/>
      <c r="B709" s="247" t="s">
        <v>750</v>
      </c>
      <c r="C709" s="247"/>
      <c r="D709" s="247"/>
      <c r="E709" s="247"/>
      <c r="F709" s="247"/>
      <c r="G709" s="247"/>
      <c r="H709" s="247"/>
      <c r="I709" s="247"/>
    </row>
    <row r="710" spans="1:9" x14ac:dyDescent="0.25">
      <c r="A710" s="93"/>
      <c r="B710" s="94">
        <v>260</v>
      </c>
      <c r="C710" s="91" t="s">
        <v>1030</v>
      </c>
      <c r="D710" s="96">
        <v>0</v>
      </c>
      <c r="E710" s="96">
        <v>0</v>
      </c>
      <c r="F710" s="95">
        <v>1500000</v>
      </c>
      <c r="G710" s="95">
        <v>3000000</v>
      </c>
      <c r="H710" s="249"/>
      <c r="I710" s="249"/>
    </row>
    <row r="711" spans="1:9" x14ac:dyDescent="0.25">
      <c r="A711" s="97">
        <v>1</v>
      </c>
      <c r="B711" s="98">
        <v>5010324003900</v>
      </c>
      <c r="C711" s="99" t="s">
        <v>1356</v>
      </c>
      <c r="D711" s="100">
        <v>0</v>
      </c>
      <c r="E711" s="100">
        <v>0</v>
      </c>
      <c r="F711" s="101">
        <v>700000</v>
      </c>
      <c r="G711" s="100">
        <v>0</v>
      </c>
      <c r="H711" s="102">
        <v>0</v>
      </c>
      <c r="I711" s="97" t="s">
        <v>945</v>
      </c>
    </row>
    <row r="712" spans="1:9" ht="26.4" x14ac:dyDescent="0.25">
      <c r="A712" s="97">
        <v>2</v>
      </c>
      <c r="B712" s="98">
        <v>5010324004000</v>
      </c>
      <c r="C712" s="99" t="s">
        <v>1357</v>
      </c>
      <c r="D712" s="100">
        <v>0</v>
      </c>
      <c r="E712" s="100">
        <v>0</v>
      </c>
      <c r="F712" s="101">
        <v>800000</v>
      </c>
      <c r="G712" s="101">
        <v>2000000</v>
      </c>
      <c r="H712" s="102">
        <v>0</v>
      </c>
      <c r="I712" s="97" t="s">
        <v>753</v>
      </c>
    </row>
    <row r="713" spans="1:9" x14ac:dyDescent="0.25">
      <c r="A713" s="97">
        <v>3</v>
      </c>
      <c r="B713" s="98">
        <v>5050125000100</v>
      </c>
      <c r="C713" s="99" t="s">
        <v>1358</v>
      </c>
      <c r="D713" s="100">
        <v>0</v>
      </c>
      <c r="E713" s="100">
        <v>0</v>
      </c>
      <c r="F713" s="100">
        <v>0</v>
      </c>
      <c r="G713" s="101">
        <v>1000000</v>
      </c>
      <c r="H713" s="102">
        <v>0</v>
      </c>
      <c r="I713" s="97" t="s">
        <v>753</v>
      </c>
    </row>
    <row r="714" spans="1:9" x14ac:dyDescent="0.25">
      <c r="A714" s="244" t="s">
        <v>786</v>
      </c>
      <c r="B714" s="244"/>
      <c r="C714" s="244"/>
      <c r="D714" s="104">
        <v>0</v>
      </c>
      <c r="E714" s="104">
        <v>0</v>
      </c>
      <c r="F714" s="103">
        <v>1500000</v>
      </c>
      <c r="G714" s="103">
        <v>3000000</v>
      </c>
      <c r="H714" s="248"/>
      <c r="I714" s="248"/>
    </row>
    <row r="715" spans="1:9" x14ac:dyDescent="0.25">
      <c r="A715" s="92"/>
      <c r="B715" s="247" t="s">
        <v>787</v>
      </c>
      <c r="C715" s="247"/>
      <c r="D715" s="247"/>
      <c r="E715" s="247"/>
      <c r="F715" s="247"/>
      <c r="G715" s="247"/>
      <c r="H715" s="247"/>
      <c r="I715" s="247"/>
    </row>
    <row r="716" spans="1:9" x14ac:dyDescent="0.25">
      <c r="A716" s="244" t="s">
        <v>788</v>
      </c>
      <c r="B716" s="244"/>
      <c r="C716" s="244"/>
      <c r="D716" s="96">
        <v>0</v>
      </c>
      <c r="E716" s="96">
        <v>0</v>
      </c>
      <c r="F716" s="95">
        <v>1500000</v>
      </c>
      <c r="G716" s="95">
        <v>3000000</v>
      </c>
      <c r="H716" s="246"/>
      <c r="I716" s="246"/>
    </row>
    <row r="717" spans="1:9" x14ac:dyDescent="0.25">
      <c r="A717" s="90">
        <v>26</v>
      </c>
      <c r="B717" s="249" t="s">
        <v>1359</v>
      </c>
      <c r="C717" s="249"/>
      <c r="D717" s="249"/>
      <c r="E717" s="249"/>
      <c r="F717" s="249"/>
      <c r="G717" s="249"/>
      <c r="H717" s="249"/>
      <c r="I717" s="249"/>
    </row>
    <row r="718" spans="1:9" x14ac:dyDescent="0.25">
      <c r="A718" s="92"/>
      <c r="B718" s="247" t="s">
        <v>750</v>
      </c>
      <c r="C718" s="247"/>
      <c r="D718" s="247"/>
      <c r="E718" s="247"/>
      <c r="F718" s="247"/>
      <c r="G718" s="247"/>
      <c r="H718" s="247"/>
      <c r="I718" s="247"/>
    </row>
    <row r="719" spans="1:9" x14ac:dyDescent="0.25">
      <c r="A719" s="93"/>
      <c r="B719" s="94">
        <v>295</v>
      </c>
      <c r="C719" s="91" t="s">
        <v>1268</v>
      </c>
      <c r="D719" s="95">
        <v>2424000</v>
      </c>
      <c r="E719" s="95">
        <v>900000</v>
      </c>
      <c r="F719" s="95">
        <v>15520000</v>
      </c>
      <c r="G719" s="95">
        <v>30400000</v>
      </c>
      <c r="H719" s="249"/>
      <c r="I719" s="249"/>
    </row>
    <row r="720" spans="1:9" x14ac:dyDescent="0.25">
      <c r="A720" s="97">
        <v>1</v>
      </c>
      <c r="B720" s="98">
        <v>5010124000900</v>
      </c>
      <c r="C720" s="99" t="s">
        <v>1360</v>
      </c>
      <c r="D720" s="100">
        <v>0</v>
      </c>
      <c r="E720" s="100">
        <v>0</v>
      </c>
      <c r="F720" s="101">
        <v>10775000</v>
      </c>
      <c r="G720" s="101">
        <v>7800000</v>
      </c>
      <c r="H720" s="102">
        <v>0</v>
      </c>
      <c r="I720" s="97" t="s">
        <v>753</v>
      </c>
    </row>
    <row r="721" spans="1:9" x14ac:dyDescent="0.25">
      <c r="A721" s="97">
        <v>2</v>
      </c>
      <c r="B721" s="98">
        <v>5010124000500</v>
      </c>
      <c r="C721" s="99" t="s">
        <v>1361</v>
      </c>
      <c r="D721" s="100">
        <v>0</v>
      </c>
      <c r="E721" s="100">
        <v>0</v>
      </c>
      <c r="F721" s="100">
        <v>0</v>
      </c>
      <c r="G721" s="101">
        <v>14100000</v>
      </c>
      <c r="H721" s="102">
        <v>0</v>
      </c>
      <c r="I721" s="97" t="s">
        <v>753</v>
      </c>
    </row>
    <row r="722" spans="1:9" x14ac:dyDescent="0.25">
      <c r="A722" s="97">
        <v>3</v>
      </c>
      <c r="B722" s="98">
        <v>5010124001800</v>
      </c>
      <c r="C722" s="99" t="s">
        <v>1362</v>
      </c>
      <c r="D722" s="101">
        <v>2424000</v>
      </c>
      <c r="E722" s="101">
        <v>900000</v>
      </c>
      <c r="F722" s="101">
        <v>4745000</v>
      </c>
      <c r="G722" s="101">
        <v>8500000</v>
      </c>
      <c r="H722" s="102">
        <v>0.6</v>
      </c>
      <c r="I722" s="97" t="s">
        <v>753</v>
      </c>
    </row>
    <row r="723" spans="1:9" x14ac:dyDescent="0.25">
      <c r="A723" s="93"/>
      <c r="B723" s="94">
        <v>296</v>
      </c>
      <c r="C723" s="91" t="s">
        <v>864</v>
      </c>
      <c r="D723" s="96">
        <v>0</v>
      </c>
      <c r="E723" s="95">
        <v>1700000</v>
      </c>
      <c r="F723" s="95">
        <v>3860000</v>
      </c>
      <c r="G723" s="95">
        <v>28300000</v>
      </c>
      <c r="H723" s="249"/>
      <c r="I723" s="249"/>
    </row>
    <row r="724" spans="1:9" x14ac:dyDescent="0.25">
      <c r="A724" s="97">
        <v>4</v>
      </c>
      <c r="B724" s="98">
        <v>5010124000800</v>
      </c>
      <c r="C724" s="99" t="s">
        <v>1363</v>
      </c>
      <c r="D724" s="100">
        <v>0</v>
      </c>
      <c r="E724" s="101">
        <v>800000</v>
      </c>
      <c r="F724" s="101">
        <v>800000</v>
      </c>
      <c r="G724" s="101">
        <v>2300000</v>
      </c>
      <c r="H724" s="102">
        <v>0</v>
      </c>
      <c r="I724" s="97" t="s">
        <v>753</v>
      </c>
    </row>
    <row r="725" spans="1:9" x14ac:dyDescent="0.25">
      <c r="A725" s="97">
        <v>5</v>
      </c>
      <c r="B725" s="98">
        <v>5010124001700</v>
      </c>
      <c r="C725" s="99" t="s">
        <v>1364</v>
      </c>
      <c r="D725" s="100">
        <v>0</v>
      </c>
      <c r="E725" s="101">
        <v>300000</v>
      </c>
      <c r="F725" s="101">
        <v>350000</v>
      </c>
      <c r="G725" s="101">
        <v>2000000</v>
      </c>
      <c r="H725" s="102">
        <v>0.25</v>
      </c>
      <c r="I725" s="97" t="s">
        <v>753</v>
      </c>
    </row>
    <row r="726" spans="1:9" x14ac:dyDescent="0.25">
      <c r="A726" s="97">
        <v>6</v>
      </c>
      <c r="B726" s="98">
        <v>5010123001000</v>
      </c>
      <c r="C726" s="99" t="s">
        <v>1365</v>
      </c>
      <c r="D726" s="100">
        <v>0</v>
      </c>
      <c r="E726" s="100">
        <v>0</v>
      </c>
      <c r="F726" s="101">
        <v>900000</v>
      </c>
      <c r="G726" s="100">
        <v>0</v>
      </c>
      <c r="H726" s="102">
        <v>1</v>
      </c>
      <c r="I726" s="97" t="s">
        <v>1366</v>
      </c>
    </row>
    <row r="727" spans="1:9" x14ac:dyDescent="0.25">
      <c r="A727" s="97">
        <v>7</v>
      </c>
      <c r="B727" s="98">
        <v>5010123001100</v>
      </c>
      <c r="C727" s="99" t="s">
        <v>1367</v>
      </c>
      <c r="D727" s="100">
        <v>0</v>
      </c>
      <c r="E727" s="100">
        <v>0</v>
      </c>
      <c r="F727" s="101">
        <v>150000</v>
      </c>
      <c r="G727" s="101">
        <v>5000000</v>
      </c>
      <c r="H727" s="102">
        <v>0</v>
      </c>
      <c r="I727" s="97" t="s">
        <v>753</v>
      </c>
    </row>
    <row r="728" spans="1:9" x14ac:dyDescent="0.25">
      <c r="A728" s="97">
        <v>8</v>
      </c>
      <c r="B728" s="98">
        <v>5010124001200</v>
      </c>
      <c r="C728" s="99" t="s">
        <v>1368</v>
      </c>
      <c r="D728" s="100">
        <v>0</v>
      </c>
      <c r="E728" s="101">
        <v>600000</v>
      </c>
      <c r="F728" s="101">
        <v>900000</v>
      </c>
      <c r="G728" s="101">
        <v>9000000</v>
      </c>
      <c r="H728" s="102">
        <v>0</v>
      </c>
      <c r="I728" s="97" t="s">
        <v>753</v>
      </c>
    </row>
    <row r="729" spans="1:9" x14ac:dyDescent="0.25">
      <c r="A729" s="97">
        <v>9</v>
      </c>
      <c r="B729" s="98">
        <v>5010124001300</v>
      </c>
      <c r="C729" s="99" t="s">
        <v>1369</v>
      </c>
      <c r="D729" s="100">
        <v>0</v>
      </c>
      <c r="E729" s="100">
        <v>0</v>
      </c>
      <c r="F729" s="101">
        <v>500000</v>
      </c>
      <c r="G729" s="101">
        <v>6000000</v>
      </c>
      <c r="H729" s="102">
        <v>0</v>
      </c>
      <c r="I729" s="97" t="s">
        <v>753</v>
      </c>
    </row>
    <row r="730" spans="1:9" x14ac:dyDescent="0.25">
      <c r="A730" s="97">
        <v>10</v>
      </c>
      <c r="B730" s="98">
        <v>5010124001400</v>
      </c>
      <c r="C730" s="99" t="s">
        <v>1370</v>
      </c>
      <c r="D730" s="100">
        <v>0</v>
      </c>
      <c r="E730" s="100">
        <v>0</v>
      </c>
      <c r="F730" s="101">
        <v>260000</v>
      </c>
      <c r="G730" s="101">
        <v>4000000</v>
      </c>
      <c r="H730" s="102">
        <v>0</v>
      </c>
      <c r="I730" s="97" t="s">
        <v>753</v>
      </c>
    </row>
    <row r="731" spans="1:9" x14ac:dyDescent="0.25">
      <c r="A731" s="93"/>
      <c r="B731" s="94">
        <v>297</v>
      </c>
      <c r="C731" s="91" t="s">
        <v>794</v>
      </c>
      <c r="D731" s="96">
        <v>0</v>
      </c>
      <c r="E731" s="96">
        <v>0</v>
      </c>
      <c r="F731" s="95">
        <v>2370000</v>
      </c>
      <c r="G731" s="96">
        <v>0</v>
      </c>
      <c r="H731" s="249"/>
      <c r="I731" s="249"/>
    </row>
    <row r="732" spans="1:9" x14ac:dyDescent="0.25">
      <c r="A732" s="97">
        <v>11</v>
      </c>
      <c r="B732" s="98">
        <v>5010123001500</v>
      </c>
      <c r="C732" s="99" t="s">
        <v>1371</v>
      </c>
      <c r="D732" s="100">
        <v>0</v>
      </c>
      <c r="E732" s="100">
        <v>0</v>
      </c>
      <c r="F732" s="101">
        <v>1925000</v>
      </c>
      <c r="G732" s="100">
        <v>0</v>
      </c>
      <c r="H732" s="102">
        <v>0.5</v>
      </c>
      <c r="I732" s="97" t="s">
        <v>1372</v>
      </c>
    </row>
    <row r="733" spans="1:9" x14ac:dyDescent="0.25">
      <c r="A733" s="97">
        <v>12</v>
      </c>
      <c r="B733" s="98">
        <v>5010123000600</v>
      </c>
      <c r="C733" s="99" t="s">
        <v>1373</v>
      </c>
      <c r="D733" s="100">
        <v>0</v>
      </c>
      <c r="E733" s="100">
        <v>0</v>
      </c>
      <c r="F733" s="101">
        <v>445000</v>
      </c>
      <c r="G733" s="100">
        <v>0</v>
      </c>
      <c r="H733" s="102">
        <v>1</v>
      </c>
      <c r="I733" s="97" t="s">
        <v>1372</v>
      </c>
    </row>
    <row r="734" spans="1:9" x14ac:dyDescent="0.25">
      <c r="A734" s="93"/>
      <c r="B734" s="94">
        <v>562</v>
      </c>
      <c r="C734" s="91" t="s">
        <v>1011</v>
      </c>
      <c r="D734" s="96">
        <v>0</v>
      </c>
      <c r="E734" s="96">
        <v>0</v>
      </c>
      <c r="F734" s="95">
        <v>9600000</v>
      </c>
      <c r="G734" s="95">
        <v>9600000</v>
      </c>
      <c r="H734" s="249"/>
      <c r="I734" s="249"/>
    </row>
    <row r="735" spans="1:9" x14ac:dyDescent="0.25">
      <c r="A735" s="97">
        <v>13</v>
      </c>
      <c r="B735" s="98">
        <v>5010223000200</v>
      </c>
      <c r="C735" s="99" t="s">
        <v>1374</v>
      </c>
      <c r="D735" s="100">
        <v>0</v>
      </c>
      <c r="E735" s="100">
        <v>0</v>
      </c>
      <c r="F735" s="101">
        <v>9600000</v>
      </c>
      <c r="G735" s="101">
        <v>9600000</v>
      </c>
      <c r="H735" s="102">
        <v>0.5</v>
      </c>
      <c r="I735" s="97" t="s">
        <v>753</v>
      </c>
    </row>
    <row r="736" spans="1:9" x14ac:dyDescent="0.25">
      <c r="A736" s="244" t="s">
        <v>786</v>
      </c>
      <c r="B736" s="244"/>
      <c r="C736" s="244"/>
      <c r="D736" s="103">
        <v>2424000</v>
      </c>
      <c r="E736" s="103">
        <v>2600000</v>
      </c>
      <c r="F736" s="103">
        <v>31350000</v>
      </c>
      <c r="G736" s="103">
        <v>68300000</v>
      </c>
      <c r="H736" s="248"/>
      <c r="I736" s="248"/>
    </row>
    <row r="737" spans="1:9" x14ac:dyDescent="0.25">
      <c r="A737" s="92"/>
      <c r="B737" s="247" t="s">
        <v>787</v>
      </c>
      <c r="C737" s="247"/>
      <c r="D737" s="247"/>
      <c r="E737" s="247"/>
      <c r="F737" s="247"/>
      <c r="G737" s="247"/>
      <c r="H737" s="247"/>
      <c r="I737" s="247"/>
    </row>
    <row r="738" spans="1:9" x14ac:dyDescent="0.25">
      <c r="A738" s="244" t="s">
        <v>788</v>
      </c>
      <c r="B738" s="244"/>
      <c r="C738" s="244"/>
      <c r="D738" s="95">
        <v>2424000</v>
      </c>
      <c r="E738" s="95">
        <v>2600000</v>
      </c>
      <c r="F738" s="95">
        <v>31350000</v>
      </c>
      <c r="G738" s="95">
        <v>68300000</v>
      </c>
      <c r="H738" s="246"/>
      <c r="I738" s="246"/>
    </row>
    <row r="739" spans="1:9" x14ac:dyDescent="0.25">
      <c r="A739" s="90">
        <v>27</v>
      </c>
      <c r="B739" s="249" t="s">
        <v>1375</v>
      </c>
      <c r="C739" s="249"/>
      <c r="D739" s="249"/>
      <c r="E739" s="249"/>
      <c r="F739" s="249"/>
      <c r="G739" s="249"/>
      <c r="H739" s="249"/>
      <c r="I739" s="249"/>
    </row>
    <row r="740" spans="1:9" x14ac:dyDescent="0.25">
      <c r="A740" s="92"/>
      <c r="B740" s="247" t="s">
        <v>750</v>
      </c>
      <c r="C740" s="247"/>
      <c r="D740" s="247"/>
      <c r="E740" s="247"/>
      <c r="F740" s="247"/>
      <c r="G740" s="247"/>
      <c r="H740" s="247"/>
      <c r="I740" s="247"/>
    </row>
    <row r="741" spans="1:9" x14ac:dyDescent="0.25">
      <c r="A741" s="93"/>
      <c r="B741" s="94">
        <v>550</v>
      </c>
      <c r="C741" s="91" t="s">
        <v>1376</v>
      </c>
      <c r="D741" s="96">
        <v>0</v>
      </c>
      <c r="E741" s="95">
        <v>1204500</v>
      </c>
      <c r="F741" s="95">
        <v>7960000</v>
      </c>
      <c r="G741" s="95">
        <v>10650000</v>
      </c>
      <c r="H741" s="249"/>
      <c r="I741" s="249"/>
    </row>
    <row r="742" spans="1:9" x14ac:dyDescent="0.25">
      <c r="A742" s="97">
        <v>1</v>
      </c>
      <c r="B742" s="98">
        <v>13100123002600</v>
      </c>
      <c r="C742" s="99" t="s">
        <v>1377</v>
      </c>
      <c r="D742" s="100">
        <v>0</v>
      </c>
      <c r="E742" s="101">
        <v>430000</v>
      </c>
      <c r="F742" s="101">
        <v>1250000</v>
      </c>
      <c r="G742" s="101">
        <v>2400000</v>
      </c>
      <c r="H742" s="102">
        <v>0</v>
      </c>
      <c r="I742" s="97" t="s">
        <v>753</v>
      </c>
    </row>
    <row r="743" spans="1:9" x14ac:dyDescent="0.25">
      <c r="A743" s="97">
        <v>2</v>
      </c>
      <c r="B743" s="98">
        <v>13100123002500</v>
      </c>
      <c r="C743" s="99" t="s">
        <v>1378</v>
      </c>
      <c r="D743" s="100">
        <v>0</v>
      </c>
      <c r="E743" s="100">
        <v>0</v>
      </c>
      <c r="F743" s="101">
        <v>240000</v>
      </c>
      <c r="G743" s="101">
        <v>350000</v>
      </c>
      <c r="H743" s="102">
        <v>0</v>
      </c>
      <c r="I743" s="97" t="s">
        <v>753</v>
      </c>
    </row>
    <row r="744" spans="1:9" x14ac:dyDescent="0.25">
      <c r="A744" s="97">
        <v>3</v>
      </c>
      <c r="B744" s="98">
        <v>13100123002000</v>
      </c>
      <c r="C744" s="99" t="s">
        <v>1379</v>
      </c>
      <c r="D744" s="100">
        <v>0</v>
      </c>
      <c r="E744" s="100">
        <v>0</v>
      </c>
      <c r="F744" s="101">
        <v>500000</v>
      </c>
      <c r="G744" s="101">
        <v>350000</v>
      </c>
      <c r="H744" s="102">
        <v>0</v>
      </c>
      <c r="I744" s="97" t="s">
        <v>753</v>
      </c>
    </row>
    <row r="745" spans="1:9" x14ac:dyDescent="0.25">
      <c r="A745" s="97">
        <v>4</v>
      </c>
      <c r="B745" s="98">
        <v>13100123002100</v>
      </c>
      <c r="C745" s="99" t="s">
        <v>1380</v>
      </c>
      <c r="D745" s="100">
        <v>0</v>
      </c>
      <c r="E745" s="100">
        <v>0</v>
      </c>
      <c r="F745" s="101">
        <v>800000</v>
      </c>
      <c r="G745" s="101">
        <v>750000</v>
      </c>
      <c r="H745" s="102">
        <v>0</v>
      </c>
      <c r="I745" s="97" t="s">
        <v>753</v>
      </c>
    </row>
    <row r="746" spans="1:9" x14ac:dyDescent="0.25">
      <c r="A746" s="97">
        <v>5</v>
      </c>
      <c r="B746" s="98">
        <v>13100123002200</v>
      </c>
      <c r="C746" s="99" t="s">
        <v>1381</v>
      </c>
      <c r="D746" s="100">
        <v>0</v>
      </c>
      <c r="E746" s="101">
        <v>774500</v>
      </c>
      <c r="F746" s="101">
        <v>1110000</v>
      </c>
      <c r="G746" s="101">
        <v>1000000</v>
      </c>
      <c r="H746" s="102">
        <v>0</v>
      </c>
      <c r="I746" s="97" t="s">
        <v>753</v>
      </c>
    </row>
    <row r="747" spans="1:9" x14ac:dyDescent="0.25">
      <c r="A747" s="97">
        <v>6</v>
      </c>
      <c r="B747" s="98">
        <v>13100123002300</v>
      </c>
      <c r="C747" s="99" t="s">
        <v>1382</v>
      </c>
      <c r="D747" s="100">
        <v>0</v>
      </c>
      <c r="E747" s="100">
        <v>0</v>
      </c>
      <c r="F747" s="101">
        <v>750000</v>
      </c>
      <c r="G747" s="101">
        <v>700000</v>
      </c>
      <c r="H747" s="102">
        <v>0</v>
      </c>
      <c r="I747" s="97" t="s">
        <v>753</v>
      </c>
    </row>
    <row r="748" spans="1:9" x14ac:dyDescent="0.25">
      <c r="A748" s="97">
        <v>7</v>
      </c>
      <c r="B748" s="98">
        <v>13100123002400</v>
      </c>
      <c r="C748" s="99" t="s">
        <v>1383</v>
      </c>
      <c r="D748" s="100">
        <v>0</v>
      </c>
      <c r="E748" s="100">
        <v>0</v>
      </c>
      <c r="F748" s="101">
        <v>100000</v>
      </c>
      <c r="G748" s="101">
        <v>200000</v>
      </c>
      <c r="H748" s="102">
        <v>0</v>
      </c>
      <c r="I748" s="97" t="s">
        <v>753</v>
      </c>
    </row>
    <row r="749" spans="1:9" x14ac:dyDescent="0.25">
      <c r="A749" s="97">
        <v>8</v>
      </c>
      <c r="B749" s="98">
        <v>13100123001800</v>
      </c>
      <c r="C749" s="99" t="s">
        <v>1384</v>
      </c>
      <c r="D749" s="100">
        <v>0</v>
      </c>
      <c r="E749" s="100">
        <v>0</v>
      </c>
      <c r="F749" s="101">
        <v>1500000</v>
      </c>
      <c r="G749" s="101">
        <v>2400000</v>
      </c>
      <c r="H749" s="102">
        <v>0</v>
      </c>
      <c r="I749" s="97" t="s">
        <v>753</v>
      </c>
    </row>
    <row r="750" spans="1:9" x14ac:dyDescent="0.25">
      <c r="A750" s="97">
        <v>9</v>
      </c>
      <c r="B750" s="98">
        <v>13100123001900</v>
      </c>
      <c r="C750" s="99" t="s">
        <v>1385</v>
      </c>
      <c r="D750" s="100">
        <v>0</v>
      </c>
      <c r="E750" s="100">
        <v>0</v>
      </c>
      <c r="F750" s="101">
        <v>360000</v>
      </c>
      <c r="G750" s="101">
        <v>360000</v>
      </c>
      <c r="H750" s="102">
        <v>0</v>
      </c>
      <c r="I750" s="97" t="s">
        <v>753</v>
      </c>
    </row>
    <row r="751" spans="1:9" x14ac:dyDescent="0.25">
      <c r="A751" s="97">
        <v>10</v>
      </c>
      <c r="B751" s="98">
        <v>13100123055108</v>
      </c>
      <c r="C751" s="99" t="s">
        <v>1386</v>
      </c>
      <c r="D751" s="100">
        <v>0</v>
      </c>
      <c r="E751" s="100">
        <v>0</v>
      </c>
      <c r="F751" s="101">
        <v>150000</v>
      </c>
      <c r="G751" s="101">
        <v>200000</v>
      </c>
      <c r="H751" s="102">
        <v>0</v>
      </c>
      <c r="I751" s="97" t="s">
        <v>753</v>
      </c>
    </row>
    <row r="752" spans="1:9" x14ac:dyDescent="0.25">
      <c r="A752" s="97">
        <v>11</v>
      </c>
      <c r="B752" s="98">
        <v>13100123001700</v>
      </c>
      <c r="C752" s="99" t="s">
        <v>1387</v>
      </c>
      <c r="D752" s="100">
        <v>0</v>
      </c>
      <c r="E752" s="100">
        <v>0</v>
      </c>
      <c r="F752" s="101">
        <v>1200000</v>
      </c>
      <c r="G752" s="101">
        <v>1940000</v>
      </c>
      <c r="H752" s="102">
        <v>0</v>
      </c>
      <c r="I752" s="97" t="s">
        <v>753</v>
      </c>
    </row>
    <row r="753" spans="1:9" x14ac:dyDescent="0.25">
      <c r="A753" s="93"/>
      <c r="B753" s="94">
        <v>551</v>
      </c>
      <c r="C753" s="91" t="s">
        <v>1388</v>
      </c>
      <c r="D753" s="96">
        <v>0</v>
      </c>
      <c r="E753" s="95">
        <v>687000</v>
      </c>
      <c r="F753" s="95">
        <v>2040000</v>
      </c>
      <c r="G753" s="95">
        <v>5350000</v>
      </c>
      <c r="H753" s="249"/>
      <c r="I753" s="249"/>
    </row>
    <row r="754" spans="1:9" x14ac:dyDescent="0.25">
      <c r="A754" s="97">
        <v>12</v>
      </c>
      <c r="B754" s="98">
        <v>13100123001400</v>
      </c>
      <c r="C754" s="99" t="s">
        <v>1389</v>
      </c>
      <c r="D754" s="100">
        <v>0</v>
      </c>
      <c r="E754" s="100">
        <v>0</v>
      </c>
      <c r="F754" s="101">
        <v>640000</v>
      </c>
      <c r="G754" s="101">
        <v>1200000</v>
      </c>
      <c r="H754" s="102">
        <v>0</v>
      </c>
      <c r="I754" s="97" t="s">
        <v>753</v>
      </c>
    </row>
    <row r="755" spans="1:9" x14ac:dyDescent="0.25">
      <c r="A755" s="97">
        <v>13</v>
      </c>
      <c r="B755" s="98">
        <v>13100123001300</v>
      </c>
      <c r="C755" s="99" t="s">
        <v>1390</v>
      </c>
      <c r="D755" s="100">
        <v>0</v>
      </c>
      <c r="E755" s="101">
        <v>537000</v>
      </c>
      <c r="F755" s="101">
        <v>800000</v>
      </c>
      <c r="G755" s="101">
        <v>1000000</v>
      </c>
      <c r="H755" s="102">
        <v>0</v>
      </c>
      <c r="I755" s="97" t="s">
        <v>753</v>
      </c>
    </row>
    <row r="756" spans="1:9" x14ac:dyDescent="0.25">
      <c r="A756" s="97">
        <v>14</v>
      </c>
      <c r="B756" s="98">
        <v>13100123001200</v>
      </c>
      <c r="C756" s="99" t="s">
        <v>1391</v>
      </c>
      <c r="D756" s="100">
        <v>0</v>
      </c>
      <c r="E756" s="101">
        <v>150000</v>
      </c>
      <c r="F756" s="101">
        <v>150000</v>
      </c>
      <c r="G756" s="101">
        <v>300000</v>
      </c>
      <c r="H756" s="102">
        <v>0</v>
      </c>
      <c r="I756" s="97" t="s">
        <v>753</v>
      </c>
    </row>
    <row r="757" spans="1:9" x14ac:dyDescent="0.25">
      <c r="A757" s="97">
        <v>15</v>
      </c>
      <c r="B757" s="98">
        <v>13100123001500</v>
      </c>
      <c r="C757" s="99" t="s">
        <v>1392</v>
      </c>
      <c r="D757" s="100">
        <v>0</v>
      </c>
      <c r="E757" s="100">
        <v>0</v>
      </c>
      <c r="F757" s="101">
        <v>450000</v>
      </c>
      <c r="G757" s="101">
        <v>800000</v>
      </c>
      <c r="H757" s="102">
        <v>0</v>
      </c>
      <c r="I757" s="97" t="s">
        <v>753</v>
      </c>
    </row>
    <row r="758" spans="1:9" x14ac:dyDescent="0.25">
      <c r="A758" s="97">
        <v>16</v>
      </c>
      <c r="B758" s="98">
        <v>13100125000800</v>
      </c>
      <c r="C758" s="99" t="s">
        <v>1393</v>
      </c>
      <c r="D758" s="100">
        <v>0</v>
      </c>
      <c r="E758" s="100">
        <v>0</v>
      </c>
      <c r="F758" s="100">
        <v>0</v>
      </c>
      <c r="G758" s="101">
        <v>2050000</v>
      </c>
      <c r="H758" s="102">
        <v>0</v>
      </c>
      <c r="I758" s="97" t="s">
        <v>753</v>
      </c>
    </row>
    <row r="759" spans="1:9" x14ac:dyDescent="0.25">
      <c r="A759" s="244" t="s">
        <v>786</v>
      </c>
      <c r="B759" s="244"/>
      <c r="C759" s="244"/>
      <c r="D759" s="104">
        <v>0</v>
      </c>
      <c r="E759" s="103">
        <v>1891500</v>
      </c>
      <c r="F759" s="103">
        <v>10000000</v>
      </c>
      <c r="G759" s="103">
        <v>16000000</v>
      </c>
      <c r="H759" s="248"/>
      <c r="I759" s="248"/>
    </row>
    <row r="760" spans="1:9" x14ac:dyDescent="0.25">
      <c r="A760" s="92"/>
      <c r="B760" s="247" t="s">
        <v>787</v>
      </c>
      <c r="C760" s="247"/>
      <c r="D760" s="247"/>
      <c r="E760" s="247"/>
      <c r="F760" s="247"/>
      <c r="G760" s="247"/>
      <c r="H760" s="247"/>
      <c r="I760" s="247"/>
    </row>
    <row r="761" spans="1:9" x14ac:dyDescent="0.25">
      <c r="A761" s="244" t="s">
        <v>788</v>
      </c>
      <c r="B761" s="244"/>
      <c r="C761" s="244"/>
      <c r="D761" s="96">
        <v>0</v>
      </c>
      <c r="E761" s="95">
        <v>1891500</v>
      </c>
      <c r="F761" s="95">
        <v>10000000</v>
      </c>
      <c r="G761" s="95">
        <v>16000000</v>
      </c>
      <c r="H761" s="246"/>
      <c r="I761" s="246"/>
    </row>
    <row r="762" spans="1:9" x14ac:dyDescent="0.25">
      <c r="A762" s="90">
        <v>28</v>
      </c>
      <c r="B762" s="249" t="s">
        <v>1394</v>
      </c>
      <c r="C762" s="249"/>
      <c r="D762" s="249"/>
      <c r="E762" s="249"/>
      <c r="F762" s="249"/>
      <c r="G762" s="249"/>
      <c r="H762" s="249"/>
      <c r="I762" s="249"/>
    </row>
    <row r="763" spans="1:9" x14ac:dyDescent="0.25">
      <c r="A763" s="92"/>
      <c r="B763" s="247" t="s">
        <v>750</v>
      </c>
      <c r="C763" s="247"/>
      <c r="D763" s="247"/>
      <c r="E763" s="247"/>
      <c r="F763" s="247"/>
      <c r="G763" s="247"/>
      <c r="H763" s="247"/>
      <c r="I763" s="247"/>
    </row>
    <row r="764" spans="1:9" x14ac:dyDescent="0.25">
      <c r="A764" s="97">
        <v>1</v>
      </c>
      <c r="B764" s="98">
        <v>13100123001000</v>
      </c>
      <c r="C764" s="99" t="s">
        <v>1395</v>
      </c>
      <c r="D764" s="101">
        <v>18954324</v>
      </c>
      <c r="E764" s="100">
        <v>0</v>
      </c>
      <c r="F764" s="100">
        <v>0</v>
      </c>
      <c r="G764" s="100">
        <v>0</v>
      </c>
      <c r="H764" s="102">
        <v>0</v>
      </c>
      <c r="I764" s="97" t="s">
        <v>753</v>
      </c>
    </row>
    <row r="765" spans="1:9" x14ac:dyDescent="0.25">
      <c r="A765" s="93"/>
      <c r="B765" s="94">
        <v>120</v>
      </c>
      <c r="C765" s="91" t="s">
        <v>1396</v>
      </c>
      <c r="D765" s="95">
        <v>115382124</v>
      </c>
      <c r="E765" s="96">
        <v>0</v>
      </c>
      <c r="F765" s="95">
        <v>220000000</v>
      </c>
      <c r="G765" s="95">
        <v>190000000</v>
      </c>
      <c r="H765" s="249"/>
      <c r="I765" s="249"/>
    </row>
    <row r="766" spans="1:9" ht="26.4" x14ac:dyDescent="0.25">
      <c r="A766" s="97">
        <v>2</v>
      </c>
      <c r="B766" s="98">
        <v>13100124008900</v>
      </c>
      <c r="C766" s="99" t="s">
        <v>1397</v>
      </c>
      <c r="D766" s="100">
        <v>0</v>
      </c>
      <c r="E766" s="100">
        <v>0</v>
      </c>
      <c r="F766" s="101">
        <v>35000000</v>
      </c>
      <c r="G766" s="101">
        <v>30000000</v>
      </c>
      <c r="H766" s="102">
        <v>0</v>
      </c>
      <c r="I766" s="97" t="s">
        <v>753</v>
      </c>
    </row>
    <row r="767" spans="1:9" x14ac:dyDescent="0.25">
      <c r="A767" s="97">
        <v>3</v>
      </c>
      <c r="B767" s="98">
        <v>13100124000900</v>
      </c>
      <c r="C767" s="99" t="s">
        <v>1398</v>
      </c>
      <c r="D767" s="101">
        <v>5160000</v>
      </c>
      <c r="E767" s="100">
        <v>0</v>
      </c>
      <c r="F767" s="101">
        <v>10000000</v>
      </c>
      <c r="G767" s="101">
        <v>10000000</v>
      </c>
      <c r="H767" s="102">
        <v>0</v>
      </c>
      <c r="I767" s="97" t="s">
        <v>753</v>
      </c>
    </row>
    <row r="768" spans="1:9" ht="26.4" x14ac:dyDescent="0.25">
      <c r="A768" s="97">
        <v>4</v>
      </c>
      <c r="B768" s="98">
        <v>13100122001200</v>
      </c>
      <c r="C768" s="99" t="s">
        <v>1399</v>
      </c>
      <c r="D768" s="101">
        <v>70000000</v>
      </c>
      <c r="E768" s="100">
        <v>0</v>
      </c>
      <c r="F768" s="101">
        <v>20000000</v>
      </c>
      <c r="G768" s="101">
        <v>24000000</v>
      </c>
      <c r="H768" s="102">
        <v>0</v>
      </c>
      <c r="I768" s="97" t="s">
        <v>753</v>
      </c>
    </row>
    <row r="769" spans="1:9" ht="26.4" x14ac:dyDescent="0.25">
      <c r="A769" s="97">
        <v>5</v>
      </c>
      <c r="B769" s="98">
        <v>13100122001100</v>
      </c>
      <c r="C769" s="99" t="s">
        <v>1400</v>
      </c>
      <c r="D769" s="101">
        <v>6533374</v>
      </c>
      <c r="E769" s="100">
        <v>0</v>
      </c>
      <c r="F769" s="101">
        <v>70000000</v>
      </c>
      <c r="G769" s="101">
        <v>60000000</v>
      </c>
      <c r="H769" s="102">
        <v>0</v>
      </c>
      <c r="I769" s="97" t="s">
        <v>753</v>
      </c>
    </row>
    <row r="770" spans="1:9" ht="26.4" x14ac:dyDescent="0.25">
      <c r="A770" s="97">
        <v>6</v>
      </c>
      <c r="B770" s="98">
        <v>13100123000700</v>
      </c>
      <c r="C770" s="99" t="s">
        <v>1401</v>
      </c>
      <c r="D770" s="101">
        <v>29938750</v>
      </c>
      <c r="E770" s="100">
        <v>0</v>
      </c>
      <c r="F770" s="101">
        <v>70000000</v>
      </c>
      <c r="G770" s="101">
        <v>60000000</v>
      </c>
      <c r="H770" s="102">
        <v>0</v>
      </c>
      <c r="I770" s="97" t="s">
        <v>753</v>
      </c>
    </row>
    <row r="771" spans="1:9" x14ac:dyDescent="0.25">
      <c r="A771" s="97">
        <v>7</v>
      </c>
      <c r="B771" s="98">
        <v>13100123000800</v>
      </c>
      <c r="C771" s="99" t="s">
        <v>1402</v>
      </c>
      <c r="D771" s="100">
        <v>0</v>
      </c>
      <c r="E771" s="100">
        <v>0</v>
      </c>
      <c r="F771" s="101">
        <v>10000000</v>
      </c>
      <c r="G771" s="101">
        <v>1000000</v>
      </c>
      <c r="H771" s="102">
        <v>0.5</v>
      </c>
      <c r="I771" s="97" t="s">
        <v>753</v>
      </c>
    </row>
    <row r="772" spans="1:9" ht="26.4" x14ac:dyDescent="0.25">
      <c r="A772" s="97">
        <v>8</v>
      </c>
      <c r="B772" s="98">
        <v>13100123000600</v>
      </c>
      <c r="C772" s="99" t="s">
        <v>1403</v>
      </c>
      <c r="D772" s="101">
        <v>3750000</v>
      </c>
      <c r="E772" s="100">
        <v>0</v>
      </c>
      <c r="F772" s="101">
        <v>5000000</v>
      </c>
      <c r="G772" s="101">
        <v>5000000</v>
      </c>
      <c r="H772" s="102">
        <v>0.5</v>
      </c>
      <c r="I772" s="97" t="s">
        <v>753</v>
      </c>
    </row>
    <row r="773" spans="1:9" x14ac:dyDescent="0.25">
      <c r="A773" s="93"/>
      <c r="B773" s="94">
        <v>521</v>
      </c>
      <c r="C773" s="91" t="s">
        <v>1404</v>
      </c>
      <c r="D773" s="96">
        <v>0</v>
      </c>
      <c r="E773" s="96">
        <v>0</v>
      </c>
      <c r="F773" s="95">
        <v>50000000</v>
      </c>
      <c r="G773" s="96">
        <v>0</v>
      </c>
      <c r="H773" s="249"/>
      <c r="I773" s="249"/>
    </row>
    <row r="774" spans="1:9" x14ac:dyDescent="0.25">
      <c r="A774" s="97">
        <v>9</v>
      </c>
      <c r="B774" s="98">
        <v>13100123001100</v>
      </c>
      <c r="C774" s="99" t="s">
        <v>1405</v>
      </c>
      <c r="D774" s="100">
        <v>0</v>
      </c>
      <c r="E774" s="100">
        <v>0</v>
      </c>
      <c r="F774" s="101">
        <v>50000000</v>
      </c>
      <c r="G774" s="100">
        <v>0</v>
      </c>
      <c r="H774" s="102">
        <v>0</v>
      </c>
      <c r="I774" s="97" t="s">
        <v>753</v>
      </c>
    </row>
    <row r="775" spans="1:9" x14ac:dyDescent="0.25">
      <c r="A775" s="244" t="s">
        <v>786</v>
      </c>
      <c r="B775" s="244"/>
      <c r="C775" s="244"/>
      <c r="D775" s="103">
        <v>134336448</v>
      </c>
      <c r="E775" s="104">
        <v>0</v>
      </c>
      <c r="F775" s="103">
        <v>270000000</v>
      </c>
      <c r="G775" s="103">
        <v>190000000</v>
      </c>
      <c r="H775" s="248"/>
      <c r="I775" s="248"/>
    </row>
    <row r="776" spans="1:9" x14ac:dyDescent="0.25">
      <c r="A776" s="92"/>
      <c r="B776" s="247" t="s">
        <v>787</v>
      </c>
      <c r="C776" s="247"/>
      <c r="D776" s="247"/>
      <c r="E776" s="247"/>
      <c r="F776" s="247"/>
      <c r="G776" s="247"/>
      <c r="H776" s="247"/>
      <c r="I776" s="247"/>
    </row>
    <row r="777" spans="1:9" x14ac:dyDescent="0.25">
      <c r="A777" s="244" t="s">
        <v>788</v>
      </c>
      <c r="B777" s="244"/>
      <c r="C777" s="244"/>
      <c r="D777" s="95">
        <v>134336448</v>
      </c>
      <c r="E777" s="96">
        <v>0</v>
      </c>
      <c r="F777" s="95">
        <v>270000000</v>
      </c>
      <c r="G777" s="95">
        <v>190000000</v>
      </c>
      <c r="H777" s="246"/>
      <c r="I777" s="246"/>
    </row>
    <row r="778" spans="1:9" x14ac:dyDescent="0.25">
      <c r="A778" s="90">
        <v>29</v>
      </c>
      <c r="B778" s="249" t="s">
        <v>1406</v>
      </c>
      <c r="C778" s="249"/>
      <c r="D778" s="249"/>
      <c r="E778" s="249"/>
      <c r="F778" s="249"/>
      <c r="G778" s="249"/>
      <c r="H778" s="249"/>
      <c r="I778" s="249"/>
    </row>
    <row r="779" spans="1:9" x14ac:dyDescent="0.25">
      <c r="A779" s="92"/>
      <c r="B779" s="247" t="s">
        <v>750</v>
      </c>
      <c r="C779" s="247"/>
      <c r="D779" s="247"/>
      <c r="E779" s="247"/>
      <c r="F779" s="247"/>
      <c r="G779" s="247"/>
      <c r="H779" s="247"/>
      <c r="I779" s="247"/>
    </row>
    <row r="780" spans="1:9" x14ac:dyDescent="0.25">
      <c r="A780" s="93"/>
      <c r="B780" s="94">
        <v>530</v>
      </c>
      <c r="C780" s="91" t="s">
        <v>1407</v>
      </c>
      <c r="D780" s="95">
        <v>1582000</v>
      </c>
      <c r="E780" s="95">
        <v>3091000</v>
      </c>
      <c r="F780" s="95">
        <v>23000000</v>
      </c>
      <c r="G780" s="95">
        <v>23000000</v>
      </c>
      <c r="H780" s="249"/>
      <c r="I780" s="249"/>
    </row>
    <row r="781" spans="1:9" x14ac:dyDescent="0.25">
      <c r="A781" s="97">
        <v>1</v>
      </c>
      <c r="B781" s="98">
        <v>21100123001100</v>
      </c>
      <c r="C781" s="99" t="s">
        <v>1408</v>
      </c>
      <c r="D781" s="100">
        <v>0</v>
      </c>
      <c r="E781" s="100">
        <v>0</v>
      </c>
      <c r="F781" s="101">
        <v>2500000</v>
      </c>
      <c r="G781" s="101">
        <v>2500000</v>
      </c>
      <c r="H781" s="102">
        <v>0</v>
      </c>
      <c r="I781" s="97" t="s">
        <v>753</v>
      </c>
    </row>
    <row r="782" spans="1:9" x14ac:dyDescent="0.25">
      <c r="A782" s="97">
        <v>2</v>
      </c>
      <c r="B782" s="98">
        <v>21100123000700</v>
      </c>
      <c r="C782" s="99" t="s">
        <v>1409</v>
      </c>
      <c r="D782" s="100">
        <v>0</v>
      </c>
      <c r="E782" s="100">
        <v>0</v>
      </c>
      <c r="F782" s="101">
        <v>1000000</v>
      </c>
      <c r="G782" s="101">
        <v>1000000</v>
      </c>
      <c r="H782" s="102">
        <v>0</v>
      </c>
      <c r="I782" s="97" t="s">
        <v>753</v>
      </c>
    </row>
    <row r="783" spans="1:9" x14ac:dyDescent="0.25">
      <c r="A783" s="97">
        <v>3</v>
      </c>
      <c r="B783" s="98">
        <v>21100123000600</v>
      </c>
      <c r="C783" s="99" t="s">
        <v>1410</v>
      </c>
      <c r="D783" s="100">
        <v>0</v>
      </c>
      <c r="E783" s="101">
        <v>567000</v>
      </c>
      <c r="F783" s="101">
        <v>3000000</v>
      </c>
      <c r="G783" s="101">
        <v>3000000</v>
      </c>
      <c r="H783" s="102">
        <v>0</v>
      </c>
      <c r="I783" s="97" t="s">
        <v>753</v>
      </c>
    </row>
    <row r="784" spans="1:9" x14ac:dyDescent="0.25">
      <c r="A784" s="97">
        <v>4</v>
      </c>
      <c r="B784" s="98">
        <v>21100123000400</v>
      </c>
      <c r="C784" s="99" t="s">
        <v>1411</v>
      </c>
      <c r="D784" s="100">
        <v>0</v>
      </c>
      <c r="E784" s="100">
        <v>0</v>
      </c>
      <c r="F784" s="101">
        <v>1000000</v>
      </c>
      <c r="G784" s="101">
        <v>1000000</v>
      </c>
      <c r="H784" s="102">
        <v>0</v>
      </c>
      <c r="I784" s="97" t="s">
        <v>753</v>
      </c>
    </row>
    <row r="785" spans="1:9" x14ac:dyDescent="0.25">
      <c r="A785" s="97">
        <v>5</v>
      </c>
      <c r="B785" s="98">
        <v>21100123000300</v>
      </c>
      <c r="C785" s="99" t="s">
        <v>1412</v>
      </c>
      <c r="D785" s="101">
        <v>700000</v>
      </c>
      <c r="E785" s="101">
        <v>543000</v>
      </c>
      <c r="F785" s="101">
        <v>3000000</v>
      </c>
      <c r="G785" s="101">
        <v>3000000</v>
      </c>
      <c r="H785" s="102">
        <v>0</v>
      </c>
      <c r="I785" s="97" t="s">
        <v>753</v>
      </c>
    </row>
    <row r="786" spans="1:9" x14ac:dyDescent="0.25">
      <c r="A786" s="97">
        <v>6</v>
      </c>
      <c r="B786" s="98">
        <v>21100123000200</v>
      </c>
      <c r="C786" s="99" t="s">
        <v>1413</v>
      </c>
      <c r="D786" s="100">
        <v>0</v>
      </c>
      <c r="E786" s="100">
        <v>0</v>
      </c>
      <c r="F786" s="101">
        <v>1000000</v>
      </c>
      <c r="G786" s="101">
        <v>1000000</v>
      </c>
      <c r="H786" s="102">
        <v>0</v>
      </c>
      <c r="I786" s="97" t="s">
        <v>753</v>
      </c>
    </row>
    <row r="787" spans="1:9" x14ac:dyDescent="0.25">
      <c r="A787" s="97">
        <v>7</v>
      </c>
      <c r="B787" s="98">
        <v>21100123000100</v>
      </c>
      <c r="C787" s="99" t="s">
        <v>1414</v>
      </c>
      <c r="D787" s="100">
        <v>0</v>
      </c>
      <c r="E787" s="101">
        <v>1981000</v>
      </c>
      <c r="F787" s="101">
        <v>2500000</v>
      </c>
      <c r="G787" s="101">
        <v>2500000</v>
      </c>
      <c r="H787" s="102">
        <v>0</v>
      </c>
      <c r="I787" s="97" t="s">
        <v>753</v>
      </c>
    </row>
    <row r="788" spans="1:9" x14ac:dyDescent="0.25">
      <c r="A788" s="97">
        <v>8</v>
      </c>
      <c r="B788" s="98">
        <v>14100123002600</v>
      </c>
      <c r="C788" s="99" t="s">
        <v>1415</v>
      </c>
      <c r="D788" s="100">
        <v>0</v>
      </c>
      <c r="E788" s="100">
        <v>0</v>
      </c>
      <c r="F788" s="101">
        <v>6000000</v>
      </c>
      <c r="G788" s="101">
        <v>6000000</v>
      </c>
      <c r="H788" s="102">
        <v>0</v>
      </c>
      <c r="I788" s="97" t="s">
        <v>753</v>
      </c>
    </row>
    <row r="789" spans="1:9" x14ac:dyDescent="0.25">
      <c r="A789" s="97">
        <v>9</v>
      </c>
      <c r="B789" s="98">
        <v>21100123000500</v>
      </c>
      <c r="C789" s="99" t="s">
        <v>1416</v>
      </c>
      <c r="D789" s="101">
        <v>882000</v>
      </c>
      <c r="E789" s="100">
        <v>0</v>
      </c>
      <c r="F789" s="101">
        <v>3000000</v>
      </c>
      <c r="G789" s="101">
        <v>3000000</v>
      </c>
      <c r="H789" s="102">
        <v>0</v>
      </c>
      <c r="I789" s="97" t="s">
        <v>753</v>
      </c>
    </row>
    <row r="790" spans="1:9" x14ac:dyDescent="0.25">
      <c r="A790" s="93"/>
      <c r="B790" s="94">
        <v>532</v>
      </c>
      <c r="C790" s="91" t="s">
        <v>1417</v>
      </c>
      <c r="D790" s="95">
        <v>890000</v>
      </c>
      <c r="E790" s="96">
        <v>0</v>
      </c>
      <c r="F790" s="95">
        <v>10000000</v>
      </c>
      <c r="G790" s="95">
        <v>10000000</v>
      </c>
      <c r="H790" s="249"/>
      <c r="I790" s="249"/>
    </row>
    <row r="791" spans="1:9" ht="26.4" x14ac:dyDescent="0.25">
      <c r="A791" s="97">
        <v>10</v>
      </c>
      <c r="B791" s="98">
        <v>14100123002400</v>
      </c>
      <c r="C791" s="99" t="s">
        <v>1418</v>
      </c>
      <c r="D791" s="101">
        <v>890000</v>
      </c>
      <c r="E791" s="100">
        <v>0</v>
      </c>
      <c r="F791" s="101">
        <v>3000000</v>
      </c>
      <c r="G791" s="101">
        <v>3000000</v>
      </c>
      <c r="H791" s="102">
        <v>0</v>
      </c>
      <c r="I791" s="97" t="s">
        <v>753</v>
      </c>
    </row>
    <row r="792" spans="1:9" x14ac:dyDescent="0.25">
      <c r="A792" s="97">
        <v>11</v>
      </c>
      <c r="B792" s="98">
        <v>14100123003100</v>
      </c>
      <c r="C792" s="99" t="s">
        <v>1419</v>
      </c>
      <c r="D792" s="100">
        <v>0</v>
      </c>
      <c r="E792" s="100">
        <v>0</v>
      </c>
      <c r="F792" s="101">
        <v>2000000</v>
      </c>
      <c r="G792" s="101">
        <v>2000000</v>
      </c>
      <c r="H792" s="102">
        <v>0</v>
      </c>
      <c r="I792" s="97" t="s">
        <v>753</v>
      </c>
    </row>
    <row r="793" spans="1:9" x14ac:dyDescent="0.25">
      <c r="A793" s="97">
        <v>12</v>
      </c>
      <c r="B793" s="98">
        <v>14100123003200</v>
      </c>
      <c r="C793" s="99" t="s">
        <v>1420</v>
      </c>
      <c r="D793" s="100">
        <v>0</v>
      </c>
      <c r="E793" s="100">
        <v>0</v>
      </c>
      <c r="F793" s="101">
        <v>5000000</v>
      </c>
      <c r="G793" s="101">
        <v>5000000</v>
      </c>
      <c r="H793" s="102">
        <v>0</v>
      </c>
      <c r="I793" s="97" t="s">
        <v>753</v>
      </c>
    </row>
    <row r="794" spans="1:9" x14ac:dyDescent="0.25">
      <c r="A794" s="93"/>
      <c r="B794" s="94">
        <v>533</v>
      </c>
      <c r="C794" s="91" t="s">
        <v>1421</v>
      </c>
      <c r="D794" s="95">
        <v>6733437</v>
      </c>
      <c r="E794" s="95">
        <v>74641000</v>
      </c>
      <c r="F794" s="95">
        <v>232000000</v>
      </c>
      <c r="G794" s="95">
        <v>232200000</v>
      </c>
      <c r="H794" s="249"/>
      <c r="I794" s="249"/>
    </row>
    <row r="795" spans="1:9" ht="26.4" x14ac:dyDescent="0.25">
      <c r="A795" s="97">
        <v>13</v>
      </c>
      <c r="B795" s="98">
        <v>21100123000900</v>
      </c>
      <c r="C795" s="99" t="s">
        <v>1422</v>
      </c>
      <c r="D795" s="101">
        <v>1158000</v>
      </c>
      <c r="E795" s="100">
        <v>0</v>
      </c>
      <c r="F795" s="101">
        <v>2000000</v>
      </c>
      <c r="G795" s="101">
        <v>2000000</v>
      </c>
      <c r="H795" s="102">
        <v>0</v>
      </c>
      <c r="I795" s="97" t="s">
        <v>753</v>
      </c>
    </row>
    <row r="796" spans="1:9" x14ac:dyDescent="0.25">
      <c r="A796" s="97">
        <v>14</v>
      </c>
      <c r="B796" s="98">
        <v>14100123000700</v>
      </c>
      <c r="C796" s="99" t="s">
        <v>1423</v>
      </c>
      <c r="D796" s="100">
        <v>0</v>
      </c>
      <c r="E796" s="100">
        <v>0</v>
      </c>
      <c r="F796" s="100">
        <v>0</v>
      </c>
      <c r="G796" s="101">
        <v>100000000</v>
      </c>
      <c r="H796" s="102">
        <v>0</v>
      </c>
      <c r="I796" s="97" t="s">
        <v>753</v>
      </c>
    </row>
    <row r="797" spans="1:9" x14ac:dyDescent="0.25">
      <c r="A797" s="97">
        <v>15</v>
      </c>
      <c r="B797" s="98">
        <v>14100123000600</v>
      </c>
      <c r="C797" s="99" t="s">
        <v>1424</v>
      </c>
      <c r="D797" s="100">
        <v>0</v>
      </c>
      <c r="E797" s="100">
        <v>0</v>
      </c>
      <c r="F797" s="101">
        <v>5000000</v>
      </c>
      <c r="G797" s="101">
        <v>5000000</v>
      </c>
      <c r="H797" s="102">
        <v>0</v>
      </c>
      <c r="I797" s="97" t="s">
        <v>753</v>
      </c>
    </row>
    <row r="798" spans="1:9" x14ac:dyDescent="0.25">
      <c r="A798" s="97">
        <v>16</v>
      </c>
      <c r="B798" s="98">
        <v>14100123000400</v>
      </c>
      <c r="C798" s="99" t="s">
        <v>1425</v>
      </c>
      <c r="D798" s="100">
        <v>0</v>
      </c>
      <c r="E798" s="100">
        <v>0</v>
      </c>
      <c r="F798" s="101">
        <v>1500000</v>
      </c>
      <c r="G798" s="100">
        <v>0</v>
      </c>
      <c r="H798" s="102">
        <v>0</v>
      </c>
      <c r="I798" s="97" t="s">
        <v>753</v>
      </c>
    </row>
    <row r="799" spans="1:9" x14ac:dyDescent="0.25">
      <c r="A799" s="97">
        <v>17</v>
      </c>
      <c r="B799" s="98">
        <v>14100123000200</v>
      </c>
      <c r="C799" s="99" t="s">
        <v>1426</v>
      </c>
      <c r="D799" s="100">
        <v>0</v>
      </c>
      <c r="E799" s="100">
        <v>0</v>
      </c>
      <c r="F799" s="101">
        <v>2500000</v>
      </c>
      <c r="G799" s="100">
        <v>0</v>
      </c>
      <c r="H799" s="102">
        <v>0</v>
      </c>
      <c r="I799" s="97" t="s">
        <v>753</v>
      </c>
    </row>
    <row r="800" spans="1:9" x14ac:dyDescent="0.25">
      <c r="A800" s="97">
        <v>18</v>
      </c>
      <c r="B800" s="98">
        <v>14100123000100</v>
      </c>
      <c r="C800" s="99" t="s">
        <v>1427</v>
      </c>
      <c r="D800" s="100">
        <v>0</v>
      </c>
      <c r="E800" s="100">
        <v>0</v>
      </c>
      <c r="F800" s="101">
        <v>800000</v>
      </c>
      <c r="G800" s="100">
        <v>0</v>
      </c>
      <c r="H800" s="102">
        <v>0</v>
      </c>
      <c r="I800" s="97" t="s">
        <v>753</v>
      </c>
    </row>
    <row r="801" spans="1:9" x14ac:dyDescent="0.25">
      <c r="A801" s="97">
        <v>19</v>
      </c>
      <c r="B801" s="98">
        <v>14100123002300</v>
      </c>
      <c r="C801" s="99" t="s">
        <v>1428</v>
      </c>
      <c r="D801" s="100">
        <v>0</v>
      </c>
      <c r="E801" s="100">
        <v>0</v>
      </c>
      <c r="F801" s="101">
        <v>2000000</v>
      </c>
      <c r="G801" s="101">
        <v>2000000</v>
      </c>
      <c r="H801" s="102">
        <v>0</v>
      </c>
      <c r="I801" s="97" t="s">
        <v>753</v>
      </c>
    </row>
    <row r="802" spans="1:9" x14ac:dyDescent="0.25">
      <c r="A802" s="97">
        <v>20</v>
      </c>
      <c r="B802" s="98">
        <v>14100123001400</v>
      </c>
      <c r="C802" s="99" t="s">
        <v>1429</v>
      </c>
      <c r="D802" s="100">
        <v>0</v>
      </c>
      <c r="E802" s="101">
        <v>3456000</v>
      </c>
      <c r="F802" s="101">
        <v>10000000</v>
      </c>
      <c r="G802" s="101">
        <v>15000000</v>
      </c>
      <c r="H802" s="102">
        <v>0</v>
      </c>
      <c r="I802" s="97" t="s">
        <v>753</v>
      </c>
    </row>
    <row r="803" spans="1:9" x14ac:dyDescent="0.25">
      <c r="A803" s="97">
        <v>21</v>
      </c>
      <c r="B803" s="98">
        <v>14100123001900</v>
      </c>
      <c r="C803" s="99" t="s">
        <v>1430</v>
      </c>
      <c r="D803" s="101">
        <v>935437</v>
      </c>
      <c r="E803" s="100">
        <v>0</v>
      </c>
      <c r="F803" s="101">
        <v>10000000</v>
      </c>
      <c r="G803" s="101">
        <v>10000000</v>
      </c>
      <c r="H803" s="102">
        <v>0</v>
      </c>
      <c r="I803" s="97" t="s">
        <v>753</v>
      </c>
    </row>
    <row r="804" spans="1:9" x14ac:dyDescent="0.25">
      <c r="A804" s="97">
        <v>22</v>
      </c>
      <c r="B804" s="98">
        <v>14100123001200</v>
      </c>
      <c r="C804" s="99" t="s">
        <v>1431</v>
      </c>
      <c r="D804" s="100">
        <v>0</v>
      </c>
      <c r="E804" s="101">
        <v>70650000</v>
      </c>
      <c r="F804" s="101">
        <v>180000000</v>
      </c>
      <c r="G804" s="101">
        <v>80000000</v>
      </c>
      <c r="H804" s="102">
        <v>0</v>
      </c>
      <c r="I804" s="97" t="s">
        <v>753</v>
      </c>
    </row>
    <row r="805" spans="1:9" x14ac:dyDescent="0.25">
      <c r="A805" s="97">
        <v>23</v>
      </c>
      <c r="B805" s="98">
        <v>14100123002500</v>
      </c>
      <c r="C805" s="99" t="s">
        <v>1432</v>
      </c>
      <c r="D805" s="100">
        <v>0</v>
      </c>
      <c r="E805" s="101">
        <v>535000</v>
      </c>
      <c r="F805" s="101">
        <v>10000000</v>
      </c>
      <c r="G805" s="101">
        <v>10000000</v>
      </c>
      <c r="H805" s="102">
        <v>0</v>
      </c>
      <c r="I805" s="97" t="s">
        <v>753</v>
      </c>
    </row>
    <row r="806" spans="1:9" x14ac:dyDescent="0.25">
      <c r="A806" s="97">
        <v>24</v>
      </c>
      <c r="B806" s="98">
        <v>14100123000500</v>
      </c>
      <c r="C806" s="99" t="s">
        <v>1433</v>
      </c>
      <c r="D806" s="100">
        <v>0</v>
      </c>
      <c r="E806" s="100">
        <v>0</v>
      </c>
      <c r="F806" s="101">
        <v>1000000</v>
      </c>
      <c r="G806" s="101">
        <v>1000000</v>
      </c>
      <c r="H806" s="102">
        <v>0</v>
      </c>
      <c r="I806" s="97" t="s">
        <v>753</v>
      </c>
    </row>
    <row r="807" spans="1:9" x14ac:dyDescent="0.25">
      <c r="A807" s="97">
        <v>25</v>
      </c>
      <c r="B807" s="98">
        <v>14100123002900</v>
      </c>
      <c r="C807" s="99" t="s">
        <v>1434</v>
      </c>
      <c r="D807" s="100">
        <v>0</v>
      </c>
      <c r="E807" s="100">
        <v>0</v>
      </c>
      <c r="F807" s="101">
        <v>3000000</v>
      </c>
      <c r="G807" s="101">
        <v>3000000</v>
      </c>
      <c r="H807" s="102">
        <v>0</v>
      </c>
      <c r="I807" s="97" t="s">
        <v>753</v>
      </c>
    </row>
    <row r="808" spans="1:9" ht="26.4" x14ac:dyDescent="0.25">
      <c r="A808" s="97">
        <v>26</v>
      </c>
      <c r="B808" s="98">
        <v>14100123003000</v>
      </c>
      <c r="C808" s="99" t="s">
        <v>1435</v>
      </c>
      <c r="D808" s="100">
        <v>0</v>
      </c>
      <c r="E808" s="100">
        <v>0</v>
      </c>
      <c r="F808" s="101">
        <v>4200000</v>
      </c>
      <c r="G808" s="101">
        <v>4200000</v>
      </c>
      <c r="H808" s="102">
        <v>0</v>
      </c>
      <c r="I808" s="97" t="s">
        <v>753</v>
      </c>
    </row>
    <row r="809" spans="1:9" x14ac:dyDescent="0.25">
      <c r="A809" s="93"/>
      <c r="B809" s="94">
        <v>534</v>
      </c>
      <c r="C809" s="91" t="s">
        <v>1436</v>
      </c>
      <c r="D809" s="96">
        <v>0</v>
      </c>
      <c r="E809" s="96">
        <v>0</v>
      </c>
      <c r="F809" s="95">
        <v>5000000</v>
      </c>
      <c r="G809" s="95">
        <v>5000000</v>
      </c>
      <c r="H809" s="249"/>
      <c r="I809" s="249"/>
    </row>
    <row r="810" spans="1:9" x14ac:dyDescent="0.25">
      <c r="A810" s="97">
        <v>27</v>
      </c>
      <c r="B810" s="98">
        <v>21100123001000</v>
      </c>
      <c r="C810" s="99" t="s">
        <v>1437</v>
      </c>
      <c r="D810" s="100">
        <v>0</v>
      </c>
      <c r="E810" s="100">
        <v>0</v>
      </c>
      <c r="F810" s="101">
        <v>2500000</v>
      </c>
      <c r="G810" s="101">
        <v>2500000</v>
      </c>
      <c r="H810" s="102">
        <v>0</v>
      </c>
      <c r="I810" s="97" t="s">
        <v>753</v>
      </c>
    </row>
    <row r="811" spans="1:9" x14ac:dyDescent="0.25">
      <c r="A811" s="97">
        <v>28</v>
      </c>
      <c r="B811" s="98">
        <v>14100123002700</v>
      </c>
      <c r="C811" s="99" t="s">
        <v>1438</v>
      </c>
      <c r="D811" s="100">
        <v>0</v>
      </c>
      <c r="E811" s="100">
        <v>0</v>
      </c>
      <c r="F811" s="101">
        <v>2500000</v>
      </c>
      <c r="G811" s="101">
        <v>2500000</v>
      </c>
      <c r="H811" s="102">
        <v>0</v>
      </c>
      <c r="I811" s="97" t="s">
        <v>753</v>
      </c>
    </row>
    <row r="812" spans="1:9" x14ac:dyDescent="0.25">
      <c r="A812" s="93"/>
      <c r="B812" s="94">
        <v>545</v>
      </c>
      <c r="C812" s="91" t="s">
        <v>1439</v>
      </c>
      <c r="D812" s="95">
        <v>18970000</v>
      </c>
      <c r="E812" s="95">
        <v>910000</v>
      </c>
      <c r="F812" s="95">
        <v>325000000</v>
      </c>
      <c r="G812" s="95">
        <v>325000000</v>
      </c>
      <c r="H812" s="249"/>
      <c r="I812" s="249"/>
    </row>
    <row r="813" spans="1:9" ht="26.4" x14ac:dyDescent="0.25">
      <c r="A813" s="97">
        <v>29</v>
      </c>
      <c r="B813" s="98">
        <v>21100123001400</v>
      </c>
      <c r="C813" s="99" t="s">
        <v>1440</v>
      </c>
      <c r="D813" s="101">
        <v>18970000</v>
      </c>
      <c r="E813" s="100">
        <v>0</v>
      </c>
      <c r="F813" s="101">
        <v>35000000</v>
      </c>
      <c r="G813" s="101">
        <v>35000000</v>
      </c>
      <c r="H813" s="102">
        <v>0</v>
      </c>
      <c r="I813" s="97" t="s">
        <v>753</v>
      </c>
    </row>
    <row r="814" spans="1:9" x14ac:dyDescent="0.25">
      <c r="A814" s="97">
        <v>30</v>
      </c>
      <c r="B814" s="98">
        <v>14100123002000</v>
      </c>
      <c r="C814" s="99" t="s">
        <v>1441</v>
      </c>
      <c r="D814" s="100">
        <v>0</v>
      </c>
      <c r="E814" s="101">
        <v>910000</v>
      </c>
      <c r="F814" s="101">
        <v>40000000</v>
      </c>
      <c r="G814" s="101">
        <v>40000000</v>
      </c>
      <c r="H814" s="102">
        <v>0</v>
      </c>
      <c r="I814" s="97" t="s">
        <v>753</v>
      </c>
    </row>
    <row r="815" spans="1:9" x14ac:dyDescent="0.25">
      <c r="A815" s="97">
        <v>31</v>
      </c>
      <c r="B815" s="98">
        <v>21100123001200</v>
      </c>
      <c r="C815" s="99" t="s">
        <v>1442</v>
      </c>
      <c r="D815" s="100">
        <v>0</v>
      </c>
      <c r="E815" s="100">
        <v>0</v>
      </c>
      <c r="F815" s="101">
        <v>50000000</v>
      </c>
      <c r="G815" s="101">
        <v>50000000</v>
      </c>
      <c r="H815" s="102">
        <v>0</v>
      </c>
      <c r="I815" s="97" t="s">
        <v>753</v>
      </c>
    </row>
    <row r="816" spans="1:9" x14ac:dyDescent="0.25">
      <c r="A816" s="97">
        <v>32</v>
      </c>
      <c r="B816" s="98">
        <v>14100123002100</v>
      </c>
      <c r="C816" s="99" t="s">
        <v>1443</v>
      </c>
      <c r="D816" s="100">
        <v>0</v>
      </c>
      <c r="E816" s="100">
        <v>0</v>
      </c>
      <c r="F816" s="101">
        <v>200000000</v>
      </c>
      <c r="G816" s="101">
        <v>200000000</v>
      </c>
      <c r="H816" s="102">
        <v>0</v>
      </c>
      <c r="I816" s="97" t="s">
        <v>753</v>
      </c>
    </row>
    <row r="817" spans="1:9" x14ac:dyDescent="0.25">
      <c r="A817" s="244" t="s">
        <v>786</v>
      </c>
      <c r="B817" s="244"/>
      <c r="C817" s="244"/>
      <c r="D817" s="103">
        <v>28175437</v>
      </c>
      <c r="E817" s="103">
        <v>78642000</v>
      </c>
      <c r="F817" s="103">
        <v>595000000</v>
      </c>
      <c r="G817" s="103">
        <v>595200000</v>
      </c>
      <c r="H817" s="248"/>
      <c r="I817" s="248"/>
    </row>
    <row r="818" spans="1:9" x14ac:dyDescent="0.25">
      <c r="A818" s="92"/>
      <c r="B818" s="247" t="s">
        <v>787</v>
      </c>
      <c r="C818" s="247"/>
      <c r="D818" s="247"/>
      <c r="E818" s="247"/>
      <c r="F818" s="247"/>
      <c r="G818" s="247"/>
      <c r="H818" s="247"/>
      <c r="I818" s="247"/>
    </row>
    <row r="819" spans="1:9" x14ac:dyDescent="0.25">
      <c r="A819" s="244" t="s">
        <v>788</v>
      </c>
      <c r="B819" s="244"/>
      <c r="C819" s="244"/>
      <c r="D819" s="95">
        <v>28175437</v>
      </c>
      <c r="E819" s="95">
        <v>78642000</v>
      </c>
      <c r="F819" s="95">
        <v>595000000</v>
      </c>
      <c r="G819" s="95">
        <v>595200000</v>
      </c>
      <c r="H819" s="246"/>
      <c r="I819" s="246"/>
    </row>
    <row r="820" spans="1:9" x14ac:dyDescent="0.25">
      <c r="A820" s="90">
        <v>30</v>
      </c>
      <c r="B820" s="249" t="s">
        <v>1444</v>
      </c>
      <c r="C820" s="249"/>
      <c r="D820" s="249"/>
      <c r="E820" s="249"/>
      <c r="F820" s="249"/>
      <c r="G820" s="249"/>
      <c r="H820" s="249"/>
      <c r="I820" s="249"/>
    </row>
    <row r="821" spans="1:9" x14ac:dyDescent="0.25">
      <c r="A821" s="92"/>
      <c r="B821" s="247" t="s">
        <v>750</v>
      </c>
      <c r="C821" s="247"/>
      <c r="D821" s="247"/>
      <c r="E821" s="247"/>
      <c r="F821" s="247"/>
      <c r="G821" s="247"/>
      <c r="H821" s="247"/>
      <c r="I821" s="247"/>
    </row>
    <row r="822" spans="1:9" x14ac:dyDescent="0.25">
      <c r="A822" s="93"/>
      <c r="B822" s="94">
        <v>557</v>
      </c>
      <c r="C822" s="91" t="s">
        <v>1445</v>
      </c>
      <c r="D822" s="96">
        <v>0</v>
      </c>
      <c r="E822" s="96">
        <v>0</v>
      </c>
      <c r="F822" s="95">
        <v>73750000</v>
      </c>
      <c r="G822" s="95">
        <v>87400000</v>
      </c>
      <c r="H822" s="249"/>
      <c r="I822" s="249"/>
    </row>
    <row r="823" spans="1:9" x14ac:dyDescent="0.25">
      <c r="A823" s="97">
        <v>1</v>
      </c>
      <c r="B823" s="98">
        <v>6100123000300</v>
      </c>
      <c r="C823" s="99" t="s">
        <v>1446</v>
      </c>
      <c r="D823" s="100">
        <v>0</v>
      </c>
      <c r="E823" s="100">
        <v>0</v>
      </c>
      <c r="F823" s="101">
        <v>100000</v>
      </c>
      <c r="G823" s="101">
        <v>200000</v>
      </c>
      <c r="H823" s="102">
        <v>0</v>
      </c>
      <c r="I823" s="97" t="s">
        <v>753</v>
      </c>
    </row>
    <row r="824" spans="1:9" x14ac:dyDescent="0.25">
      <c r="A824" s="97">
        <v>2</v>
      </c>
      <c r="B824" s="98">
        <v>6100123000500</v>
      </c>
      <c r="C824" s="99" t="s">
        <v>1447</v>
      </c>
      <c r="D824" s="100">
        <v>0</v>
      </c>
      <c r="E824" s="100">
        <v>0</v>
      </c>
      <c r="F824" s="101">
        <v>100000</v>
      </c>
      <c r="G824" s="101">
        <v>200000</v>
      </c>
      <c r="H824" s="102">
        <v>0</v>
      </c>
      <c r="I824" s="97" t="s">
        <v>753</v>
      </c>
    </row>
    <row r="825" spans="1:9" x14ac:dyDescent="0.25">
      <c r="A825" s="97">
        <v>3</v>
      </c>
      <c r="B825" s="98">
        <v>6100123000600</v>
      </c>
      <c r="C825" s="99" t="s">
        <v>1448</v>
      </c>
      <c r="D825" s="100">
        <v>0</v>
      </c>
      <c r="E825" s="100">
        <v>0</v>
      </c>
      <c r="F825" s="101">
        <v>8000000</v>
      </c>
      <c r="G825" s="101">
        <v>10000000</v>
      </c>
      <c r="H825" s="102">
        <v>0</v>
      </c>
      <c r="I825" s="97" t="s">
        <v>753</v>
      </c>
    </row>
    <row r="826" spans="1:9" x14ac:dyDescent="0.25">
      <c r="A826" s="97">
        <v>4</v>
      </c>
      <c r="B826" s="98">
        <v>6100123000800</v>
      </c>
      <c r="C826" s="99" t="s">
        <v>1449</v>
      </c>
      <c r="D826" s="100">
        <v>0</v>
      </c>
      <c r="E826" s="100">
        <v>0</v>
      </c>
      <c r="F826" s="101">
        <v>500000</v>
      </c>
      <c r="G826" s="100">
        <v>0</v>
      </c>
      <c r="H826" s="102">
        <v>0</v>
      </c>
      <c r="I826" s="97" t="s">
        <v>753</v>
      </c>
    </row>
    <row r="827" spans="1:9" x14ac:dyDescent="0.25">
      <c r="A827" s="97">
        <v>5</v>
      </c>
      <c r="B827" s="98">
        <v>6100123001000</v>
      </c>
      <c r="C827" s="99" t="s">
        <v>1450</v>
      </c>
      <c r="D827" s="100">
        <v>0</v>
      </c>
      <c r="E827" s="100">
        <v>0</v>
      </c>
      <c r="F827" s="101">
        <v>16000000</v>
      </c>
      <c r="G827" s="101">
        <v>20000000</v>
      </c>
      <c r="H827" s="102">
        <v>0</v>
      </c>
      <c r="I827" s="97" t="s">
        <v>753</v>
      </c>
    </row>
    <row r="828" spans="1:9" x14ac:dyDescent="0.25">
      <c r="A828" s="97">
        <v>6</v>
      </c>
      <c r="B828" s="98">
        <v>6100123001100</v>
      </c>
      <c r="C828" s="99" t="s">
        <v>1451</v>
      </c>
      <c r="D828" s="100">
        <v>0</v>
      </c>
      <c r="E828" s="100">
        <v>0</v>
      </c>
      <c r="F828" s="101">
        <v>500000</v>
      </c>
      <c r="G828" s="101">
        <v>1500000</v>
      </c>
      <c r="H828" s="102">
        <v>0</v>
      </c>
      <c r="I828" s="97" t="s">
        <v>753</v>
      </c>
    </row>
    <row r="829" spans="1:9" x14ac:dyDescent="0.25">
      <c r="A829" s="97">
        <v>7</v>
      </c>
      <c r="B829" s="98">
        <v>6100123001200</v>
      </c>
      <c r="C829" s="99" t="s">
        <v>1452</v>
      </c>
      <c r="D829" s="100">
        <v>0</v>
      </c>
      <c r="E829" s="100">
        <v>0</v>
      </c>
      <c r="F829" s="101">
        <v>30000000</v>
      </c>
      <c r="G829" s="101">
        <v>35000000</v>
      </c>
      <c r="H829" s="102">
        <v>0</v>
      </c>
      <c r="I829" s="97" t="s">
        <v>753</v>
      </c>
    </row>
    <row r="830" spans="1:9" x14ac:dyDescent="0.25">
      <c r="A830" s="97">
        <v>8</v>
      </c>
      <c r="B830" s="98">
        <v>6100123001300</v>
      </c>
      <c r="C830" s="99" t="s">
        <v>1453</v>
      </c>
      <c r="D830" s="100">
        <v>0</v>
      </c>
      <c r="E830" s="100">
        <v>0</v>
      </c>
      <c r="F830" s="101">
        <v>250000</v>
      </c>
      <c r="G830" s="101">
        <v>500000</v>
      </c>
      <c r="H830" s="102">
        <v>0</v>
      </c>
      <c r="I830" s="97" t="s">
        <v>753</v>
      </c>
    </row>
    <row r="831" spans="1:9" x14ac:dyDescent="0.25">
      <c r="A831" s="97">
        <v>9</v>
      </c>
      <c r="B831" s="98">
        <v>6100123001400</v>
      </c>
      <c r="C831" s="99" t="s">
        <v>1454</v>
      </c>
      <c r="D831" s="100">
        <v>0</v>
      </c>
      <c r="E831" s="100">
        <v>0</v>
      </c>
      <c r="F831" s="101">
        <v>5000000</v>
      </c>
      <c r="G831" s="100">
        <v>0</v>
      </c>
      <c r="H831" s="102">
        <v>0</v>
      </c>
      <c r="I831" s="97" t="s">
        <v>753</v>
      </c>
    </row>
    <row r="832" spans="1:9" x14ac:dyDescent="0.25">
      <c r="A832" s="97">
        <v>10</v>
      </c>
      <c r="B832" s="98">
        <v>6100123001500</v>
      </c>
      <c r="C832" s="99" t="s">
        <v>1455</v>
      </c>
      <c r="D832" s="100">
        <v>0</v>
      </c>
      <c r="E832" s="100">
        <v>0</v>
      </c>
      <c r="F832" s="101">
        <v>900000</v>
      </c>
      <c r="G832" s="101">
        <v>1000000</v>
      </c>
      <c r="H832" s="102">
        <v>0</v>
      </c>
      <c r="I832" s="97" t="s">
        <v>753</v>
      </c>
    </row>
    <row r="833" spans="1:9" x14ac:dyDescent="0.25">
      <c r="A833" s="97">
        <v>11</v>
      </c>
      <c r="B833" s="98">
        <v>6100123001600</v>
      </c>
      <c r="C833" s="99" t="s">
        <v>1456</v>
      </c>
      <c r="D833" s="100">
        <v>0</v>
      </c>
      <c r="E833" s="100">
        <v>0</v>
      </c>
      <c r="F833" s="101">
        <v>7000000</v>
      </c>
      <c r="G833" s="101">
        <v>16000000</v>
      </c>
      <c r="H833" s="102">
        <v>0</v>
      </c>
      <c r="I833" s="97" t="s">
        <v>753</v>
      </c>
    </row>
    <row r="834" spans="1:9" x14ac:dyDescent="0.25">
      <c r="A834" s="97">
        <v>12</v>
      </c>
      <c r="B834" s="98">
        <v>6100123001800</v>
      </c>
      <c r="C834" s="99" t="s">
        <v>1457</v>
      </c>
      <c r="D834" s="100">
        <v>0</v>
      </c>
      <c r="E834" s="100">
        <v>0</v>
      </c>
      <c r="F834" s="101">
        <v>2400000</v>
      </c>
      <c r="G834" s="100">
        <v>0</v>
      </c>
      <c r="H834" s="102">
        <v>0</v>
      </c>
      <c r="I834" s="97" t="s">
        <v>753</v>
      </c>
    </row>
    <row r="835" spans="1:9" x14ac:dyDescent="0.25">
      <c r="A835" s="97">
        <v>13</v>
      </c>
      <c r="B835" s="98">
        <v>6100123002000</v>
      </c>
      <c r="C835" s="99" t="s">
        <v>1458</v>
      </c>
      <c r="D835" s="100">
        <v>0</v>
      </c>
      <c r="E835" s="100">
        <v>0</v>
      </c>
      <c r="F835" s="101">
        <v>2000000</v>
      </c>
      <c r="G835" s="101">
        <v>2000000</v>
      </c>
      <c r="H835" s="102">
        <v>0</v>
      </c>
      <c r="I835" s="97" t="s">
        <v>753</v>
      </c>
    </row>
    <row r="836" spans="1:9" x14ac:dyDescent="0.25">
      <c r="A836" s="97">
        <v>14</v>
      </c>
      <c r="B836" s="98">
        <v>6100123002100</v>
      </c>
      <c r="C836" s="99" t="s">
        <v>1459</v>
      </c>
      <c r="D836" s="100">
        <v>0</v>
      </c>
      <c r="E836" s="100">
        <v>0</v>
      </c>
      <c r="F836" s="101">
        <v>1000000</v>
      </c>
      <c r="G836" s="101">
        <v>1000000</v>
      </c>
      <c r="H836" s="102">
        <v>0</v>
      </c>
      <c r="I836" s="97" t="s">
        <v>753</v>
      </c>
    </row>
    <row r="837" spans="1:9" x14ac:dyDescent="0.25">
      <c r="A837" s="93"/>
      <c r="B837" s="94">
        <v>558</v>
      </c>
      <c r="C837" s="91" t="s">
        <v>1388</v>
      </c>
      <c r="D837" s="96">
        <v>0</v>
      </c>
      <c r="E837" s="96">
        <v>0</v>
      </c>
      <c r="F837" s="95">
        <v>5000000</v>
      </c>
      <c r="G837" s="95">
        <v>7000000</v>
      </c>
      <c r="H837" s="249"/>
      <c r="I837" s="249"/>
    </row>
    <row r="838" spans="1:9" x14ac:dyDescent="0.25">
      <c r="A838" s="97">
        <v>15</v>
      </c>
      <c r="B838" s="98">
        <v>6100123000700</v>
      </c>
      <c r="C838" s="99" t="s">
        <v>1460</v>
      </c>
      <c r="D838" s="100">
        <v>0</v>
      </c>
      <c r="E838" s="100">
        <v>0</v>
      </c>
      <c r="F838" s="101">
        <v>2500000</v>
      </c>
      <c r="G838" s="101">
        <v>3500000</v>
      </c>
      <c r="H838" s="102">
        <v>0</v>
      </c>
      <c r="I838" s="97" t="s">
        <v>753</v>
      </c>
    </row>
    <row r="839" spans="1:9" x14ac:dyDescent="0.25">
      <c r="A839" s="97">
        <v>16</v>
      </c>
      <c r="B839" s="98">
        <v>6100123001900</v>
      </c>
      <c r="C839" s="99" t="s">
        <v>1461</v>
      </c>
      <c r="D839" s="100">
        <v>0</v>
      </c>
      <c r="E839" s="100">
        <v>0</v>
      </c>
      <c r="F839" s="101">
        <v>2500000</v>
      </c>
      <c r="G839" s="101">
        <v>3500000</v>
      </c>
      <c r="H839" s="102">
        <v>0</v>
      </c>
      <c r="I839" s="97" t="s">
        <v>753</v>
      </c>
    </row>
    <row r="840" spans="1:9" x14ac:dyDescent="0.25">
      <c r="A840" s="93"/>
      <c r="B840" s="94">
        <v>559</v>
      </c>
      <c r="C840" s="91" t="s">
        <v>946</v>
      </c>
      <c r="D840" s="96">
        <v>0</v>
      </c>
      <c r="E840" s="96">
        <v>0</v>
      </c>
      <c r="F840" s="95">
        <v>62650000</v>
      </c>
      <c r="G840" s="95">
        <v>30100000</v>
      </c>
      <c r="H840" s="249"/>
      <c r="I840" s="249"/>
    </row>
    <row r="841" spans="1:9" x14ac:dyDescent="0.25">
      <c r="A841" s="97">
        <v>17</v>
      </c>
      <c r="B841" s="98">
        <v>6100123000100</v>
      </c>
      <c r="C841" s="99" t="s">
        <v>947</v>
      </c>
      <c r="D841" s="100">
        <v>0</v>
      </c>
      <c r="E841" s="100">
        <v>0</v>
      </c>
      <c r="F841" s="101">
        <v>10000000</v>
      </c>
      <c r="G841" s="101">
        <v>10000000</v>
      </c>
      <c r="H841" s="102">
        <v>0</v>
      </c>
      <c r="I841" s="97" t="s">
        <v>753</v>
      </c>
    </row>
    <row r="842" spans="1:9" x14ac:dyDescent="0.25">
      <c r="A842" s="97">
        <v>18</v>
      </c>
      <c r="B842" s="98">
        <v>6100123001700</v>
      </c>
      <c r="C842" s="99" t="s">
        <v>1462</v>
      </c>
      <c r="D842" s="100">
        <v>0</v>
      </c>
      <c r="E842" s="100">
        <v>0</v>
      </c>
      <c r="F842" s="101">
        <v>2650000</v>
      </c>
      <c r="G842" s="100">
        <v>0</v>
      </c>
      <c r="H842" s="102">
        <v>0</v>
      </c>
      <c r="I842" s="97" t="s">
        <v>753</v>
      </c>
    </row>
    <row r="843" spans="1:9" x14ac:dyDescent="0.25">
      <c r="A843" s="97">
        <v>19</v>
      </c>
      <c r="B843" s="98">
        <v>6100124000900</v>
      </c>
      <c r="C843" s="99" t="s">
        <v>1463</v>
      </c>
      <c r="D843" s="100">
        <v>0</v>
      </c>
      <c r="E843" s="100">
        <v>0</v>
      </c>
      <c r="F843" s="101">
        <v>50000000</v>
      </c>
      <c r="G843" s="101">
        <v>9500000</v>
      </c>
      <c r="H843" s="102">
        <v>0</v>
      </c>
      <c r="I843" s="97" t="s">
        <v>753</v>
      </c>
    </row>
    <row r="844" spans="1:9" x14ac:dyDescent="0.25">
      <c r="A844" s="93"/>
      <c r="B844" s="94">
        <v>560</v>
      </c>
      <c r="C844" s="91" t="s">
        <v>1103</v>
      </c>
      <c r="D844" s="96">
        <v>0</v>
      </c>
      <c r="E844" s="96">
        <v>0</v>
      </c>
      <c r="F844" s="95">
        <v>10000000</v>
      </c>
      <c r="G844" s="95">
        <v>120000000</v>
      </c>
      <c r="H844" s="249"/>
      <c r="I844" s="249"/>
    </row>
    <row r="845" spans="1:9" x14ac:dyDescent="0.25">
      <c r="A845" s="97">
        <v>20</v>
      </c>
      <c r="B845" s="98">
        <v>6100123000400</v>
      </c>
      <c r="C845" s="99" t="s">
        <v>1464</v>
      </c>
      <c r="D845" s="100">
        <v>0</v>
      </c>
      <c r="E845" s="100">
        <v>0</v>
      </c>
      <c r="F845" s="101">
        <v>10000000</v>
      </c>
      <c r="G845" s="101">
        <v>10000000</v>
      </c>
      <c r="H845" s="102">
        <v>0</v>
      </c>
      <c r="I845" s="97" t="s">
        <v>753</v>
      </c>
    </row>
    <row r="846" spans="1:9" x14ac:dyDescent="0.25">
      <c r="A846" s="97">
        <v>21</v>
      </c>
      <c r="B846" s="98">
        <v>6100123000900</v>
      </c>
      <c r="C846" s="99" t="s">
        <v>1465</v>
      </c>
      <c r="D846" s="100">
        <v>0</v>
      </c>
      <c r="E846" s="100">
        <v>0</v>
      </c>
      <c r="F846" s="100">
        <v>0</v>
      </c>
      <c r="G846" s="101">
        <v>100000000</v>
      </c>
      <c r="H846" s="102">
        <v>0</v>
      </c>
      <c r="I846" s="97" t="s">
        <v>753</v>
      </c>
    </row>
    <row r="847" spans="1:9" x14ac:dyDescent="0.25">
      <c r="A847" s="97">
        <v>22</v>
      </c>
      <c r="B847" s="98">
        <v>6100125000800</v>
      </c>
      <c r="C847" s="99" t="s">
        <v>1466</v>
      </c>
      <c r="D847" s="100">
        <v>0</v>
      </c>
      <c r="E847" s="100">
        <v>0</v>
      </c>
      <c r="F847" s="100">
        <v>0</v>
      </c>
      <c r="G847" s="101">
        <v>10000000</v>
      </c>
      <c r="H847" s="102">
        <v>0</v>
      </c>
      <c r="I847" s="97" t="s">
        <v>753</v>
      </c>
    </row>
    <row r="848" spans="1:9" x14ac:dyDescent="0.25">
      <c r="A848" s="93"/>
      <c r="B848" s="94">
        <v>561</v>
      </c>
      <c r="C848" s="91" t="s">
        <v>1011</v>
      </c>
      <c r="D848" s="95">
        <v>3393368</v>
      </c>
      <c r="E848" s="96">
        <v>0</v>
      </c>
      <c r="F848" s="95">
        <v>12600000</v>
      </c>
      <c r="G848" s="95">
        <v>24000000</v>
      </c>
      <c r="H848" s="249"/>
      <c r="I848" s="249"/>
    </row>
    <row r="849" spans="1:9" x14ac:dyDescent="0.25">
      <c r="A849" s="97">
        <v>23</v>
      </c>
      <c r="B849" s="98">
        <v>6100123000200</v>
      </c>
      <c r="C849" s="99" t="s">
        <v>1467</v>
      </c>
      <c r="D849" s="101">
        <v>3393368</v>
      </c>
      <c r="E849" s="100">
        <v>0</v>
      </c>
      <c r="F849" s="101">
        <v>12600000</v>
      </c>
      <c r="G849" s="101">
        <v>14000000</v>
      </c>
      <c r="H849" s="102">
        <v>0</v>
      </c>
      <c r="I849" s="97" t="s">
        <v>920</v>
      </c>
    </row>
    <row r="850" spans="1:9" ht="26.4" x14ac:dyDescent="0.25">
      <c r="A850" s="97">
        <v>24</v>
      </c>
      <c r="B850" s="98">
        <v>6100125000900</v>
      </c>
      <c r="C850" s="99" t="s">
        <v>1468</v>
      </c>
      <c r="D850" s="100">
        <v>0</v>
      </c>
      <c r="E850" s="100">
        <v>0</v>
      </c>
      <c r="F850" s="100">
        <v>0</v>
      </c>
      <c r="G850" s="101">
        <v>10000000</v>
      </c>
      <c r="H850" s="102">
        <v>0</v>
      </c>
      <c r="I850" s="97" t="s">
        <v>753</v>
      </c>
    </row>
    <row r="851" spans="1:9" x14ac:dyDescent="0.25">
      <c r="A851" s="244" t="s">
        <v>786</v>
      </c>
      <c r="B851" s="244"/>
      <c r="C851" s="244"/>
      <c r="D851" s="103">
        <v>3393368</v>
      </c>
      <c r="E851" s="104">
        <v>0</v>
      </c>
      <c r="F851" s="103">
        <v>164000000</v>
      </c>
      <c r="G851" s="103">
        <v>268500000</v>
      </c>
      <c r="H851" s="248"/>
      <c r="I851" s="248"/>
    </row>
    <row r="852" spans="1:9" x14ac:dyDescent="0.25">
      <c r="A852" s="92"/>
      <c r="B852" s="247" t="s">
        <v>787</v>
      </c>
      <c r="C852" s="247"/>
      <c r="D852" s="247"/>
      <c r="E852" s="247"/>
      <c r="F852" s="247"/>
      <c r="G852" s="247"/>
      <c r="H852" s="247"/>
      <c r="I852" s="247"/>
    </row>
    <row r="853" spans="1:9" x14ac:dyDescent="0.25">
      <c r="A853" s="244" t="s">
        <v>788</v>
      </c>
      <c r="B853" s="244"/>
      <c r="C853" s="244"/>
      <c r="D853" s="95">
        <v>3393368</v>
      </c>
      <c r="E853" s="96">
        <v>0</v>
      </c>
      <c r="F853" s="95">
        <v>164000000</v>
      </c>
      <c r="G853" s="95">
        <v>268500000</v>
      </c>
      <c r="H853" s="246"/>
      <c r="I853" s="246"/>
    </row>
    <row r="854" spans="1:9" x14ac:dyDescent="0.25">
      <c r="A854" s="90">
        <v>31</v>
      </c>
      <c r="B854" s="249" t="s">
        <v>1469</v>
      </c>
      <c r="C854" s="249"/>
      <c r="D854" s="249"/>
      <c r="E854" s="249"/>
      <c r="F854" s="249"/>
      <c r="G854" s="249"/>
      <c r="H854" s="249"/>
      <c r="I854" s="249"/>
    </row>
    <row r="855" spans="1:9" x14ac:dyDescent="0.25">
      <c r="A855" s="92"/>
      <c r="B855" s="247" t="s">
        <v>750</v>
      </c>
      <c r="C855" s="247"/>
      <c r="D855" s="247"/>
      <c r="E855" s="247"/>
      <c r="F855" s="247"/>
      <c r="G855" s="247"/>
      <c r="H855" s="247"/>
      <c r="I855" s="247"/>
    </row>
    <row r="856" spans="1:9" x14ac:dyDescent="0.25">
      <c r="A856" s="93"/>
      <c r="B856" s="94">
        <v>24</v>
      </c>
      <c r="C856" s="91" t="s">
        <v>751</v>
      </c>
      <c r="D856" s="95">
        <v>4496875</v>
      </c>
      <c r="E856" s="95">
        <v>612750</v>
      </c>
      <c r="F856" s="95">
        <v>1000000</v>
      </c>
      <c r="G856" s="95">
        <v>2000000</v>
      </c>
      <c r="H856" s="249"/>
      <c r="I856" s="249"/>
    </row>
    <row r="857" spans="1:9" x14ac:dyDescent="0.25">
      <c r="A857" s="97">
        <v>1</v>
      </c>
      <c r="B857" s="98">
        <v>13100124008600</v>
      </c>
      <c r="C857" s="99" t="s">
        <v>1470</v>
      </c>
      <c r="D857" s="100">
        <v>0</v>
      </c>
      <c r="E857" s="101">
        <v>612750</v>
      </c>
      <c r="F857" s="101">
        <v>1000000</v>
      </c>
      <c r="G857" s="100">
        <v>0</v>
      </c>
      <c r="H857" s="102">
        <v>0</v>
      </c>
      <c r="I857" s="97" t="s">
        <v>753</v>
      </c>
    </row>
    <row r="858" spans="1:9" x14ac:dyDescent="0.25">
      <c r="A858" s="97">
        <v>2</v>
      </c>
      <c r="B858" s="98">
        <v>13100125000500</v>
      </c>
      <c r="C858" s="99" t="s">
        <v>1471</v>
      </c>
      <c r="D858" s="100">
        <v>0</v>
      </c>
      <c r="E858" s="100">
        <v>0</v>
      </c>
      <c r="F858" s="100">
        <v>0</v>
      </c>
      <c r="G858" s="101">
        <v>2000000</v>
      </c>
      <c r="H858" s="102">
        <v>0</v>
      </c>
      <c r="I858" s="97" t="s">
        <v>753</v>
      </c>
    </row>
    <row r="859" spans="1:9" x14ac:dyDescent="0.25">
      <c r="A859" s="93"/>
      <c r="B859" s="94">
        <v>25</v>
      </c>
      <c r="C859" s="91" t="s">
        <v>1472</v>
      </c>
      <c r="D859" s="96">
        <v>0</v>
      </c>
      <c r="E859" s="96">
        <v>0</v>
      </c>
      <c r="F859" s="95">
        <v>15000000</v>
      </c>
      <c r="G859" s="95">
        <v>10000000</v>
      </c>
      <c r="H859" s="249"/>
      <c r="I859" s="249"/>
    </row>
    <row r="860" spans="1:9" x14ac:dyDescent="0.25">
      <c r="A860" s="97">
        <v>3</v>
      </c>
      <c r="B860" s="98">
        <v>13100123009600</v>
      </c>
      <c r="C860" s="99" t="s">
        <v>1473</v>
      </c>
      <c r="D860" s="100">
        <v>0</v>
      </c>
      <c r="E860" s="100">
        <v>0</v>
      </c>
      <c r="F860" s="101">
        <v>15000000</v>
      </c>
      <c r="G860" s="101">
        <v>10000000</v>
      </c>
      <c r="H860" s="102">
        <v>0</v>
      </c>
      <c r="I860" s="97" t="s">
        <v>753</v>
      </c>
    </row>
    <row r="861" spans="1:9" x14ac:dyDescent="0.25">
      <c r="A861" s="93"/>
      <c r="B861" s="94">
        <v>26</v>
      </c>
      <c r="C861" s="91" t="s">
        <v>770</v>
      </c>
      <c r="D861" s="95">
        <v>516000</v>
      </c>
      <c r="E861" s="96">
        <v>0</v>
      </c>
      <c r="F861" s="95">
        <v>3500000</v>
      </c>
      <c r="G861" s="95">
        <v>7500000</v>
      </c>
      <c r="H861" s="249"/>
      <c r="I861" s="249"/>
    </row>
    <row r="862" spans="1:9" x14ac:dyDescent="0.25">
      <c r="A862" s="97">
        <v>4</v>
      </c>
      <c r="B862" s="98">
        <v>13100123008700</v>
      </c>
      <c r="C862" s="99" t="s">
        <v>1474</v>
      </c>
      <c r="D862" s="100">
        <v>0</v>
      </c>
      <c r="E862" s="100">
        <v>0</v>
      </c>
      <c r="F862" s="101">
        <v>2500000</v>
      </c>
      <c r="G862" s="101">
        <v>4500000</v>
      </c>
      <c r="H862" s="102">
        <v>0</v>
      </c>
      <c r="I862" s="97" t="s">
        <v>753</v>
      </c>
    </row>
    <row r="863" spans="1:9" x14ac:dyDescent="0.25">
      <c r="A863" s="97">
        <v>5</v>
      </c>
      <c r="B863" s="98">
        <v>13100123009100</v>
      </c>
      <c r="C863" s="99" t="s">
        <v>1475</v>
      </c>
      <c r="D863" s="100">
        <v>0</v>
      </c>
      <c r="E863" s="100">
        <v>0</v>
      </c>
      <c r="F863" s="101">
        <v>1000000</v>
      </c>
      <c r="G863" s="101">
        <v>3000000</v>
      </c>
      <c r="H863" s="102">
        <v>0</v>
      </c>
      <c r="I863" s="97" t="s">
        <v>753</v>
      </c>
    </row>
    <row r="864" spans="1:9" x14ac:dyDescent="0.25">
      <c r="A864" s="93"/>
      <c r="B864" s="94">
        <v>27</v>
      </c>
      <c r="C864" s="91" t="s">
        <v>1476</v>
      </c>
      <c r="D864" s="95">
        <v>7650971</v>
      </c>
      <c r="E864" s="95">
        <v>800000</v>
      </c>
      <c r="F864" s="95">
        <v>22500000</v>
      </c>
      <c r="G864" s="95">
        <v>22500000</v>
      </c>
      <c r="H864" s="249"/>
      <c r="I864" s="249"/>
    </row>
    <row r="865" spans="1:9" x14ac:dyDescent="0.25">
      <c r="A865" s="97">
        <v>6</v>
      </c>
      <c r="B865" s="98">
        <v>13100123009200</v>
      </c>
      <c r="C865" s="99" t="s">
        <v>1477</v>
      </c>
      <c r="D865" s="101">
        <v>7650971</v>
      </c>
      <c r="E865" s="101">
        <v>800000</v>
      </c>
      <c r="F865" s="101">
        <v>22500000</v>
      </c>
      <c r="G865" s="101">
        <v>22500000</v>
      </c>
      <c r="H865" s="102">
        <v>0.01</v>
      </c>
      <c r="I865" s="97" t="s">
        <v>753</v>
      </c>
    </row>
    <row r="866" spans="1:9" x14ac:dyDescent="0.25">
      <c r="A866" s="244" t="s">
        <v>786</v>
      </c>
      <c r="B866" s="244"/>
      <c r="C866" s="244"/>
      <c r="D866" s="103">
        <v>12663846</v>
      </c>
      <c r="E866" s="103">
        <v>1412750</v>
      </c>
      <c r="F866" s="103">
        <v>42000000</v>
      </c>
      <c r="G866" s="103">
        <v>42000000</v>
      </c>
      <c r="H866" s="248"/>
      <c r="I866" s="248"/>
    </row>
    <row r="867" spans="1:9" x14ac:dyDescent="0.25">
      <c r="A867" s="92"/>
      <c r="B867" s="247" t="s">
        <v>787</v>
      </c>
      <c r="C867" s="247"/>
      <c r="D867" s="247"/>
      <c r="E867" s="247"/>
      <c r="F867" s="247"/>
      <c r="G867" s="247"/>
      <c r="H867" s="247"/>
      <c r="I867" s="247"/>
    </row>
    <row r="868" spans="1:9" x14ac:dyDescent="0.25">
      <c r="A868" s="244" t="s">
        <v>788</v>
      </c>
      <c r="B868" s="244"/>
      <c r="C868" s="244"/>
      <c r="D868" s="95">
        <v>12663846</v>
      </c>
      <c r="E868" s="95">
        <v>1412750</v>
      </c>
      <c r="F868" s="95">
        <v>42000000</v>
      </c>
      <c r="G868" s="95">
        <v>42000000</v>
      </c>
      <c r="H868" s="246"/>
      <c r="I868" s="246"/>
    </row>
    <row r="869" spans="1:9" x14ac:dyDescent="0.25">
      <c r="A869" s="90">
        <v>32</v>
      </c>
      <c r="B869" s="249" t="s">
        <v>1478</v>
      </c>
      <c r="C869" s="249"/>
      <c r="D869" s="249"/>
      <c r="E869" s="249"/>
      <c r="F869" s="249"/>
      <c r="G869" s="249"/>
      <c r="H869" s="249"/>
      <c r="I869" s="249"/>
    </row>
    <row r="870" spans="1:9" x14ac:dyDescent="0.25">
      <c r="A870" s="92"/>
      <c r="B870" s="247" t="s">
        <v>750</v>
      </c>
      <c r="C870" s="247"/>
      <c r="D870" s="247"/>
      <c r="E870" s="247"/>
      <c r="F870" s="247"/>
      <c r="G870" s="247"/>
      <c r="H870" s="247"/>
      <c r="I870" s="247"/>
    </row>
    <row r="871" spans="1:9" x14ac:dyDescent="0.25">
      <c r="A871" s="93"/>
      <c r="B871" s="94">
        <v>553</v>
      </c>
      <c r="C871" s="91" t="s">
        <v>1479</v>
      </c>
      <c r="D871" s="95">
        <v>50000000</v>
      </c>
      <c r="E871" s="96">
        <v>0</v>
      </c>
      <c r="F871" s="95">
        <v>50000000</v>
      </c>
      <c r="G871" s="95">
        <v>50000000</v>
      </c>
      <c r="H871" s="249"/>
      <c r="I871" s="249"/>
    </row>
    <row r="872" spans="1:9" x14ac:dyDescent="0.25">
      <c r="A872" s="97">
        <v>1</v>
      </c>
      <c r="B872" s="98">
        <v>7100124001100</v>
      </c>
      <c r="C872" s="99" t="s">
        <v>1480</v>
      </c>
      <c r="D872" s="101">
        <v>50000000</v>
      </c>
      <c r="E872" s="100">
        <v>0</v>
      </c>
      <c r="F872" s="101">
        <v>50000000</v>
      </c>
      <c r="G872" s="101">
        <v>50000000</v>
      </c>
      <c r="H872" s="102">
        <v>0</v>
      </c>
      <c r="I872" s="97" t="s">
        <v>753</v>
      </c>
    </row>
    <row r="873" spans="1:9" x14ac:dyDescent="0.25">
      <c r="A873" s="244" t="s">
        <v>786</v>
      </c>
      <c r="B873" s="244"/>
      <c r="C873" s="244"/>
      <c r="D873" s="103">
        <v>50000000</v>
      </c>
      <c r="E873" s="104">
        <v>0</v>
      </c>
      <c r="F873" s="103">
        <v>50000000</v>
      </c>
      <c r="G873" s="103">
        <v>50000000</v>
      </c>
      <c r="H873" s="248"/>
      <c r="I873" s="248"/>
    </row>
    <row r="874" spans="1:9" x14ac:dyDescent="0.25">
      <c r="A874" s="92"/>
      <c r="B874" s="247" t="s">
        <v>787</v>
      </c>
      <c r="C874" s="247"/>
      <c r="D874" s="247"/>
      <c r="E874" s="247"/>
      <c r="F874" s="247"/>
      <c r="G874" s="247"/>
      <c r="H874" s="247"/>
      <c r="I874" s="247"/>
    </row>
    <row r="875" spans="1:9" x14ac:dyDescent="0.25">
      <c r="A875" s="244" t="s">
        <v>788</v>
      </c>
      <c r="B875" s="244"/>
      <c r="C875" s="244"/>
      <c r="D875" s="95">
        <v>50000000</v>
      </c>
      <c r="E875" s="96">
        <v>0</v>
      </c>
      <c r="F875" s="95">
        <v>50000000</v>
      </c>
      <c r="G875" s="95">
        <v>50000000</v>
      </c>
      <c r="H875" s="246"/>
      <c r="I875" s="246"/>
    </row>
    <row r="876" spans="1:9" x14ac:dyDescent="0.25">
      <c r="A876" s="90">
        <v>33</v>
      </c>
      <c r="B876" s="249" t="s">
        <v>1481</v>
      </c>
      <c r="C876" s="249"/>
      <c r="D876" s="249"/>
      <c r="E876" s="249"/>
      <c r="F876" s="249"/>
      <c r="G876" s="249"/>
      <c r="H876" s="249"/>
      <c r="I876" s="249"/>
    </row>
    <row r="877" spans="1:9" x14ac:dyDescent="0.25">
      <c r="A877" s="92"/>
      <c r="B877" s="247" t="s">
        <v>750</v>
      </c>
      <c r="C877" s="247"/>
      <c r="D877" s="247"/>
      <c r="E877" s="247"/>
      <c r="F877" s="247"/>
      <c r="G877" s="247"/>
      <c r="H877" s="247"/>
      <c r="I877" s="247"/>
    </row>
    <row r="878" spans="1:9" x14ac:dyDescent="0.25">
      <c r="A878" s="93"/>
      <c r="B878" s="94">
        <v>418</v>
      </c>
      <c r="C878" s="91" t="s">
        <v>1482</v>
      </c>
      <c r="D878" s="95">
        <v>250000000</v>
      </c>
      <c r="E878" s="96">
        <v>0</v>
      </c>
      <c r="F878" s="95">
        <v>700000000</v>
      </c>
      <c r="G878" s="95">
        <v>1750000000</v>
      </c>
      <c r="H878" s="249"/>
      <c r="I878" s="249"/>
    </row>
    <row r="879" spans="1:9" x14ac:dyDescent="0.25">
      <c r="A879" s="97">
        <v>1</v>
      </c>
      <c r="B879" s="98">
        <v>5050122000900</v>
      </c>
      <c r="C879" s="99" t="s">
        <v>1483</v>
      </c>
      <c r="D879" s="100">
        <v>0</v>
      </c>
      <c r="E879" s="100">
        <v>0</v>
      </c>
      <c r="F879" s="101">
        <v>100000000</v>
      </c>
      <c r="G879" s="101">
        <v>100000000</v>
      </c>
      <c r="H879" s="102">
        <v>0.2</v>
      </c>
      <c r="I879" s="97" t="s">
        <v>753</v>
      </c>
    </row>
    <row r="880" spans="1:9" x14ac:dyDescent="0.25">
      <c r="A880" s="97">
        <v>2</v>
      </c>
      <c r="B880" s="98">
        <v>5050123001000</v>
      </c>
      <c r="C880" s="99" t="s">
        <v>1484</v>
      </c>
      <c r="D880" s="100">
        <v>0</v>
      </c>
      <c r="E880" s="100">
        <v>0</v>
      </c>
      <c r="F880" s="101">
        <v>500000000</v>
      </c>
      <c r="G880" s="101">
        <v>1500000000</v>
      </c>
      <c r="H880" s="102">
        <v>0.2</v>
      </c>
      <c r="I880" s="97" t="s">
        <v>753</v>
      </c>
    </row>
    <row r="881" spans="1:9" x14ac:dyDescent="0.25">
      <c r="A881" s="97">
        <v>3</v>
      </c>
      <c r="B881" s="98">
        <v>5050123001100</v>
      </c>
      <c r="C881" s="99" t="s">
        <v>1485</v>
      </c>
      <c r="D881" s="101">
        <v>250000000</v>
      </c>
      <c r="E881" s="100">
        <v>0</v>
      </c>
      <c r="F881" s="101">
        <v>50000000</v>
      </c>
      <c r="G881" s="101">
        <v>50000000</v>
      </c>
      <c r="H881" s="102">
        <v>0.2</v>
      </c>
      <c r="I881" s="97" t="s">
        <v>753</v>
      </c>
    </row>
    <row r="882" spans="1:9" x14ac:dyDescent="0.25">
      <c r="A882" s="97">
        <v>4</v>
      </c>
      <c r="B882" s="98">
        <v>5050323000500</v>
      </c>
      <c r="C882" s="99" t="s">
        <v>1486</v>
      </c>
      <c r="D882" s="100">
        <v>0</v>
      </c>
      <c r="E882" s="100">
        <v>0</v>
      </c>
      <c r="F882" s="101">
        <v>20000000</v>
      </c>
      <c r="G882" s="101">
        <v>50000000</v>
      </c>
      <c r="H882" s="102">
        <v>0.2</v>
      </c>
      <c r="I882" s="97" t="s">
        <v>753</v>
      </c>
    </row>
    <row r="883" spans="1:9" x14ac:dyDescent="0.25">
      <c r="A883" s="97">
        <v>5</v>
      </c>
      <c r="B883" s="98">
        <v>5050123001200</v>
      </c>
      <c r="C883" s="99" t="s">
        <v>1487</v>
      </c>
      <c r="D883" s="100">
        <v>0</v>
      </c>
      <c r="E883" s="100">
        <v>0</v>
      </c>
      <c r="F883" s="101">
        <v>30000000</v>
      </c>
      <c r="G883" s="101">
        <v>50000000</v>
      </c>
      <c r="H883" s="102">
        <v>0.2</v>
      </c>
      <c r="I883" s="97" t="s">
        <v>753</v>
      </c>
    </row>
    <row r="884" spans="1:9" x14ac:dyDescent="0.25">
      <c r="A884" s="244" t="s">
        <v>786</v>
      </c>
      <c r="B884" s="244"/>
      <c r="C884" s="244"/>
      <c r="D884" s="103">
        <v>250000000</v>
      </c>
      <c r="E884" s="104">
        <v>0</v>
      </c>
      <c r="F884" s="103">
        <v>700000000</v>
      </c>
      <c r="G884" s="103">
        <v>1750000000</v>
      </c>
      <c r="H884" s="248"/>
      <c r="I884" s="248"/>
    </row>
    <row r="885" spans="1:9" x14ac:dyDescent="0.25">
      <c r="A885" s="92"/>
      <c r="B885" s="247" t="s">
        <v>787</v>
      </c>
      <c r="C885" s="247"/>
      <c r="D885" s="247"/>
      <c r="E885" s="247"/>
      <c r="F885" s="247"/>
      <c r="G885" s="247"/>
      <c r="H885" s="247"/>
      <c r="I885" s="247"/>
    </row>
    <row r="886" spans="1:9" x14ac:dyDescent="0.25">
      <c r="A886" s="244" t="s">
        <v>788</v>
      </c>
      <c r="B886" s="244"/>
      <c r="C886" s="244"/>
      <c r="D886" s="95">
        <v>250000000</v>
      </c>
      <c r="E886" s="96">
        <v>0</v>
      </c>
      <c r="F886" s="95">
        <v>700000000</v>
      </c>
      <c r="G886" s="95">
        <v>1750000000</v>
      </c>
      <c r="H886" s="246"/>
      <c r="I886" s="246"/>
    </row>
    <row r="887" spans="1:9" x14ac:dyDescent="0.25">
      <c r="A887" s="90">
        <v>34</v>
      </c>
      <c r="B887" s="249" t="s">
        <v>1488</v>
      </c>
      <c r="C887" s="249"/>
      <c r="D887" s="249"/>
      <c r="E887" s="249"/>
      <c r="F887" s="249"/>
      <c r="G887" s="249"/>
      <c r="H887" s="249"/>
      <c r="I887" s="249"/>
    </row>
    <row r="888" spans="1:9" x14ac:dyDescent="0.25">
      <c r="A888" s="92"/>
      <c r="B888" s="247" t="s">
        <v>750</v>
      </c>
      <c r="C888" s="247"/>
      <c r="D888" s="247"/>
      <c r="E888" s="247"/>
      <c r="F888" s="247"/>
      <c r="G888" s="247"/>
      <c r="H888" s="247"/>
      <c r="I888" s="247"/>
    </row>
    <row r="889" spans="1:9" x14ac:dyDescent="0.25">
      <c r="A889" s="93"/>
      <c r="B889" s="94">
        <v>504</v>
      </c>
      <c r="C889" s="91" t="s">
        <v>1489</v>
      </c>
      <c r="D889" s="96">
        <v>0</v>
      </c>
      <c r="E889" s="95">
        <v>258026886</v>
      </c>
      <c r="F889" s="95">
        <v>900000000</v>
      </c>
      <c r="G889" s="95">
        <v>800000000</v>
      </c>
      <c r="H889" s="249"/>
      <c r="I889" s="249"/>
    </row>
    <row r="890" spans="1:9" ht="26.4" x14ac:dyDescent="0.25">
      <c r="A890" s="97">
        <v>1</v>
      </c>
      <c r="B890" s="98">
        <v>13100122004100</v>
      </c>
      <c r="C890" s="99" t="s">
        <v>1490</v>
      </c>
      <c r="D890" s="100">
        <v>0</v>
      </c>
      <c r="E890" s="101">
        <v>258026886</v>
      </c>
      <c r="F890" s="101">
        <v>900000000</v>
      </c>
      <c r="G890" s="101">
        <v>800000000</v>
      </c>
      <c r="H890" s="102">
        <v>0</v>
      </c>
      <c r="I890" s="97" t="s">
        <v>753</v>
      </c>
    </row>
    <row r="891" spans="1:9" x14ac:dyDescent="0.25">
      <c r="A891" s="244" t="s">
        <v>786</v>
      </c>
      <c r="B891" s="244"/>
      <c r="C891" s="244"/>
      <c r="D891" s="104">
        <v>0</v>
      </c>
      <c r="E891" s="103">
        <v>258026886</v>
      </c>
      <c r="F891" s="103">
        <v>900000000</v>
      </c>
      <c r="G891" s="103">
        <v>800000000</v>
      </c>
      <c r="H891" s="248"/>
      <c r="I891" s="248"/>
    </row>
    <row r="892" spans="1:9" x14ac:dyDescent="0.25">
      <c r="A892" s="92"/>
      <c r="B892" s="247" t="s">
        <v>787</v>
      </c>
      <c r="C892" s="247"/>
      <c r="D892" s="247"/>
      <c r="E892" s="247"/>
      <c r="F892" s="247"/>
      <c r="G892" s="247"/>
      <c r="H892" s="247"/>
      <c r="I892" s="247"/>
    </row>
    <row r="893" spans="1:9" x14ac:dyDescent="0.25">
      <c r="A893" s="244" t="s">
        <v>788</v>
      </c>
      <c r="B893" s="244"/>
      <c r="C893" s="244"/>
      <c r="D893" s="96">
        <v>0</v>
      </c>
      <c r="E893" s="95">
        <v>258026886</v>
      </c>
      <c r="F893" s="95">
        <v>900000000</v>
      </c>
      <c r="G893" s="95">
        <v>800000000</v>
      </c>
      <c r="H893" s="246"/>
      <c r="I893" s="246"/>
    </row>
    <row r="894" spans="1:9" x14ac:dyDescent="0.25">
      <c r="A894" s="90">
        <v>35</v>
      </c>
      <c r="B894" s="249" t="s">
        <v>1491</v>
      </c>
      <c r="C894" s="249"/>
      <c r="D894" s="249"/>
      <c r="E894" s="249"/>
      <c r="F894" s="249"/>
      <c r="G894" s="249"/>
      <c r="H894" s="249"/>
      <c r="I894" s="249"/>
    </row>
    <row r="895" spans="1:9" x14ac:dyDescent="0.25">
      <c r="A895" s="92"/>
      <c r="B895" s="247" t="s">
        <v>750</v>
      </c>
      <c r="C895" s="247"/>
      <c r="D895" s="247"/>
      <c r="E895" s="247"/>
      <c r="F895" s="247"/>
      <c r="G895" s="247"/>
      <c r="H895" s="247"/>
      <c r="I895" s="247"/>
    </row>
    <row r="896" spans="1:9" x14ac:dyDescent="0.25">
      <c r="A896" s="93"/>
      <c r="B896" s="94">
        <v>218</v>
      </c>
      <c r="C896" s="91" t="s">
        <v>1492</v>
      </c>
      <c r="D896" s="96">
        <v>0</v>
      </c>
      <c r="E896" s="96">
        <v>0</v>
      </c>
      <c r="F896" s="95">
        <v>300000000</v>
      </c>
      <c r="G896" s="95">
        <v>300000000</v>
      </c>
      <c r="H896" s="249"/>
      <c r="I896" s="249"/>
    </row>
    <row r="897" spans="1:9" x14ac:dyDescent="0.25">
      <c r="A897" s="97">
        <v>1</v>
      </c>
      <c r="B897" s="98">
        <v>5050124000800</v>
      </c>
      <c r="C897" s="99" t="s">
        <v>1493</v>
      </c>
      <c r="D897" s="100">
        <v>0</v>
      </c>
      <c r="E897" s="100">
        <v>0</v>
      </c>
      <c r="F897" s="101">
        <v>200000000</v>
      </c>
      <c r="G897" s="101">
        <v>200000000</v>
      </c>
      <c r="H897" s="102">
        <v>0</v>
      </c>
      <c r="I897" s="97" t="s">
        <v>753</v>
      </c>
    </row>
    <row r="898" spans="1:9" x14ac:dyDescent="0.25">
      <c r="A898" s="97">
        <v>2</v>
      </c>
      <c r="B898" s="98">
        <v>5050124000600</v>
      </c>
      <c r="C898" s="99" t="s">
        <v>1494</v>
      </c>
      <c r="D898" s="100">
        <v>0</v>
      </c>
      <c r="E898" s="100">
        <v>0</v>
      </c>
      <c r="F898" s="101">
        <v>100000000</v>
      </c>
      <c r="G898" s="101">
        <v>100000000</v>
      </c>
      <c r="H898" s="102">
        <v>0</v>
      </c>
      <c r="I898" s="97" t="s">
        <v>753</v>
      </c>
    </row>
    <row r="899" spans="1:9" x14ac:dyDescent="0.25">
      <c r="A899" s="93"/>
      <c r="B899" s="94">
        <v>219</v>
      </c>
      <c r="C899" s="91" t="s">
        <v>1495</v>
      </c>
      <c r="D899" s="96">
        <v>0</v>
      </c>
      <c r="E899" s="96">
        <v>0</v>
      </c>
      <c r="F899" s="95">
        <v>200000000</v>
      </c>
      <c r="G899" s="95">
        <v>300000000</v>
      </c>
      <c r="H899" s="249"/>
      <c r="I899" s="249"/>
    </row>
    <row r="900" spans="1:9" x14ac:dyDescent="0.25">
      <c r="A900" s="97">
        <v>3</v>
      </c>
      <c r="B900" s="98">
        <v>5050124000800</v>
      </c>
      <c r="C900" s="99" t="s">
        <v>1496</v>
      </c>
      <c r="D900" s="100">
        <v>0</v>
      </c>
      <c r="E900" s="100">
        <v>0</v>
      </c>
      <c r="F900" s="101">
        <v>100000000</v>
      </c>
      <c r="G900" s="101">
        <v>200000000</v>
      </c>
      <c r="H900" s="102">
        <v>0</v>
      </c>
      <c r="I900" s="97" t="s">
        <v>753</v>
      </c>
    </row>
    <row r="901" spans="1:9" x14ac:dyDescent="0.25">
      <c r="A901" s="97">
        <v>4</v>
      </c>
      <c r="B901" s="98">
        <v>5050124000200</v>
      </c>
      <c r="C901" s="99" t="s">
        <v>1497</v>
      </c>
      <c r="D901" s="100">
        <v>0</v>
      </c>
      <c r="E901" s="100">
        <v>0</v>
      </c>
      <c r="F901" s="101">
        <v>100000000</v>
      </c>
      <c r="G901" s="101">
        <v>100000000</v>
      </c>
      <c r="H901" s="102">
        <v>0</v>
      </c>
      <c r="I901" s="97" t="s">
        <v>753</v>
      </c>
    </row>
    <row r="902" spans="1:9" x14ac:dyDescent="0.25">
      <c r="A902" s="244" t="s">
        <v>786</v>
      </c>
      <c r="B902" s="244"/>
      <c r="C902" s="244"/>
      <c r="D902" s="104">
        <v>0</v>
      </c>
      <c r="E902" s="104">
        <v>0</v>
      </c>
      <c r="F902" s="103">
        <v>500000000</v>
      </c>
      <c r="G902" s="103">
        <v>600000000</v>
      </c>
      <c r="H902" s="248"/>
      <c r="I902" s="248"/>
    </row>
    <row r="903" spans="1:9" x14ac:dyDescent="0.25">
      <c r="A903" s="92"/>
      <c r="B903" s="247" t="s">
        <v>787</v>
      </c>
      <c r="C903" s="247"/>
      <c r="D903" s="247"/>
      <c r="E903" s="247"/>
      <c r="F903" s="247"/>
      <c r="G903" s="247"/>
      <c r="H903" s="247"/>
      <c r="I903" s="247"/>
    </row>
    <row r="904" spans="1:9" x14ac:dyDescent="0.25">
      <c r="A904" s="244" t="s">
        <v>788</v>
      </c>
      <c r="B904" s="244"/>
      <c r="C904" s="244"/>
      <c r="D904" s="96">
        <v>0</v>
      </c>
      <c r="E904" s="96">
        <v>0</v>
      </c>
      <c r="F904" s="95">
        <v>500000000</v>
      </c>
      <c r="G904" s="95">
        <v>600000000</v>
      </c>
      <c r="H904" s="246"/>
      <c r="I904" s="246"/>
    </row>
    <row r="905" spans="1:9" x14ac:dyDescent="0.25">
      <c r="A905" s="90">
        <v>36</v>
      </c>
      <c r="B905" s="249" t="s">
        <v>1498</v>
      </c>
      <c r="C905" s="249"/>
      <c r="D905" s="249"/>
      <c r="E905" s="249"/>
      <c r="F905" s="249"/>
      <c r="G905" s="249"/>
      <c r="H905" s="249"/>
      <c r="I905" s="249"/>
    </row>
    <row r="906" spans="1:9" x14ac:dyDescent="0.25">
      <c r="A906" s="92"/>
      <c r="B906" s="247" t="s">
        <v>750</v>
      </c>
      <c r="C906" s="247"/>
      <c r="D906" s="247"/>
      <c r="E906" s="247"/>
      <c r="F906" s="247"/>
      <c r="G906" s="247"/>
      <c r="H906" s="247"/>
      <c r="I906" s="247"/>
    </row>
    <row r="907" spans="1:9" x14ac:dyDescent="0.25">
      <c r="A907" s="93"/>
      <c r="B907" s="94">
        <v>133</v>
      </c>
      <c r="C907" s="91" t="s">
        <v>751</v>
      </c>
      <c r="D907" s="95">
        <v>7698308</v>
      </c>
      <c r="E907" s="95">
        <v>33885500</v>
      </c>
      <c r="F907" s="95">
        <v>66000000</v>
      </c>
      <c r="G907" s="95">
        <v>51000000</v>
      </c>
      <c r="H907" s="249"/>
      <c r="I907" s="249"/>
    </row>
    <row r="908" spans="1:9" x14ac:dyDescent="0.25">
      <c r="A908" s="97">
        <v>1</v>
      </c>
      <c r="B908" s="98">
        <v>11100124000100</v>
      </c>
      <c r="C908" s="99" t="s">
        <v>1499</v>
      </c>
      <c r="D908" s="100">
        <v>0</v>
      </c>
      <c r="E908" s="100">
        <v>0</v>
      </c>
      <c r="F908" s="101">
        <v>6000000</v>
      </c>
      <c r="G908" s="101">
        <v>6000000</v>
      </c>
      <c r="H908" s="102">
        <v>1</v>
      </c>
      <c r="I908" s="97" t="s">
        <v>753</v>
      </c>
    </row>
    <row r="909" spans="1:9" ht="26.4" x14ac:dyDescent="0.25">
      <c r="A909" s="97">
        <v>2</v>
      </c>
      <c r="B909" s="98">
        <v>13100122007900</v>
      </c>
      <c r="C909" s="99" t="s">
        <v>1500</v>
      </c>
      <c r="D909" s="101">
        <v>3691728</v>
      </c>
      <c r="E909" s="101">
        <v>21516118</v>
      </c>
      <c r="F909" s="101">
        <v>35000000</v>
      </c>
      <c r="G909" s="101">
        <v>16000000</v>
      </c>
      <c r="H909" s="102">
        <v>1</v>
      </c>
      <c r="I909" s="97" t="s">
        <v>753</v>
      </c>
    </row>
    <row r="910" spans="1:9" ht="26.4" x14ac:dyDescent="0.25">
      <c r="A910" s="97">
        <v>3</v>
      </c>
      <c r="B910" s="98">
        <v>13100122006700</v>
      </c>
      <c r="C910" s="99" t="s">
        <v>1501</v>
      </c>
      <c r="D910" s="101">
        <v>1237555</v>
      </c>
      <c r="E910" s="100">
        <v>0</v>
      </c>
      <c r="F910" s="101">
        <v>3000000</v>
      </c>
      <c r="G910" s="101">
        <v>3000000</v>
      </c>
      <c r="H910" s="102">
        <v>1</v>
      </c>
      <c r="I910" s="97" t="s">
        <v>753</v>
      </c>
    </row>
    <row r="911" spans="1:9" ht="26.4" x14ac:dyDescent="0.25">
      <c r="A911" s="97">
        <v>4</v>
      </c>
      <c r="B911" s="98">
        <v>13100124006800</v>
      </c>
      <c r="C911" s="99" t="s">
        <v>1502</v>
      </c>
      <c r="D911" s="101">
        <v>2526250</v>
      </c>
      <c r="E911" s="101">
        <v>1785932</v>
      </c>
      <c r="F911" s="101">
        <v>5000000</v>
      </c>
      <c r="G911" s="101">
        <v>8000000</v>
      </c>
      <c r="H911" s="102">
        <v>1</v>
      </c>
      <c r="I911" s="97" t="s">
        <v>753</v>
      </c>
    </row>
    <row r="912" spans="1:9" ht="26.4" x14ac:dyDescent="0.25">
      <c r="A912" s="97">
        <v>5</v>
      </c>
      <c r="B912" s="98">
        <v>13100124008800</v>
      </c>
      <c r="C912" s="99" t="s">
        <v>1503</v>
      </c>
      <c r="D912" s="100">
        <v>0</v>
      </c>
      <c r="E912" s="101">
        <v>9760000</v>
      </c>
      <c r="F912" s="101">
        <v>14000000</v>
      </c>
      <c r="G912" s="101">
        <v>14000000</v>
      </c>
      <c r="H912" s="102">
        <v>1</v>
      </c>
      <c r="I912" s="97" t="s">
        <v>753</v>
      </c>
    </row>
    <row r="913" spans="1:9" x14ac:dyDescent="0.25">
      <c r="A913" s="97">
        <v>6</v>
      </c>
      <c r="B913" s="98">
        <v>13100124006600</v>
      </c>
      <c r="C913" s="99" t="s">
        <v>1504</v>
      </c>
      <c r="D913" s="101">
        <v>242775</v>
      </c>
      <c r="E913" s="101">
        <v>823450</v>
      </c>
      <c r="F913" s="101">
        <v>3000000</v>
      </c>
      <c r="G913" s="101">
        <v>4000000</v>
      </c>
      <c r="H913" s="102">
        <v>1</v>
      </c>
      <c r="I913" s="97" t="s">
        <v>753</v>
      </c>
    </row>
    <row r="914" spans="1:9" x14ac:dyDescent="0.25">
      <c r="A914" s="93"/>
      <c r="B914" s="94">
        <v>134</v>
      </c>
      <c r="C914" s="91" t="s">
        <v>770</v>
      </c>
      <c r="D914" s="95">
        <v>7260000</v>
      </c>
      <c r="E914" s="96">
        <v>0</v>
      </c>
      <c r="F914" s="95">
        <v>27000000</v>
      </c>
      <c r="G914" s="95">
        <v>28000000</v>
      </c>
      <c r="H914" s="249"/>
      <c r="I914" s="249"/>
    </row>
    <row r="915" spans="1:9" x14ac:dyDescent="0.25">
      <c r="A915" s="97">
        <v>7</v>
      </c>
      <c r="B915" s="98">
        <v>13100122007000</v>
      </c>
      <c r="C915" s="99" t="s">
        <v>1505</v>
      </c>
      <c r="D915" s="101">
        <v>3000000</v>
      </c>
      <c r="E915" s="100">
        <v>0</v>
      </c>
      <c r="F915" s="101">
        <v>3000000</v>
      </c>
      <c r="G915" s="101">
        <v>3000000</v>
      </c>
      <c r="H915" s="102">
        <v>1</v>
      </c>
      <c r="I915" s="97" t="s">
        <v>753</v>
      </c>
    </row>
    <row r="916" spans="1:9" x14ac:dyDescent="0.25">
      <c r="A916" s="97">
        <v>8</v>
      </c>
      <c r="B916" s="98">
        <v>13100122007100</v>
      </c>
      <c r="C916" s="99" t="s">
        <v>1506</v>
      </c>
      <c r="D916" s="100">
        <v>0</v>
      </c>
      <c r="E916" s="100">
        <v>0</v>
      </c>
      <c r="F916" s="101">
        <v>4000000</v>
      </c>
      <c r="G916" s="101">
        <v>5000000</v>
      </c>
      <c r="H916" s="102">
        <v>1</v>
      </c>
      <c r="I916" s="97" t="s">
        <v>753</v>
      </c>
    </row>
    <row r="917" spans="1:9" x14ac:dyDescent="0.25">
      <c r="A917" s="97">
        <v>9</v>
      </c>
      <c r="B917" s="98">
        <v>13100124006900</v>
      </c>
      <c r="C917" s="99" t="s">
        <v>1507</v>
      </c>
      <c r="D917" s="101">
        <v>4260000</v>
      </c>
      <c r="E917" s="100">
        <v>0</v>
      </c>
      <c r="F917" s="101">
        <v>12000000</v>
      </c>
      <c r="G917" s="101">
        <v>12000000</v>
      </c>
      <c r="H917" s="102">
        <v>1</v>
      </c>
      <c r="I917" s="97" t="s">
        <v>753</v>
      </c>
    </row>
    <row r="918" spans="1:9" x14ac:dyDescent="0.25">
      <c r="A918" s="97">
        <v>10</v>
      </c>
      <c r="B918" s="98">
        <v>13100124008100</v>
      </c>
      <c r="C918" s="99" t="s">
        <v>1508</v>
      </c>
      <c r="D918" s="100">
        <v>0</v>
      </c>
      <c r="E918" s="100">
        <v>0</v>
      </c>
      <c r="F918" s="101">
        <v>8000000</v>
      </c>
      <c r="G918" s="101">
        <v>8000000</v>
      </c>
      <c r="H918" s="102">
        <v>1</v>
      </c>
      <c r="I918" s="97" t="s">
        <v>753</v>
      </c>
    </row>
    <row r="919" spans="1:9" x14ac:dyDescent="0.25">
      <c r="A919" s="93"/>
      <c r="B919" s="94">
        <v>135</v>
      </c>
      <c r="C919" s="91" t="s">
        <v>804</v>
      </c>
      <c r="D919" s="95">
        <v>19008306</v>
      </c>
      <c r="E919" s="96">
        <v>0</v>
      </c>
      <c r="F919" s="95">
        <v>47000000</v>
      </c>
      <c r="G919" s="95">
        <v>70000000</v>
      </c>
      <c r="H919" s="249"/>
      <c r="I919" s="249"/>
    </row>
    <row r="920" spans="1:9" x14ac:dyDescent="0.25">
      <c r="A920" s="97">
        <v>11</v>
      </c>
      <c r="B920" s="98">
        <v>13100124007300</v>
      </c>
      <c r="C920" s="99" t="s">
        <v>1509</v>
      </c>
      <c r="D920" s="101">
        <v>552000</v>
      </c>
      <c r="E920" s="100">
        <v>0</v>
      </c>
      <c r="F920" s="101">
        <v>15000000</v>
      </c>
      <c r="G920" s="101">
        <v>15000000</v>
      </c>
      <c r="H920" s="102">
        <v>1</v>
      </c>
      <c r="I920" s="97" t="s">
        <v>753</v>
      </c>
    </row>
    <row r="921" spans="1:9" x14ac:dyDescent="0.25">
      <c r="A921" s="97">
        <v>12</v>
      </c>
      <c r="B921" s="98">
        <v>13100122007200</v>
      </c>
      <c r="C921" s="99" t="s">
        <v>1510</v>
      </c>
      <c r="D921" s="101">
        <v>18456306</v>
      </c>
      <c r="E921" s="100">
        <v>0</v>
      </c>
      <c r="F921" s="101">
        <v>25000000</v>
      </c>
      <c r="G921" s="101">
        <v>25000000</v>
      </c>
      <c r="H921" s="102">
        <v>0</v>
      </c>
      <c r="I921" s="97" t="s">
        <v>753</v>
      </c>
    </row>
    <row r="922" spans="1:9" x14ac:dyDescent="0.25">
      <c r="A922" s="97">
        <v>13</v>
      </c>
      <c r="B922" s="98">
        <v>13100123013900</v>
      </c>
      <c r="C922" s="99" t="s">
        <v>1511</v>
      </c>
      <c r="D922" s="100">
        <v>0</v>
      </c>
      <c r="E922" s="100">
        <v>0</v>
      </c>
      <c r="F922" s="101">
        <v>7000000</v>
      </c>
      <c r="G922" s="101">
        <v>30000000</v>
      </c>
      <c r="H922" s="102">
        <v>1</v>
      </c>
      <c r="I922" s="97" t="s">
        <v>753</v>
      </c>
    </row>
    <row r="923" spans="1:9" x14ac:dyDescent="0.25">
      <c r="A923" s="93"/>
      <c r="B923" s="94">
        <v>136</v>
      </c>
      <c r="C923" s="91" t="s">
        <v>1512</v>
      </c>
      <c r="D923" s="96">
        <v>0</v>
      </c>
      <c r="E923" s="96">
        <v>0</v>
      </c>
      <c r="F923" s="95">
        <v>20000000</v>
      </c>
      <c r="G923" s="95">
        <v>20000000</v>
      </c>
      <c r="H923" s="249"/>
      <c r="I923" s="249"/>
    </row>
    <row r="924" spans="1:9" x14ac:dyDescent="0.25">
      <c r="A924" s="97">
        <v>14</v>
      </c>
      <c r="B924" s="98">
        <v>13100123007800</v>
      </c>
      <c r="C924" s="99" t="s">
        <v>1513</v>
      </c>
      <c r="D924" s="100">
        <v>0</v>
      </c>
      <c r="E924" s="100">
        <v>0</v>
      </c>
      <c r="F924" s="101">
        <v>20000000</v>
      </c>
      <c r="G924" s="101">
        <v>20000000</v>
      </c>
      <c r="H924" s="102">
        <v>1</v>
      </c>
      <c r="I924" s="97" t="s">
        <v>753</v>
      </c>
    </row>
    <row r="925" spans="1:9" x14ac:dyDescent="0.25">
      <c r="A925" s="93"/>
      <c r="B925" s="94">
        <v>229</v>
      </c>
      <c r="C925" s="91" t="s">
        <v>1103</v>
      </c>
      <c r="D925" s="95">
        <v>4032000</v>
      </c>
      <c r="E925" s="95">
        <v>1904427</v>
      </c>
      <c r="F925" s="95">
        <v>215000000</v>
      </c>
      <c r="G925" s="95">
        <v>150000000</v>
      </c>
      <c r="H925" s="249"/>
      <c r="I925" s="249"/>
    </row>
    <row r="926" spans="1:9" x14ac:dyDescent="0.25">
      <c r="A926" s="97">
        <v>15</v>
      </c>
      <c r="B926" s="98">
        <v>13100123013700</v>
      </c>
      <c r="C926" s="99" t="s">
        <v>1514</v>
      </c>
      <c r="D926" s="100">
        <v>0</v>
      </c>
      <c r="E926" s="100">
        <v>0</v>
      </c>
      <c r="F926" s="101">
        <v>195000000</v>
      </c>
      <c r="G926" s="101">
        <v>130000000</v>
      </c>
      <c r="H926" s="102">
        <v>1</v>
      </c>
      <c r="I926" s="97" t="s">
        <v>753</v>
      </c>
    </row>
    <row r="927" spans="1:9" x14ac:dyDescent="0.25">
      <c r="A927" s="97">
        <v>16</v>
      </c>
      <c r="B927" s="98">
        <v>13100123007400</v>
      </c>
      <c r="C927" s="99" t="s">
        <v>1272</v>
      </c>
      <c r="D927" s="101">
        <v>4032000</v>
      </c>
      <c r="E927" s="101">
        <v>1904427</v>
      </c>
      <c r="F927" s="101">
        <v>20000000</v>
      </c>
      <c r="G927" s="101">
        <v>20000000</v>
      </c>
      <c r="H927" s="102">
        <v>1</v>
      </c>
      <c r="I927" s="97" t="s">
        <v>753</v>
      </c>
    </row>
    <row r="928" spans="1:9" x14ac:dyDescent="0.25">
      <c r="A928" s="93"/>
      <c r="B928" s="94">
        <v>230</v>
      </c>
      <c r="C928" s="91" t="s">
        <v>1515</v>
      </c>
      <c r="D928" s="95">
        <v>10668475</v>
      </c>
      <c r="E928" s="95">
        <v>8069630</v>
      </c>
      <c r="F928" s="95">
        <v>238000000</v>
      </c>
      <c r="G928" s="95">
        <v>28000000</v>
      </c>
      <c r="H928" s="249"/>
      <c r="I928" s="249"/>
    </row>
    <row r="929" spans="1:9" x14ac:dyDescent="0.25">
      <c r="A929" s="97">
        <v>17</v>
      </c>
      <c r="B929" s="98">
        <v>13100123013800</v>
      </c>
      <c r="C929" s="99" t="s">
        <v>1516</v>
      </c>
      <c r="D929" s="101">
        <v>7993475</v>
      </c>
      <c r="E929" s="101">
        <v>6760000</v>
      </c>
      <c r="F929" s="101">
        <v>30000000</v>
      </c>
      <c r="G929" s="101">
        <v>20000000</v>
      </c>
      <c r="H929" s="102">
        <v>1</v>
      </c>
      <c r="I929" s="97" t="s">
        <v>753</v>
      </c>
    </row>
    <row r="930" spans="1:9" x14ac:dyDescent="0.25">
      <c r="A930" s="97">
        <v>18</v>
      </c>
      <c r="B930" s="98">
        <v>13100123007700</v>
      </c>
      <c r="C930" s="99" t="s">
        <v>1517</v>
      </c>
      <c r="D930" s="101">
        <v>2675000</v>
      </c>
      <c r="E930" s="101">
        <v>1309630</v>
      </c>
      <c r="F930" s="101">
        <v>8000000</v>
      </c>
      <c r="G930" s="101">
        <v>8000000</v>
      </c>
      <c r="H930" s="102">
        <v>1</v>
      </c>
      <c r="I930" s="97" t="s">
        <v>753</v>
      </c>
    </row>
    <row r="931" spans="1:9" ht="39.6" x14ac:dyDescent="0.25">
      <c r="A931" s="97">
        <v>19</v>
      </c>
      <c r="B931" s="98">
        <v>13100124009100</v>
      </c>
      <c r="C931" s="99" t="s">
        <v>1518</v>
      </c>
      <c r="D931" s="100">
        <v>0</v>
      </c>
      <c r="E931" s="100">
        <v>0</v>
      </c>
      <c r="F931" s="101">
        <v>200000000</v>
      </c>
      <c r="G931" s="100">
        <v>0</v>
      </c>
      <c r="H931" s="102">
        <v>0</v>
      </c>
      <c r="I931" s="97" t="s">
        <v>753</v>
      </c>
    </row>
    <row r="932" spans="1:9" x14ac:dyDescent="0.25">
      <c r="A932" s="93"/>
      <c r="B932" s="94">
        <v>231</v>
      </c>
      <c r="C932" s="91" t="s">
        <v>1519</v>
      </c>
      <c r="D932" s="95">
        <v>26259437</v>
      </c>
      <c r="E932" s="95">
        <v>45464000</v>
      </c>
      <c r="F932" s="95">
        <v>4769531250</v>
      </c>
      <c r="G932" s="95">
        <v>4533000000</v>
      </c>
      <c r="H932" s="249"/>
      <c r="I932" s="249"/>
    </row>
    <row r="933" spans="1:9" ht="26.4" x14ac:dyDescent="0.25">
      <c r="A933" s="97">
        <v>20</v>
      </c>
      <c r="B933" s="98">
        <v>2100122001200</v>
      </c>
      <c r="C933" s="99" t="s">
        <v>1520</v>
      </c>
      <c r="D933" s="100">
        <v>0</v>
      </c>
      <c r="E933" s="100">
        <v>0</v>
      </c>
      <c r="F933" s="101">
        <v>4670531250</v>
      </c>
      <c r="G933" s="101">
        <v>4500000000</v>
      </c>
      <c r="H933" s="102">
        <v>0</v>
      </c>
      <c r="I933" s="97" t="s">
        <v>753</v>
      </c>
    </row>
    <row r="934" spans="1:9" x14ac:dyDescent="0.25">
      <c r="A934" s="97">
        <v>21</v>
      </c>
      <c r="B934" s="98">
        <v>13100122008000</v>
      </c>
      <c r="C934" s="99" t="s">
        <v>1521</v>
      </c>
      <c r="D934" s="101">
        <v>23220000</v>
      </c>
      <c r="E934" s="101">
        <v>15600000</v>
      </c>
      <c r="F934" s="101">
        <v>67000000</v>
      </c>
      <c r="G934" s="100">
        <v>0</v>
      </c>
      <c r="H934" s="102">
        <v>1</v>
      </c>
      <c r="I934" s="97" t="s">
        <v>753</v>
      </c>
    </row>
    <row r="935" spans="1:9" x14ac:dyDescent="0.25">
      <c r="A935" s="97">
        <v>22</v>
      </c>
      <c r="B935" s="98">
        <v>13100123008200</v>
      </c>
      <c r="C935" s="99" t="s">
        <v>1522</v>
      </c>
      <c r="D935" s="101">
        <v>1733437</v>
      </c>
      <c r="E935" s="101">
        <v>29864000</v>
      </c>
      <c r="F935" s="101">
        <v>30000000</v>
      </c>
      <c r="G935" s="101">
        <v>30000000</v>
      </c>
      <c r="H935" s="102">
        <v>1</v>
      </c>
      <c r="I935" s="97" t="s">
        <v>753</v>
      </c>
    </row>
    <row r="936" spans="1:9" ht="26.4" x14ac:dyDescent="0.25">
      <c r="A936" s="97">
        <v>23</v>
      </c>
      <c r="B936" s="98">
        <v>13100122007500</v>
      </c>
      <c r="C936" s="99" t="s">
        <v>1523</v>
      </c>
      <c r="D936" s="101">
        <v>1306000</v>
      </c>
      <c r="E936" s="100">
        <v>0</v>
      </c>
      <c r="F936" s="101">
        <v>2000000</v>
      </c>
      <c r="G936" s="101">
        <v>3000000</v>
      </c>
      <c r="H936" s="102">
        <v>1</v>
      </c>
      <c r="I936" s="97" t="s">
        <v>753</v>
      </c>
    </row>
    <row r="937" spans="1:9" x14ac:dyDescent="0.25">
      <c r="A937" s="93"/>
      <c r="B937" s="94">
        <v>448</v>
      </c>
      <c r="C937" s="91" t="s">
        <v>1524</v>
      </c>
      <c r="D937" s="95">
        <v>65662900</v>
      </c>
      <c r="E937" s="95">
        <v>53593000</v>
      </c>
      <c r="F937" s="95">
        <v>320000000</v>
      </c>
      <c r="G937" s="95">
        <v>120000000</v>
      </c>
      <c r="H937" s="249"/>
      <c r="I937" s="249"/>
    </row>
    <row r="938" spans="1:9" x14ac:dyDescent="0.25">
      <c r="A938" s="97">
        <v>24</v>
      </c>
      <c r="B938" s="98">
        <v>13100122007600</v>
      </c>
      <c r="C938" s="99" t="s">
        <v>1525</v>
      </c>
      <c r="D938" s="101">
        <v>65662900</v>
      </c>
      <c r="E938" s="101">
        <v>53593000</v>
      </c>
      <c r="F938" s="101">
        <v>120000000</v>
      </c>
      <c r="G938" s="101">
        <v>120000000</v>
      </c>
      <c r="H938" s="102">
        <v>1</v>
      </c>
      <c r="I938" s="97" t="s">
        <v>753</v>
      </c>
    </row>
    <row r="939" spans="1:9" x14ac:dyDescent="0.25">
      <c r="A939" s="97">
        <v>25</v>
      </c>
      <c r="B939" s="98">
        <v>13100124009000</v>
      </c>
      <c r="C939" s="99" t="s">
        <v>1526</v>
      </c>
      <c r="D939" s="100">
        <v>0</v>
      </c>
      <c r="E939" s="100">
        <v>0</v>
      </c>
      <c r="F939" s="101">
        <v>200000000</v>
      </c>
      <c r="G939" s="100">
        <v>0</v>
      </c>
      <c r="H939" s="102">
        <v>0</v>
      </c>
      <c r="I939" s="97" t="s">
        <v>753</v>
      </c>
    </row>
    <row r="940" spans="1:9" x14ac:dyDescent="0.25">
      <c r="A940" s="244" t="s">
        <v>786</v>
      </c>
      <c r="B940" s="244"/>
      <c r="C940" s="244"/>
      <c r="D940" s="103">
        <v>140589426</v>
      </c>
      <c r="E940" s="103">
        <v>142916557</v>
      </c>
      <c r="F940" s="103">
        <v>5702531250</v>
      </c>
      <c r="G940" s="103">
        <v>5000000000</v>
      </c>
      <c r="H940" s="248"/>
      <c r="I940" s="248"/>
    </row>
    <row r="941" spans="1:9" x14ac:dyDescent="0.25">
      <c r="A941" s="92"/>
      <c r="B941" s="247" t="s">
        <v>787</v>
      </c>
      <c r="C941" s="247"/>
      <c r="D941" s="247"/>
      <c r="E941" s="247"/>
      <c r="F941" s="247"/>
      <c r="G941" s="247"/>
      <c r="H941" s="247"/>
      <c r="I941" s="247"/>
    </row>
    <row r="942" spans="1:9" x14ac:dyDescent="0.25">
      <c r="A942" s="244" t="s">
        <v>788</v>
      </c>
      <c r="B942" s="244"/>
      <c r="C942" s="244"/>
      <c r="D942" s="95">
        <v>140589426</v>
      </c>
      <c r="E942" s="95">
        <v>142916557</v>
      </c>
      <c r="F942" s="95">
        <v>5702531250</v>
      </c>
      <c r="G942" s="95">
        <v>5000000000</v>
      </c>
      <c r="H942" s="246"/>
      <c r="I942" s="246"/>
    </row>
    <row r="943" spans="1:9" x14ac:dyDescent="0.25">
      <c r="A943" s="90">
        <v>37</v>
      </c>
      <c r="B943" s="249" t="s">
        <v>1527</v>
      </c>
      <c r="C943" s="249"/>
      <c r="D943" s="249"/>
      <c r="E943" s="249"/>
      <c r="F943" s="249"/>
      <c r="G943" s="249"/>
      <c r="H943" s="249"/>
      <c r="I943" s="249"/>
    </row>
    <row r="944" spans="1:9" x14ac:dyDescent="0.25">
      <c r="A944" s="92"/>
      <c r="B944" s="247" t="s">
        <v>750</v>
      </c>
      <c r="C944" s="247"/>
      <c r="D944" s="247"/>
      <c r="E944" s="247"/>
      <c r="F944" s="247"/>
      <c r="G944" s="247"/>
      <c r="H944" s="247"/>
      <c r="I944" s="247"/>
    </row>
    <row r="945" spans="1:9" x14ac:dyDescent="0.25">
      <c r="A945" s="93"/>
      <c r="B945" s="94">
        <v>298</v>
      </c>
      <c r="C945" s="91" t="s">
        <v>1528</v>
      </c>
      <c r="D945" s="95">
        <v>5455500</v>
      </c>
      <c r="E945" s="96">
        <v>0</v>
      </c>
      <c r="F945" s="95">
        <v>13300000</v>
      </c>
      <c r="G945" s="95">
        <v>16000000</v>
      </c>
      <c r="H945" s="249"/>
      <c r="I945" s="249"/>
    </row>
    <row r="946" spans="1:9" x14ac:dyDescent="0.25">
      <c r="A946" s="97">
        <v>1</v>
      </c>
      <c r="B946" s="98">
        <v>2100123001600</v>
      </c>
      <c r="C946" s="99" t="s">
        <v>1529</v>
      </c>
      <c r="D946" s="101">
        <v>1865500</v>
      </c>
      <c r="E946" s="100">
        <v>0</v>
      </c>
      <c r="F946" s="101">
        <v>3000000</v>
      </c>
      <c r="G946" s="101">
        <v>5000000</v>
      </c>
      <c r="H946" s="102">
        <v>0.4</v>
      </c>
      <c r="I946" s="97" t="s">
        <v>1530</v>
      </c>
    </row>
    <row r="947" spans="1:9" x14ac:dyDescent="0.25">
      <c r="A947" s="97">
        <v>2</v>
      </c>
      <c r="B947" s="98">
        <v>2100123001700</v>
      </c>
      <c r="C947" s="99" t="s">
        <v>1531</v>
      </c>
      <c r="D947" s="101">
        <v>2610000</v>
      </c>
      <c r="E947" s="100">
        <v>0</v>
      </c>
      <c r="F947" s="101">
        <v>3800000</v>
      </c>
      <c r="G947" s="101">
        <v>3000000</v>
      </c>
      <c r="H947" s="102">
        <v>0.4</v>
      </c>
      <c r="I947" s="97" t="s">
        <v>969</v>
      </c>
    </row>
    <row r="948" spans="1:9" x14ac:dyDescent="0.25">
      <c r="A948" s="97">
        <v>3</v>
      </c>
      <c r="B948" s="98">
        <v>2100122000300</v>
      </c>
      <c r="C948" s="99" t="s">
        <v>1532</v>
      </c>
      <c r="D948" s="101">
        <v>980000</v>
      </c>
      <c r="E948" s="100">
        <v>0</v>
      </c>
      <c r="F948" s="101">
        <v>5000000</v>
      </c>
      <c r="G948" s="101">
        <v>6000000</v>
      </c>
      <c r="H948" s="102">
        <v>0.1</v>
      </c>
      <c r="I948" s="97" t="s">
        <v>962</v>
      </c>
    </row>
    <row r="949" spans="1:9" x14ac:dyDescent="0.25">
      <c r="A949" s="97">
        <v>4</v>
      </c>
      <c r="B949" s="98">
        <v>2100123001400</v>
      </c>
      <c r="C949" s="99" t="s">
        <v>1533</v>
      </c>
      <c r="D949" s="100">
        <v>0</v>
      </c>
      <c r="E949" s="100">
        <v>0</v>
      </c>
      <c r="F949" s="101">
        <v>1500000</v>
      </c>
      <c r="G949" s="101">
        <v>2000000</v>
      </c>
      <c r="H949" s="102">
        <v>0.4</v>
      </c>
      <c r="I949" s="97" t="s">
        <v>868</v>
      </c>
    </row>
    <row r="950" spans="1:9" x14ac:dyDescent="0.25">
      <c r="A950" s="93"/>
      <c r="B950" s="94">
        <v>299</v>
      </c>
      <c r="C950" s="91" t="s">
        <v>1242</v>
      </c>
      <c r="D950" s="96">
        <v>0</v>
      </c>
      <c r="E950" s="96">
        <v>0</v>
      </c>
      <c r="F950" s="95">
        <v>4000000</v>
      </c>
      <c r="G950" s="95">
        <v>8000000</v>
      </c>
      <c r="H950" s="249"/>
      <c r="I950" s="249"/>
    </row>
    <row r="951" spans="1:9" x14ac:dyDescent="0.25">
      <c r="A951" s="97">
        <v>5</v>
      </c>
      <c r="B951" s="98">
        <v>2100123001100</v>
      </c>
      <c r="C951" s="99" t="s">
        <v>1534</v>
      </c>
      <c r="D951" s="100">
        <v>0</v>
      </c>
      <c r="E951" s="100">
        <v>0</v>
      </c>
      <c r="F951" s="101">
        <v>4000000</v>
      </c>
      <c r="G951" s="101">
        <v>8000000</v>
      </c>
      <c r="H951" s="102">
        <v>0.4</v>
      </c>
      <c r="I951" s="97" t="s">
        <v>960</v>
      </c>
    </row>
    <row r="952" spans="1:9" x14ac:dyDescent="0.25">
      <c r="A952" s="93"/>
      <c r="B952" s="94">
        <v>300</v>
      </c>
      <c r="C952" s="91" t="s">
        <v>976</v>
      </c>
      <c r="D952" s="95">
        <v>2161152</v>
      </c>
      <c r="E952" s="96">
        <v>0</v>
      </c>
      <c r="F952" s="95">
        <v>7700000</v>
      </c>
      <c r="G952" s="95">
        <v>9500000</v>
      </c>
      <c r="H952" s="249"/>
      <c r="I952" s="249"/>
    </row>
    <row r="953" spans="1:9" x14ac:dyDescent="0.25">
      <c r="A953" s="97">
        <v>6</v>
      </c>
      <c r="B953" s="98">
        <v>2100123001800</v>
      </c>
      <c r="C953" s="99" t="s">
        <v>1272</v>
      </c>
      <c r="D953" s="101">
        <v>2161152</v>
      </c>
      <c r="E953" s="100">
        <v>0</v>
      </c>
      <c r="F953" s="101">
        <v>6500000</v>
      </c>
      <c r="G953" s="101">
        <v>8000000</v>
      </c>
      <c r="H953" s="102">
        <v>0.2</v>
      </c>
      <c r="I953" s="97" t="s">
        <v>753</v>
      </c>
    </row>
    <row r="954" spans="1:9" x14ac:dyDescent="0.25">
      <c r="A954" s="97">
        <v>7</v>
      </c>
      <c r="B954" s="98">
        <v>2100123001300</v>
      </c>
      <c r="C954" s="99" t="s">
        <v>1535</v>
      </c>
      <c r="D954" s="100">
        <v>0</v>
      </c>
      <c r="E954" s="100">
        <v>0</v>
      </c>
      <c r="F954" s="101">
        <v>1200000</v>
      </c>
      <c r="G954" s="101">
        <v>1500000</v>
      </c>
      <c r="H954" s="102">
        <v>0.3</v>
      </c>
      <c r="I954" s="97" t="s">
        <v>966</v>
      </c>
    </row>
    <row r="955" spans="1:9" x14ac:dyDescent="0.25">
      <c r="A955" s="93"/>
      <c r="B955" s="94">
        <v>301</v>
      </c>
      <c r="C955" s="91" t="s">
        <v>1536</v>
      </c>
      <c r="D955" s="95">
        <v>1987000</v>
      </c>
      <c r="E955" s="96">
        <v>0</v>
      </c>
      <c r="F955" s="95">
        <v>14000000</v>
      </c>
      <c r="G955" s="95">
        <v>171500000</v>
      </c>
      <c r="H955" s="249"/>
      <c r="I955" s="249"/>
    </row>
    <row r="956" spans="1:9" x14ac:dyDescent="0.25">
      <c r="A956" s="97">
        <v>8</v>
      </c>
      <c r="B956" s="98">
        <v>2100123000600</v>
      </c>
      <c r="C956" s="99" t="s">
        <v>1537</v>
      </c>
      <c r="D956" s="100">
        <v>0</v>
      </c>
      <c r="E956" s="100">
        <v>0</v>
      </c>
      <c r="F956" s="101">
        <v>1000000</v>
      </c>
      <c r="G956" s="101">
        <v>1500000</v>
      </c>
      <c r="H956" s="102">
        <v>0.2</v>
      </c>
      <c r="I956" s="97" t="s">
        <v>948</v>
      </c>
    </row>
    <row r="957" spans="1:9" x14ac:dyDescent="0.25">
      <c r="A957" s="97">
        <v>9</v>
      </c>
      <c r="B957" s="98">
        <v>2100122000500</v>
      </c>
      <c r="C957" s="99" t="s">
        <v>1538</v>
      </c>
      <c r="D957" s="100">
        <v>0</v>
      </c>
      <c r="E957" s="100">
        <v>0</v>
      </c>
      <c r="F957" s="101">
        <v>1000000</v>
      </c>
      <c r="G957" s="101">
        <v>150000000</v>
      </c>
      <c r="H957" s="102">
        <v>0.1</v>
      </c>
      <c r="I957" s="97" t="s">
        <v>866</v>
      </c>
    </row>
    <row r="958" spans="1:9" x14ac:dyDescent="0.25">
      <c r="A958" s="97">
        <v>10</v>
      </c>
      <c r="B958" s="98">
        <v>2100123000500</v>
      </c>
      <c r="C958" s="99" t="s">
        <v>1539</v>
      </c>
      <c r="D958" s="101">
        <v>1987000</v>
      </c>
      <c r="E958" s="100">
        <v>0</v>
      </c>
      <c r="F958" s="101">
        <v>12000000</v>
      </c>
      <c r="G958" s="101">
        <v>20000000</v>
      </c>
      <c r="H958" s="102">
        <v>0.2</v>
      </c>
      <c r="I958" s="97" t="s">
        <v>1540</v>
      </c>
    </row>
    <row r="959" spans="1:9" x14ac:dyDescent="0.25">
      <c r="A959" s="93"/>
      <c r="B959" s="94">
        <v>302</v>
      </c>
      <c r="C959" s="91" t="s">
        <v>1268</v>
      </c>
      <c r="D959" s="96">
        <v>0</v>
      </c>
      <c r="E959" s="96">
        <v>0</v>
      </c>
      <c r="F959" s="95">
        <v>15000000</v>
      </c>
      <c r="G959" s="95">
        <v>20000000</v>
      </c>
      <c r="H959" s="249"/>
      <c r="I959" s="249"/>
    </row>
    <row r="960" spans="1:9" x14ac:dyDescent="0.25">
      <c r="A960" s="97">
        <v>11</v>
      </c>
      <c r="B960" s="98">
        <v>2100123001500</v>
      </c>
      <c r="C960" s="99" t="s">
        <v>1541</v>
      </c>
      <c r="D960" s="100">
        <v>0</v>
      </c>
      <c r="E960" s="100">
        <v>0</v>
      </c>
      <c r="F960" s="101">
        <v>15000000</v>
      </c>
      <c r="G960" s="101">
        <v>17000000</v>
      </c>
      <c r="H960" s="102">
        <v>0.4</v>
      </c>
      <c r="I960" s="97" t="s">
        <v>753</v>
      </c>
    </row>
    <row r="961" spans="1:9" x14ac:dyDescent="0.25">
      <c r="A961" s="97">
        <v>12</v>
      </c>
      <c r="B961" s="98">
        <v>2100124001500</v>
      </c>
      <c r="C961" s="99" t="s">
        <v>1542</v>
      </c>
      <c r="D961" s="100">
        <v>0</v>
      </c>
      <c r="E961" s="100">
        <v>0</v>
      </c>
      <c r="F961" s="100">
        <v>0</v>
      </c>
      <c r="G961" s="101">
        <v>3000000</v>
      </c>
      <c r="H961" s="102">
        <v>0</v>
      </c>
      <c r="I961" s="97" t="s">
        <v>753</v>
      </c>
    </row>
    <row r="962" spans="1:9" x14ac:dyDescent="0.25">
      <c r="A962" s="93"/>
      <c r="B962" s="94">
        <v>414</v>
      </c>
      <c r="C962" s="91" t="s">
        <v>794</v>
      </c>
      <c r="D962" s="96">
        <v>0</v>
      </c>
      <c r="E962" s="95">
        <v>3256750</v>
      </c>
      <c r="F962" s="95">
        <v>16000000</v>
      </c>
      <c r="G962" s="95">
        <v>9500000</v>
      </c>
      <c r="H962" s="249"/>
      <c r="I962" s="249"/>
    </row>
    <row r="963" spans="1:9" x14ac:dyDescent="0.25">
      <c r="A963" s="97">
        <v>13</v>
      </c>
      <c r="B963" s="98">
        <v>2100123001000</v>
      </c>
      <c r="C963" s="99" t="s">
        <v>1543</v>
      </c>
      <c r="D963" s="100">
        <v>0</v>
      </c>
      <c r="E963" s="100">
        <v>0</v>
      </c>
      <c r="F963" s="101">
        <v>1500000</v>
      </c>
      <c r="G963" s="100">
        <v>0</v>
      </c>
      <c r="H963" s="102">
        <v>0.6</v>
      </c>
      <c r="I963" s="97" t="s">
        <v>1147</v>
      </c>
    </row>
    <row r="964" spans="1:9" x14ac:dyDescent="0.25">
      <c r="A964" s="97">
        <v>14</v>
      </c>
      <c r="B964" s="98">
        <v>2100123000700</v>
      </c>
      <c r="C964" s="99" t="s">
        <v>1544</v>
      </c>
      <c r="D964" s="100">
        <v>0</v>
      </c>
      <c r="E964" s="101">
        <v>849250</v>
      </c>
      <c r="F964" s="101">
        <v>2000000</v>
      </c>
      <c r="G964" s="100">
        <v>0</v>
      </c>
      <c r="H964" s="102">
        <v>0.6</v>
      </c>
      <c r="I964" s="97" t="s">
        <v>1530</v>
      </c>
    </row>
    <row r="965" spans="1:9" x14ac:dyDescent="0.25">
      <c r="A965" s="97">
        <v>15</v>
      </c>
      <c r="B965" s="98">
        <v>2100123000900</v>
      </c>
      <c r="C965" s="99" t="s">
        <v>1545</v>
      </c>
      <c r="D965" s="100">
        <v>0</v>
      </c>
      <c r="E965" s="101">
        <v>795000</v>
      </c>
      <c r="F965" s="101">
        <v>4000000</v>
      </c>
      <c r="G965" s="101">
        <v>5000000</v>
      </c>
      <c r="H965" s="102">
        <v>0.4</v>
      </c>
      <c r="I965" s="97" t="s">
        <v>1134</v>
      </c>
    </row>
    <row r="966" spans="1:9" x14ac:dyDescent="0.25">
      <c r="A966" s="97">
        <v>16</v>
      </c>
      <c r="B966" s="98">
        <v>2100122000400</v>
      </c>
      <c r="C966" s="99" t="s">
        <v>1546</v>
      </c>
      <c r="D966" s="100">
        <v>0</v>
      </c>
      <c r="E966" s="100">
        <v>0</v>
      </c>
      <c r="F966" s="101">
        <v>4000000</v>
      </c>
      <c r="G966" s="100">
        <v>0</v>
      </c>
      <c r="H966" s="102">
        <v>0.2</v>
      </c>
      <c r="I966" s="97" t="s">
        <v>1547</v>
      </c>
    </row>
    <row r="967" spans="1:9" x14ac:dyDescent="0.25">
      <c r="A967" s="97">
        <v>17</v>
      </c>
      <c r="B967" s="98">
        <v>2100123000800</v>
      </c>
      <c r="C967" s="99" t="s">
        <v>1548</v>
      </c>
      <c r="D967" s="100">
        <v>0</v>
      </c>
      <c r="E967" s="100">
        <v>0</v>
      </c>
      <c r="F967" s="101">
        <v>3000000</v>
      </c>
      <c r="G967" s="101">
        <v>4500000</v>
      </c>
      <c r="H967" s="102">
        <v>0.4</v>
      </c>
      <c r="I967" s="97" t="s">
        <v>1147</v>
      </c>
    </row>
    <row r="968" spans="1:9" x14ac:dyDescent="0.25">
      <c r="A968" s="97">
        <v>18</v>
      </c>
      <c r="B968" s="98">
        <v>2100124006700</v>
      </c>
      <c r="C968" s="99" t="s">
        <v>1549</v>
      </c>
      <c r="D968" s="100">
        <v>0</v>
      </c>
      <c r="E968" s="101">
        <v>1612500</v>
      </c>
      <c r="F968" s="101">
        <v>1500000</v>
      </c>
      <c r="G968" s="100">
        <v>0</v>
      </c>
      <c r="H968" s="102">
        <v>0</v>
      </c>
      <c r="I968" s="97" t="s">
        <v>1140</v>
      </c>
    </row>
    <row r="969" spans="1:9" x14ac:dyDescent="0.25">
      <c r="A969" s="244" t="s">
        <v>786</v>
      </c>
      <c r="B969" s="244"/>
      <c r="C969" s="244"/>
      <c r="D969" s="103">
        <v>9603652</v>
      </c>
      <c r="E969" s="103">
        <v>3256750</v>
      </c>
      <c r="F969" s="103">
        <v>70000000</v>
      </c>
      <c r="G969" s="103">
        <v>234500000</v>
      </c>
      <c r="H969" s="248"/>
      <c r="I969" s="248"/>
    </row>
    <row r="970" spans="1:9" x14ac:dyDescent="0.25">
      <c r="A970" s="92"/>
      <c r="B970" s="247" t="s">
        <v>787</v>
      </c>
      <c r="C970" s="247"/>
      <c r="D970" s="247"/>
      <c r="E970" s="247"/>
      <c r="F970" s="247"/>
      <c r="G970" s="247"/>
      <c r="H970" s="247"/>
      <c r="I970" s="247"/>
    </row>
    <row r="971" spans="1:9" x14ac:dyDescent="0.25">
      <c r="A971" s="244" t="s">
        <v>788</v>
      </c>
      <c r="B971" s="244"/>
      <c r="C971" s="244"/>
      <c r="D971" s="95">
        <v>9603652</v>
      </c>
      <c r="E971" s="95">
        <v>3256750</v>
      </c>
      <c r="F971" s="95">
        <v>70000000</v>
      </c>
      <c r="G971" s="95">
        <v>234500000</v>
      </c>
      <c r="H971" s="246"/>
      <c r="I971" s="246"/>
    </row>
    <row r="972" spans="1:9" x14ac:dyDescent="0.25">
      <c r="A972" s="90">
        <v>38</v>
      </c>
      <c r="B972" s="249" t="s">
        <v>1550</v>
      </c>
      <c r="C972" s="249"/>
      <c r="D972" s="249"/>
      <c r="E972" s="249"/>
      <c r="F972" s="249"/>
      <c r="G972" s="249"/>
      <c r="H972" s="249"/>
      <c r="I972" s="249"/>
    </row>
    <row r="973" spans="1:9" x14ac:dyDescent="0.25">
      <c r="A973" s="92"/>
      <c r="B973" s="247" t="s">
        <v>750</v>
      </c>
      <c r="C973" s="247"/>
      <c r="D973" s="247"/>
      <c r="E973" s="247"/>
      <c r="F973" s="247"/>
      <c r="G973" s="247"/>
      <c r="H973" s="247"/>
      <c r="I973" s="247"/>
    </row>
    <row r="974" spans="1:9" x14ac:dyDescent="0.25">
      <c r="A974" s="93"/>
      <c r="B974" s="94">
        <v>122</v>
      </c>
      <c r="C974" s="91" t="s">
        <v>1551</v>
      </c>
      <c r="D974" s="95">
        <v>4061200</v>
      </c>
      <c r="E974" s="96">
        <v>0</v>
      </c>
      <c r="F974" s="95">
        <v>14000000</v>
      </c>
      <c r="G974" s="95">
        <v>25000000</v>
      </c>
      <c r="H974" s="249"/>
      <c r="I974" s="249"/>
    </row>
    <row r="975" spans="1:9" x14ac:dyDescent="0.25">
      <c r="A975" s="97">
        <v>1</v>
      </c>
      <c r="B975" s="98">
        <v>12100123000800</v>
      </c>
      <c r="C975" s="99" t="s">
        <v>1552</v>
      </c>
      <c r="D975" s="101">
        <v>4061200</v>
      </c>
      <c r="E975" s="100">
        <v>0</v>
      </c>
      <c r="F975" s="101">
        <v>4000000</v>
      </c>
      <c r="G975" s="101">
        <v>10000000</v>
      </c>
      <c r="H975" s="102">
        <v>1</v>
      </c>
      <c r="I975" s="97" t="s">
        <v>753</v>
      </c>
    </row>
    <row r="976" spans="1:9" x14ac:dyDescent="0.25">
      <c r="A976" s="97">
        <v>2</v>
      </c>
      <c r="B976" s="98">
        <v>12100122000400</v>
      </c>
      <c r="C976" s="99" t="s">
        <v>1553</v>
      </c>
      <c r="D976" s="100">
        <v>0</v>
      </c>
      <c r="E976" s="100">
        <v>0</v>
      </c>
      <c r="F976" s="101">
        <v>10000000</v>
      </c>
      <c r="G976" s="101">
        <v>15000000</v>
      </c>
      <c r="H976" s="102">
        <v>1</v>
      </c>
      <c r="I976" s="97" t="s">
        <v>753</v>
      </c>
    </row>
    <row r="977" spans="1:9" x14ac:dyDescent="0.25">
      <c r="A977" s="93"/>
      <c r="B977" s="94">
        <v>237</v>
      </c>
      <c r="C977" s="91" t="s">
        <v>1554</v>
      </c>
      <c r="D977" s="95">
        <v>143988645</v>
      </c>
      <c r="E977" s="95">
        <v>2791500</v>
      </c>
      <c r="F977" s="95">
        <v>824000000</v>
      </c>
      <c r="G977" s="95">
        <v>1210000000</v>
      </c>
      <c r="H977" s="249"/>
      <c r="I977" s="249"/>
    </row>
    <row r="978" spans="1:9" x14ac:dyDescent="0.25">
      <c r="A978" s="97">
        <v>3</v>
      </c>
      <c r="B978" s="98">
        <v>12100122000500</v>
      </c>
      <c r="C978" s="99" t="s">
        <v>1555</v>
      </c>
      <c r="D978" s="101">
        <v>1963000</v>
      </c>
      <c r="E978" s="100">
        <v>0</v>
      </c>
      <c r="F978" s="101">
        <v>20000000</v>
      </c>
      <c r="G978" s="101">
        <v>50000000</v>
      </c>
      <c r="H978" s="102">
        <v>1</v>
      </c>
      <c r="I978" s="97" t="s">
        <v>753</v>
      </c>
    </row>
    <row r="979" spans="1:9" x14ac:dyDescent="0.25">
      <c r="A979" s="97">
        <v>4</v>
      </c>
      <c r="B979" s="98">
        <v>12100123000900</v>
      </c>
      <c r="C979" s="99" t="s">
        <v>1556</v>
      </c>
      <c r="D979" s="101">
        <v>966000</v>
      </c>
      <c r="E979" s="101">
        <v>2791500</v>
      </c>
      <c r="F979" s="101">
        <v>4000000</v>
      </c>
      <c r="G979" s="101">
        <v>10000000</v>
      </c>
      <c r="H979" s="102">
        <v>1</v>
      </c>
      <c r="I979" s="97" t="s">
        <v>753</v>
      </c>
    </row>
    <row r="980" spans="1:9" ht="26.4" x14ac:dyDescent="0.25">
      <c r="A980" s="97">
        <v>5</v>
      </c>
      <c r="B980" s="98">
        <v>19100123000400</v>
      </c>
      <c r="C980" s="99" t="s">
        <v>1557</v>
      </c>
      <c r="D980" s="101">
        <v>141059645</v>
      </c>
      <c r="E980" s="100">
        <v>0</v>
      </c>
      <c r="F980" s="101">
        <v>800000000</v>
      </c>
      <c r="G980" s="101">
        <v>400000000</v>
      </c>
      <c r="H980" s="102">
        <v>0</v>
      </c>
      <c r="I980" s="97" t="s">
        <v>753</v>
      </c>
    </row>
    <row r="981" spans="1:9" x14ac:dyDescent="0.25">
      <c r="A981" s="97">
        <v>6</v>
      </c>
      <c r="B981" s="98">
        <v>12100125000400</v>
      </c>
      <c r="C981" s="99" t="s">
        <v>1558</v>
      </c>
      <c r="D981" s="100">
        <v>0</v>
      </c>
      <c r="E981" s="100">
        <v>0</v>
      </c>
      <c r="F981" s="100">
        <v>0</v>
      </c>
      <c r="G981" s="101">
        <v>750000000</v>
      </c>
      <c r="H981" s="102">
        <v>0</v>
      </c>
      <c r="I981" s="97" t="s">
        <v>753</v>
      </c>
    </row>
    <row r="982" spans="1:9" x14ac:dyDescent="0.25">
      <c r="A982" s="93"/>
      <c r="B982" s="94">
        <v>239</v>
      </c>
      <c r="C982" s="91" t="s">
        <v>1559</v>
      </c>
      <c r="D982" s="95">
        <v>83098198</v>
      </c>
      <c r="E982" s="95">
        <v>62459000</v>
      </c>
      <c r="F982" s="95">
        <v>713970000</v>
      </c>
      <c r="G982" s="95">
        <v>1889000000</v>
      </c>
      <c r="H982" s="249"/>
      <c r="I982" s="249"/>
    </row>
    <row r="983" spans="1:9" x14ac:dyDescent="0.25">
      <c r="A983" s="97">
        <v>7</v>
      </c>
      <c r="B983" s="98">
        <v>12100123001900</v>
      </c>
      <c r="C983" s="99" t="s">
        <v>1560</v>
      </c>
      <c r="D983" s="101">
        <v>704000</v>
      </c>
      <c r="E983" s="100">
        <v>0</v>
      </c>
      <c r="F983" s="101">
        <v>5000000</v>
      </c>
      <c r="G983" s="100">
        <v>0</v>
      </c>
      <c r="H983" s="102">
        <v>1</v>
      </c>
      <c r="I983" s="97" t="s">
        <v>753</v>
      </c>
    </row>
    <row r="984" spans="1:9" x14ac:dyDescent="0.25">
      <c r="A984" s="97">
        <v>8</v>
      </c>
      <c r="B984" s="98">
        <v>12100123002300</v>
      </c>
      <c r="C984" s="99" t="s">
        <v>1561</v>
      </c>
      <c r="D984" s="100">
        <v>0</v>
      </c>
      <c r="E984" s="100">
        <v>0</v>
      </c>
      <c r="F984" s="101">
        <v>25000000</v>
      </c>
      <c r="G984" s="101">
        <v>60000000</v>
      </c>
      <c r="H984" s="102">
        <v>1</v>
      </c>
      <c r="I984" s="97" t="s">
        <v>753</v>
      </c>
    </row>
    <row r="985" spans="1:9" x14ac:dyDescent="0.25">
      <c r="A985" s="97">
        <v>9</v>
      </c>
      <c r="B985" s="98">
        <v>12100122000600</v>
      </c>
      <c r="C985" s="99" t="s">
        <v>1562</v>
      </c>
      <c r="D985" s="100">
        <v>0</v>
      </c>
      <c r="E985" s="100">
        <v>0</v>
      </c>
      <c r="F985" s="101">
        <v>600000</v>
      </c>
      <c r="G985" s="100">
        <v>0</v>
      </c>
      <c r="H985" s="102">
        <v>1</v>
      </c>
      <c r="I985" s="97" t="s">
        <v>753</v>
      </c>
    </row>
    <row r="986" spans="1:9" x14ac:dyDescent="0.25">
      <c r="A986" s="97">
        <v>10</v>
      </c>
      <c r="B986" s="98">
        <v>12100123002000</v>
      </c>
      <c r="C986" s="99" t="s">
        <v>1563</v>
      </c>
      <c r="D986" s="100">
        <v>0</v>
      </c>
      <c r="E986" s="100">
        <v>0</v>
      </c>
      <c r="F986" s="101">
        <v>1000000</v>
      </c>
      <c r="G986" s="100">
        <v>0</v>
      </c>
      <c r="H986" s="102">
        <v>1</v>
      </c>
      <c r="I986" s="97" t="s">
        <v>753</v>
      </c>
    </row>
    <row r="987" spans="1:9" x14ac:dyDescent="0.25">
      <c r="A987" s="97">
        <v>11</v>
      </c>
      <c r="B987" s="98">
        <v>12100123001700</v>
      </c>
      <c r="C987" s="99" t="s">
        <v>1564</v>
      </c>
      <c r="D987" s="100">
        <v>0</v>
      </c>
      <c r="E987" s="100">
        <v>0</v>
      </c>
      <c r="F987" s="101">
        <v>200000</v>
      </c>
      <c r="G987" s="101">
        <v>500000</v>
      </c>
      <c r="H987" s="102">
        <v>1</v>
      </c>
      <c r="I987" s="97" t="s">
        <v>753</v>
      </c>
    </row>
    <row r="988" spans="1:9" x14ac:dyDescent="0.25">
      <c r="A988" s="97">
        <v>12</v>
      </c>
      <c r="B988" s="98">
        <v>12100123001500</v>
      </c>
      <c r="C988" s="99" t="s">
        <v>1565</v>
      </c>
      <c r="D988" s="101">
        <v>703000</v>
      </c>
      <c r="E988" s="100">
        <v>0</v>
      </c>
      <c r="F988" s="101">
        <v>800000</v>
      </c>
      <c r="G988" s="101">
        <v>30000000</v>
      </c>
      <c r="H988" s="102">
        <v>1</v>
      </c>
      <c r="I988" s="97" t="s">
        <v>753</v>
      </c>
    </row>
    <row r="989" spans="1:9" x14ac:dyDescent="0.25">
      <c r="A989" s="97">
        <v>13</v>
      </c>
      <c r="B989" s="98">
        <v>12100123001300</v>
      </c>
      <c r="C989" s="99" t="s">
        <v>1566</v>
      </c>
      <c r="D989" s="100">
        <v>0</v>
      </c>
      <c r="E989" s="100">
        <v>0</v>
      </c>
      <c r="F989" s="101">
        <v>2000000</v>
      </c>
      <c r="G989" s="101">
        <v>8000000</v>
      </c>
      <c r="H989" s="102">
        <v>1</v>
      </c>
      <c r="I989" s="97" t="s">
        <v>753</v>
      </c>
    </row>
    <row r="990" spans="1:9" x14ac:dyDescent="0.25">
      <c r="A990" s="97">
        <v>14</v>
      </c>
      <c r="B990" s="98">
        <v>12100123001100</v>
      </c>
      <c r="C990" s="99" t="s">
        <v>1567</v>
      </c>
      <c r="D990" s="101">
        <v>800000</v>
      </c>
      <c r="E990" s="100">
        <v>0</v>
      </c>
      <c r="F990" s="101">
        <v>1000000</v>
      </c>
      <c r="G990" s="101">
        <v>10000000</v>
      </c>
      <c r="H990" s="102">
        <v>1</v>
      </c>
      <c r="I990" s="97" t="s">
        <v>753</v>
      </c>
    </row>
    <row r="991" spans="1:9" x14ac:dyDescent="0.25">
      <c r="A991" s="97">
        <v>15</v>
      </c>
      <c r="B991" s="98">
        <v>12100123001600</v>
      </c>
      <c r="C991" s="99" t="s">
        <v>1568</v>
      </c>
      <c r="D991" s="100">
        <v>0</v>
      </c>
      <c r="E991" s="100">
        <v>0</v>
      </c>
      <c r="F991" s="101">
        <v>900000</v>
      </c>
      <c r="G991" s="101">
        <v>2000000</v>
      </c>
      <c r="H991" s="102">
        <v>1</v>
      </c>
      <c r="I991" s="97" t="s">
        <v>753</v>
      </c>
    </row>
    <row r="992" spans="1:9" x14ac:dyDescent="0.25">
      <c r="A992" s="97">
        <v>16</v>
      </c>
      <c r="B992" s="98">
        <v>12100123001000</v>
      </c>
      <c r="C992" s="99" t="s">
        <v>1569</v>
      </c>
      <c r="D992" s="101">
        <v>9891198</v>
      </c>
      <c r="E992" s="101">
        <v>6269000</v>
      </c>
      <c r="F992" s="101">
        <v>50000000</v>
      </c>
      <c r="G992" s="101">
        <v>55000000</v>
      </c>
      <c r="H992" s="102">
        <v>1</v>
      </c>
      <c r="I992" s="97" t="s">
        <v>753</v>
      </c>
    </row>
    <row r="993" spans="1:9" x14ac:dyDescent="0.25">
      <c r="A993" s="97">
        <v>17</v>
      </c>
      <c r="B993" s="98">
        <v>12100123001400</v>
      </c>
      <c r="C993" s="99" t="s">
        <v>1272</v>
      </c>
      <c r="D993" s="100">
        <v>0</v>
      </c>
      <c r="E993" s="101">
        <v>990000</v>
      </c>
      <c r="F993" s="101">
        <v>8000000</v>
      </c>
      <c r="G993" s="101">
        <v>10000000</v>
      </c>
      <c r="H993" s="102">
        <v>1</v>
      </c>
      <c r="I993" s="97" t="s">
        <v>753</v>
      </c>
    </row>
    <row r="994" spans="1:9" x14ac:dyDescent="0.25">
      <c r="A994" s="97">
        <v>18</v>
      </c>
      <c r="B994" s="98">
        <v>12100123002100</v>
      </c>
      <c r="C994" s="99" t="s">
        <v>1570</v>
      </c>
      <c r="D994" s="100">
        <v>0</v>
      </c>
      <c r="E994" s="100">
        <v>0</v>
      </c>
      <c r="F994" s="101">
        <v>350000</v>
      </c>
      <c r="G994" s="100">
        <v>0</v>
      </c>
      <c r="H994" s="102">
        <v>1</v>
      </c>
      <c r="I994" s="97" t="s">
        <v>753</v>
      </c>
    </row>
    <row r="995" spans="1:9" x14ac:dyDescent="0.25">
      <c r="A995" s="97">
        <v>19</v>
      </c>
      <c r="B995" s="98">
        <v>12100124000600</v>
      </c>
      <c r="C995" s="99" t="s">
        <v>1571</v>
      </c>
      <c r="D995" s="100">
        <v>0</v>
      </c>
      <c r="E995" s="100">
        <v>0</v>
      </c>
      <c r="F995" s="101">
        <v>12150000</v>
      </c>
      <c r="G995" s="101">
        <v>20000000</v>
      </c>
      <c r="H995" s="102">
        <v>1</v>
      </c>
      <c r="I995" s="97" t="s">
        <v>753</v>
      </c>
    </row>
    <row r="996" spans="1:9" x14ac:dyDescent="0.25">
      <c r="A996" s="97">
        <v>20</v>
      </c>
      <c r="B996" s="98">
        <v>12100123001200</v>
      </c>
      <c r="C996" s="99" t="s">
        <v>1572</v>
      </c>
      <c r="D996" s="100">
        <v>0</v>
      </c>
      <c r="E996" s="101">
        <v>4000000</v>
      </c>
      <c r="F996" s="101">
        <v>5000000</v>
      </c>
      <c r="G996" s="101">
        <v>8000000</v>
      </c>
      <c r="H996" s="102">
        <v>1</v>
      </c>
      <c r="I996" s="97" t="s">
        <v>753</v>
      </c>
    </row>
    <row r="997" spans="1:9" x14ac:dyDescent="0.25">
      <c r="A997" s="97">
        <v>21</v>
      </c>
      <c r="B997" s="98">
        <v>12100123002200</v>
      </c>
      <c r="C997" s="99" t="s">
        <v>1573</v>
      </c>
      <c r="D997" s="101">
        <v>71000000</v>
      </c>
      <c r="E997" s="101">
        <v>51200000</v>
      </c>
      <c r="F997" s="101">
        <v>500000000</v>
      </c>
      <c r="G997" s="101">
        <v>1500000000</v>
      </c>
      <c r="H997" s="102">
        <v>0</v>
      </c>
      <c r="I997" s="97" t="s">
        <v>753</v>
      </c>
    </row>
    <row r="998" spans="1:9" x14ac:dyDescent="0.25">
      <c r="A998" s="97">
        <v>22</v>
      </c>
      <c r="B998" s="98">
        <v>12100124001800</v>
      </c>
      <c r="C998" s="99" t="s">
        <v>1574</v>
      </c>
      <c r="D998" s="100">
        <v>0</v>
      </c>
      <c r="E998" s="100">
        <v>0</v>
      </c>
      <c r="F998" s="101">
        <v>4200000</v>
      </c>
      <c r="G998" s="101">
        <v>5000000</v>
      </c>
      <c r="H998" s="102">
        <v>1</v>
      </c>
      <c r="I998" s="97" t="s">
        <v>753</v>
      </c>
    </row>
    <row r="999" spans="1:9" x14ac:dyDescent="0.25">
      <c r="A999" s="97">
        <v>23</v>
      </c>
      <c r="B999" s="98">
        <v>12100124002500</v>
      </c>
      <c r="C999" s="99" t="s">
        <v>1575</v>
      </c>
      <c r="D999" s="100">
        <v>0</v>
      </c>
      <c r="E999" s="100">
        <v>0</v>
      </c>
      <c r="F999" s="101">
        <v>10000000</v>
      </c>
      <c r="G999" s="101">
        <v>15000000</v>
      </c>
      <c r="H999" s="102">
        <v>1</v>
      </c>
      <c r="I999" s="97" t="s">
        <v>753</v>
      </c>
    </row>
    <row r="1000" spans="1:9" x14ac:dyDescent="0.25">
      <c r="A1000" s="97">
        <v>24</v>
      </c>
      <c r="B1000" s="98">
        <v>12100124002400</v>
      </c>
      <c r="C1000" s="99" t="s">
        <v>1576</v>
      </c>
      <c r="D1000" s="100">
        <v>0</v>
      </c>
      <c r="E1000" s="100">
        <v>0</v>
      </c>
      <c r="F1000" s="101">
        <v>50000000</v>
      </c>
      <c r="G1000" s="101">
        <v>70000000</v>
      </c>
      <c r="H1000" s="102">
        <v>1</v>
      </c>
      <c r="I1000" s="97" t="s">
        <v>753</v>
      </c>
    </row>
    <row r="1001" spans="1:9" x14ac:dyDescent="0.25">
      <c r="A1001" s="97">
        <v>25</v>
      </c>
      <c r="B1001" s="98">
        <v>12100124002300</v>
      </c>
      <c r="C1001" s="99" t="s">
        <v>1577</v>
      </c>
      <c r="D1001" s="100">
        <v>0</v>
      </c>
      <c r="E1001" s="100">
        <v>0</v>
      </c>
      <c r="F1001" s="101">
        <v>2660000</v>
      </c>
      <c r="G1001" s="101">
        <v>5500000</v>
      </c>
      <c r="H1001" s="102">
        <v>1</v>
      </c>
      <c r="I1001" s="97" t="s">
        <v>753</v>
      </c>
    </row>
    <row r="1002" spans="1:9" ht="26.4" x14ac:dyDescent="0.25">
      <c r="A1002" s="97">
        <v>26</v>
      </c>
      <c r="B1002" s="98">
        <v>12100124002200</v>
      </c>
      <c r="C1002" s="99" t="s">
        <v>1578</v>
      </c>
      <c r="D1002" s="100">
        <v>0</v>
      </c>
      <c r="E1002" s="100">
        <v>0</v>
      </c>
      <c r="F1002" s="101">
        <v>2850000</v>
      </c>
      <c r="G1002" s="101">
        <v>15000000</v>
      </c>
      <c r="H1002" s="102">
        <v>1</v>
      </c>
      <c r="I1002" s="97" t="s">
        <v>753</v>
      </c>
    </row>
    <row r="1003" spans="1:9" x14ac:dyDescent="0.25">
      <c r="A1003" s="97">
        <v>27</v>
      </c>
      <c r="B1003" s="98">
        <v>12100124002100</v>
      </c>
      <c r="C1003" s="99" t="s">
        <v>1579</v>
      </c>
      <c r="D1003" s="100">
        <v>0</v>
      </c>
      <c r="E1003" s="100">
        <v>0</v>
      </c>
      <c r="F1003" s="101">
        <v>15570000</v>
      </c>
      <c r="G1003" s="101">
        <v>30000000</v>
      </c>
      <c r="H1003" s="102">
        <v>1</v>
      </c>
      <c r="I1003" s="97" t="s">
        <v>753</v>
      </c>
    </row>
    <row r="1004" spans="1:9" ht="26.4" x14ac:dyDescent="0.25">
      <c r="A1004" s="97">
        <v>28</v>
      </c>
      <c r="B1004" s="98">
        <v>12100124002000</v>
      </c>
      <c r="C1004" s="99" t="s">
        <v>1580</v>
      </c>
      <c r="D1004" s="100">
        <v>0</v>
      </c>
      <c r="E1004" s="100">
        <v>0</v>
      </c>
      <c r="F1004" s="101">
        <v>1690000</v>
      </c>
      <c r="G1004" s="101">
        <v>5000000</v>
      </c>
      <c r="H1004" s="102">
        <v>1</v>
      </c>
      <c r="I1004" s="97" t="s">
        <v>753</v>
      </c>
    </row>
    <row r="1005" spans="1:9" x14ac:dyDescent="0.25">
      <c r="A1005" s="97">
        <v>29</v>
      </c>
      <c r="B1005" s="98">
        <v>13100124001900</v>
      </c>
      <c r="C1005" s="99" t="s">
        <v>1581</v>
      </c>
      <c r="D1005" s="100">
        <v>0</v>
      </c>
      <c r="E1005" s="100">
        <v>0</v>
      </c>
      <c r="F1005" s="101">
        <v>10000000</v>
      </c>
      <c r="G1005" s="101">
        <v>30000000</v>
      </c>
      <c r="H1005" s="102">
        <v>1</v>
      </c>
      <c r="I1005" s="97" t="s">
        <v>753</v>
      </c>
    </row>
    <row r="1006" spans="1:9" x14ac:dyDescent="0.25">
      <c r="A1006" s="97">
        <v>30</v>
      </c>
      <c r="B1006" s="98">
        <v>12100124001700</v>
      </c>
      <c r="C1006" s="99" t="s">
        <v>1582</v>
      </c>
      <c r="D1006" s="100">
        <v>0</v>
      </c>
      <c r="E1006" s="100">
        <v>0</v>
      </c>
      <c r="F1006" s="101">
        <v>5000000</v>
      </c>
      <c r="G1006" s="101">
        <v>10000000</v>
      </c>
      <c r="H1006" s="102">
        <v>1</v>
      </c>
      <c r="I1006" s="97" t="s">
        <v>753</v>
      </c>
    </row>
    <row r="1007" spans="1:9" x14ac:dyDescent="0.25">
      <c r="A1007" s="244" t="s">
        <v>786</v>
      </c>
      <c r="B1007" s="244"/>
      <c r="C1007" s="244"/>
      <c r="D1007" s="103">
        <v>231148043</v>
      </c>
      <c r="E1007" s="103">
        <v>65250500</v>
      </c>
      <c r="F1007" s="103">
        <v>1551970000</v>
      </c>
      <c r="G1007" s="103">
        <v>3124000000</v>
      </c>
      <c r="H1007" s="248"/>
      <c r="I1007" s="248"/>
    </row>
    <row r="1008" spans="1:9" x14ac:dyDescent="0.25">
      <c r="A1008" s="92"/>
      <c r="B1008" s="247" t="s">
        <v>787</v>
      </c>
      <c r="C1008" s="247"/>
      <c r="D1008" s="247"/>
      <c r="E1008" s="247"/>
      <c r="F1008" s="247"/>
      <c r="G1008" s="247"/>
      <c r="H1008" s="247"/>
      <c r="I1008" s="247"/>
    </row>
    <row r="1009" spans="1:9" x14ac:dyDescent="0.25">
      <c r="A1009" s="244" t="s">
        <v>788</v>
      </c>
      <c r="B1009" s="244"/>
      <c r="C1009" s="244"/>
      <c r="D1009" s="95">
        <v>231148043</v>
      </c>
      <c r="E1009" s="95">
        <v>65250500</v>
      </c>
      <c r="F1009" s="95">
        <v>1551970000</v>
      </c>
      <c r="G1009" s="95">
        <v>3124000000</v>
      </c>
      <c r="H1009" s="246"/>
      <c r="I1009" s="246"/>
    </row>
    <row r="1010" spans="1:9" x14ac:dyDescent="0.25">
      <c r="A1010" s="90">
        <v>39</v>
      </c>
      <c r="B1010" s="249" t="s">
        <v>1583</v>
      </c>
      <c r="C1010" s="249"/>
      <c r="D1010" s="249"/>
      <c r="E1010" s="249"/>
      <c r="F1010" s="249"/>
      <c r="G1010" s="249"/>
      <c r="H1010" s="249"/>
      <c r="I1010" s="249"/>
    </row>
    <row r="1011" spans="1:9" x14ac:dyDescent="0.25">
      <c r="A1011" s="92"/>
      <c r="B1011" s="247" t="s">
        <v>750</v>
      </c>
      <c r="C1011" s="247"/>
      <c r="D1011" s="247"/>
      <c r="E1011" s="247"/>
      <c r="F1011" s="247"/>
      <c r="G1011" s="247"/>
      <c r="H1011" s="247"/>
      <c r="I1011" s="247"/>
    </row>
    <row r="1012" spans="1:9" x14ac:dyDescent="0.25">
      <c r="A1012" s="93"/>
      <c r="B1012" s="94">
        <v>457</v>
      </c>
      <c r="C1012" s="91" t="s">
        <v>794</v>
      </c>
      <c r="D1012" s="96">
        <v>0</v>
      </c>
      <c r="E1012" s="95">
        <v>9675000</v>
      </c>
      <c r="F1012" s="95">
        <v>35750000</v>
      </c>
      <c r="G1012" s="95">
        <v>69800000</v>
      </c>
      <c r="H1012" s="249"/>
      <c r="I1012" s="249"/>
    </row>
    <row r="1013" spans="1:9" x14ac:dyDescent="0.25">
      <c r="A1013" s="97">
        <v>1</v>
      </c>
      <c r="B1013" s="98">
        <v>4090222000204</v>
      </c>
      <c r="C1013" s="99" t="s">
        <v>1584</v>
      </c>
      <c r="D1013" s="100">
        <v>0</v>
      </c>
      <c r="E1013" s="100">
        <v>0</v>
      </c>
      <c r="F1013" s="101">
        <v>1500000</v>
      </c>
      <c r="G1013" s="101">
        <v>4500000</v>
      </c>
      <c r="H1013" s="102">
        <v>1</v>
      </c>
      <c r="I1013" s="97" t="s">
        <v>753</v>
      </c>
    </row>
    <row r="1014" spans="1:9" x14ac:dyDescent="0.25">
      <c r="A1014" s="97">
        <v>2</v>
      </c>
      <c r="B1014" s="98">
        <v>4090224000804</v>
      </c>
      <c r="C1014" s="99" t="s">
        <v>1585</v>
      </c>
      <c r="D1014" s="100">
        <v>0</v>
      </c>
      <c r="E1014" s="100">
        <v>0</v>
      </c>
      <c r="F1014" s="101">
        <v>4500000</v>
      </c>
      <c r="G1014" s="101">
        <v>2600000</v>
      </c>
      <c r="H1014" s="102">
        <v>1</v>
      </c>
      <c r="I1014" s="97" t="s">
        <v>753</v>
      </c>
    </row>
    <row r="1015" spans="1:9" x14ac:dyDescent="0.25">
      <c r="A1015" s="97">
        <v>3</v>
      </c>
      <c r="B1015" s="98">
        <v>4090223000104</v>
      </c>
      <c r="C1015" s="99" t="s">
        <v>1586</v>
      </c>
      <c r="D1015" s="100">
        <v>0</v>
      </c>
      <c r="E1015" s="100">
        <v>0</v>
      </c>
      <c r="F1015" s="101">
        <v>2800000</v>
      </c>
      <c r="G1015" s="100">
        <v>0</v>
      </c>
      <c r="H1015" s="102">
        <v>1</v>
      </c>
      <c r="I1015" s="97" t="s">
        <v>753</v>
      </c>
    </row>
    <row r="1016" spans="1:9" x14ac:dyDescent="0.25">
      <c r="A1016" s="97">
        <v>4</v>
      </c>
      <c r="B1016" s="98">
        <v>4090222000104</v>
      </c>
      <c r="C1016" s="99" t="s">
        <v>1587</v>
      </c>
      <c r="D1016" s="100">
        <v>0</v>
      </c>
      <c r="E1016" s="100">
        <v>0</v>
      </c>
      <c r="F1016" s="101">
        <v>1372000</v>
      </c>
      <c r="G1016" s="100">
        <v>0</v>
      </c>
      <c r="H1016" s="102">
        <v>0.1</v>
      </c>
      <c r="I1016" s="97" t="s">
        <v>753</v>
      </c>
    </row>
    <row r="1017" spans="1:9" ht="26.4" x14ac:dyDescent="0.25">
      <c r="A1017" s="97">
        <v>5</v>
      </c>
      <c r="B1017" s="98">
        <v>4090223000904</v>
      </c>
      <c r="C1017" s="99" t="s">
        <v>1588</v>
      </c>
      <c r="D1017" s="100">
        <v>0</v>
      </c>
      <c r="E1017" s="101">
        <v>9675000</v>
      </c>
      <c r="F1017" s="101">
        <v>25578000</v>
      </c>
      <c r="G1017" s="101">
        <v>34200000</v>
      </c>
      <c r="H1017" s="102">
        <v>1</v>
      </c>
      <c r="I1017" s="97" t="s">
        <v>753</v>
      </c>
    </row>
    <row r="1018" spans="1:9" x14ac:dyDescent="0.25">
      <c r="A1018" s="97">
        <v>6</v>
      </c>
      <c r="B1018" s="98">
        <v>4090225000204</v>
      </c>
      <c r="C1018" s="99" t="s">
        <v>1589</v>
      </c>
      <c r="D1018" s="100">
        <v>0</v>
      </c>
      <c r="E1018" s="100">
        <v>0</v>
      </c>
      <c r="F1018" s="100">
        <v>0</v>
      </c>
      <c r="G1018" s="101">
        <v>24000000</v>
      </c>
      <c r="H1018" s="102">
        <v>1</v>
      </c>
      <c r="I1018" s="97" t="s">
        <v>753</v>
      </c>
    </row>
    <row r="1019" spans="1:9" x14ac:dyDescent="0.25">
      <c r="A1019" s="97">
        <v>7</v>
      </c>
      <c r="B1019" s="98">
        <v>4090225000104</v>
      </c>
      <c r="C1019" s="99" t="s">
        <v>1590</v>
      </c>
      <c r="D1019" s="100">
        <v>0</v>
      </c>
      <c r="E1019" s="100">
        <v>0</v>
      </c>
      <c r="F1019" s="100">
        <v>0</v>
      </c>
      <c r="G1019" s="101">
        <v>4500000</v>
      </c>
      <c r="H1019" s="102">
        <v>1</v>
      </c>
      <c r="I1019" s="97" t="s">
        <v>753</v>
      </c>
    </row>
    <row r="1020" spans="1:9" x14ac:dyDescent="0.25">
      <c r="A1020" s="93"/>
      <c r="B1020" s="94">
        <v>458</v>
      </c>
      <c r="C1020" s="91" t="s">
        <v>864</v>
      </c>
      <c r="D1020" s="96">
        <v>0</v>
      </c>
      <c r="E1020" s="95">
        <v>4075000</v>
      </c>
      <c r="F1020" s="95">
        <v>23000000</v>
      </c>
      <c r="G1020" s="95">
        <v>57500000</v>
      </c>
      <c r="H1020" s="249"/>
      <c r="I1020" s="249"/>
    </row>
    <row r="1021" spans="1:9" x14ac:dyDescent="0.25">
      <c r="A1021" s="97">
        <v>8</v>
      </c>
      <c r="B1021" s="98">
        <v>4090223000204</v>
      </c>
      <c r="C1021" s="99" t="s">
        <v>1591</v>
      </c>
      <c r="D1021" s="100">
        <v>0</v>
      </c>
      <c r="E1021" s="101">
        <v>4075000</v>
      </c>
      <c r="F1021" s="101">
        <v>23000000</v>
      </c>
      <c r="G1021" s="101">
        <v>57500000</v>
      </c>
      <c r="H1021" s="102">
        <v>1</v>
      </c>
      <c r="I1021" s="97" t="s">
        <v>753</v>
      </c>
    </row>
    <row r="1022" spans="1:9" x14ac:dyDescent="0.25">
      <c r="A1022" s="93"/>
      <c r="B1022" s="94">
        <v>459</v>
      </c>
      <c r="C1022" s="91" t="s">
        <v>1472</v>
      </c>
      <c r="D1022" s="95">
        <v>415469413</v>
      </c>
      <c r="E1022" s="95">
        <v>30949395</v>
      </c>
      <c r="F1022" s="95">
        <v>506000000</v>
      </c>
      <c r="G1022" s="95">
        <v>500000000</v>
      </c>
      <c r="H1022" s="249"/>
      <c r="I1022" s="249"/>
    </row>
    <row r="1023" spans="1:9" x14ac:dyDescent="0.25">
      <c r="A1023" s="97">
        <v>9</v>
      </c>
      <c r="B1023" s="98">
        <v>4090223000604</v>
      </c>
      <c r="C1023" s="99" t="s">
        <v>1592</v>
      </c>
      <c r="D1023" s="101">
        <v>415469413</v>
      </c>
      <c r="E1023" s="101">
        <v>30949395</v>
      </c>
      <c r="F1023" s="101">
        <v>506000000</v>
      </c>
      <c r="G1023" s="101">
        <v>500000000</v>
      </c>
      <c r="H1023" s="102">
        <v>1</v>
      </c>
      <c r="I1023" s="97" t="s">
        <v>753</v>
      </c>
    </row>
    <row r="1024" spans="1:9" x14ac:dyDescent="0.25">
      <c r="A1024" s="93"/>
      <c r="B1024" s="94">
        <v>460</v>
      </c>
      <c r="C1024" s="91" t="s">
        <v>784</v>
      </c>
      <c r="D1024" s="95">
        <v>38904375</v>
      </c>
      <c r="E1024" s="96">
        <v>0</v>
      </c>
      <c r="F1024" s="95">
        <v>220000000</v>
      </c>
      <c r="G1024" s="95">
        <v>240000000</v>
      </c>
      <c r="H1024" s="249"/>
      <c r="I1024" s="249"/>
    </row>
    <row r="1025" spans="1:9" x14ac:dyDescent="0.25">
      <c r="A1025" s="97">
        <v>10</v>
      </c>
      <c r="B1025" s="98">
        <v>4090223000304</v>
      </c>
      <c r="C1025" s="99" t="s">
        <v>1593</v>
      </c>
      <c r="D1025" s="101">
        <v>38904375</v>
      </c>
      <c r="E1025" s="100">
        <v>0</v>
      </c>
      <c r="F1025" s="101">
        <v>220000000</v>
      </c>
      <c r="G1025" s="101">
        <v>240000000</v>
      </c>
      <c r="H1025" s="102">
        <v>1</v>
      </c>
      <c r="I1025" s="97" t="s">
        <v>753</v>
      </c>
    </row>
    <row r="1026" spans="1:9" x14ac:dyDescent="0.25">
      <c r="A1026" s="93"/>
      <c r="B1026" s="94">
        <v>461</v>
      </c>
      <c r="C1026" s="91" t="s">
        <v>1011</v>
      </c>
      <c r="D1026" s="96">
        <v>0</v>
      </c>
      <c r="E1026" s="95">
        <v>3200000</v>
      </c>
      <c r="F1026" s="95">
        <v>14500000</v>
      </c>
      <c r="G1026" s="95">
        <v>27000000</v>
      </c>
      <c r="H1026" s="249"/>
      <c r="I1026" s="249"/>
    </row>
    <row r="1027" spans="1:9" x14ac:dyDescent="0.25">
      <c r="A1027" s="97">
        <v>11</v>
      </c>
      <c r="B1027" s="98">
        <v>4070322000104</v>
      </c>
      <c r="C1027" s="99" t="s">
        <v>1594</v>
      </c>
      <c r="D1027" s="100">
        <v>0</v>
      </c>
      <c r="E1027" s="100">
        <v>0</v>
      </c>
      <c r="F1027" s="101">
        <v>4500000</v>
      </c>
      <c r="G1027" s="101">
        <v>9000000</v>
      </c>
      <c r="H1027" s="102">
        <v>1</v>
      </c>
      <c r="I1027" s="97" t="s">
        <v>753</v>
      </c>
    </row>
    <row r="1028" spans="1:9" x14ac:dyDescent="0.25">
      <c r="A1028" s="97">
        <v>12</v>
      </c>
      <c r="B1028" s="98">
        <v>4010224000204</v>
      </c>
      <c r="C1028" s="99" t="s">
        <v>1595</v>
      </c>
      <c r="D1028" s="100">
        <v>0</v>
      </c>
      <c r="E1028" s="101">
        <v>3200000</v>
      </c>
      <c r="F1028" s="101">
        <v>10000000</v>
      </c>
      <c r="G1028" s="101">
        <v>18000000</v>
      </c>
      <c r="H1028" s="102">
        <v>1</v>
      </c>
      <c r="I1028" s="97" t="s">
        <v>753</v>
      </c>
    </row>
    <row r="1029" spans="1:9" x14ac:dyDescent="0.25">
      <c r="A1029" s="93"/>
      <c r="B1029" s="94">
        <v>474</v>
      </c>
      <c r="C1029" s="91" t="s">
        <v>1596</v>
      </c>
      <c r="D1029" s="95">
        <v>686303600</v>
      </c>
      <c r="E1029" s="95">
        <v>870170208</v>
      </c>
      <c r="F1029" s="95">
        <v>2038750000</v>
      </c>
      <c r="G1029" s="95">
        <v>2665120000</v>
      </c>
      <c r="H1029" s="249"/>
      <c r="I1029" s="249"/>
    </row>
    <row r="1030" spans="1:9" ht="26.4" x14ac:dyDescent="0.25">
      <c r="A1030" s="97">
        <v>13</v>
      </c>
      <c r="B1030" s="98">
        <v>4090223001004</v>
      </c>
      <c r="C1030" s="99" t="s">
        <v>1597</v>
      </c>
      <c r="D1030" s="101">
        <v>80000000</v>
      </c>
      <c r="E1030" s="101">
        <v>27500000</v>
      </c>
      <c r="F1030" s="101">
        <v>194000000</v>
      </c>
      <c r="G1030" s="101">
        <v>125000000</v>
      </c>
      <c r="H1030" s="102">
        <v>1</v>
      </c>
      <c r="I1030" s="97" t="s">
        <v>753</v>
      </c>
    </row>
    <row r="1031" spans="1:9" x14ac:dyDescent="0.25">
      <c r="A1031" s="97">
        <v>14</v>
      </c>
      <c r="B1031" s="98">
        <v>4090223000704</v>
      </c>
      <c r="C1031" s="99" t="s">
        <v>1598</v>
      </c>
      <c r="D1031" s="101">
        <v>4000000</v>
      </c>
      <c r="E1031" s="100">
        <v>0</v>
      </c>
      <c r="F1031" s="101">
        <v>25000000</v>
      </c>
      <c r="G1031" s="101">
        <v>25000000</v>
      </c>
      <c r="H1031" s="102">
        <v>1</v>
      </c>
      <c r="I1031" s="97" t="s">
        <v>753</v>
      </c>
    </row>
    <row r="1032" spans="1:9" x14ac:dyDescent="0.25">
      <c r="A1032" s="97">
        <v>15</v>
      </c>
      <c r="B1032" s="98">
        <v>4090223000404</v>
      </c>
      <c r="C1032" s="99" t="s">
        <v>1599</v>
      </c>
      <c r="D1032" s="101">
        <v>450000</v>
      </c>
      <c r="E1032" s="101">
        <v>240000</v>
      </c>
      <c r="F1032" s="101">
        <v>750000</v>
      </c>
      <c r="G1032" s="101">
        <v>5000000</v>
      </c>
      <c r="H1032" s="102">
        <v>1</v>
      </c>
      <c r="I1032" s="97" t="s">
        <v>753</v>
      </c>
    </row>
    <row r="1033" spans="1:9" ht="26.4" x14ac:dyDescent="0.25">
      <c r="A1033" s="97">
        <v>16</v>
      </c>
      <c r="B1033" s="98">
        <v>4090223000504</v>
      </c>
      <c r="C1033" s="99" t="s">
        <v>1600</v>
      </c>
      <c r="D1033" s="101">
        <v>601853600</v>
      </c>
      <c r="E1033" s="101">
        <v>842430208</v>
      </c>
      <c r="F1033" s="101">
        <v>1819000000</v>
      </c>
      <c r="G1033" s="101">
        <v>2510120000</v>
      </c>
      <c r="H1033" s="102">
        <v>0.1</v>
      </c>
      <c r="I1033" s="97" t="s">
        <v>753</v>
      </c>
    </row>
    <row r="1034" spans="1:9" x14ac:dyDescent="0.25">
      <c r="A1034" s="244" t="s">
        <v>786</v>
      </c>
      <c r="B1034" s="244"/>
      <c r="C1034" s="244"/>
      <c r="D1034" s="103">
        <v>1140677388</v>
      </c>
      <c r="E1034" s="103">
        <v>918069603</v>
      </c>
      <c r="F1034" s="103">
        <v>2838000000</v>
      </c>
      <c r="G1034" s="103">
        <v>3559420000</v>
      </c>
      <c r="H1034" s="248"/>
      <c r="I1034" s="248"/>
    </row>
    <row r="1035" spans="1:9" x14ac:dyDescent="0.25">
      <c r="A1035" s="92"/>
      <c r="B1035" s="247" t="s">
        <v>787</v>
      </c>
      <c r="C1035" s="247"/>
      <c r="D1035" s="247"/>
      <c r="E1035" s="247"/>
      <c r="F1035" s="247"/>
      <c r="G1035" s="247"/>
      <c r="H1035" s="247"/>
      <c r="I1035" s="247"/>
    </row>
    <row r="1036" spans="1:9" x14ac:dyDescent="0.25">
      <c r="A1036" s="244" t="s">
        <v>788</v>
      </c>
      <c r="B1036" s="244"/>
      <c r="C1036" s="244"/>
      <c r="D1036" s="95">
        <v>1140677388</v>
      </c>
      <c r="E1036" s="95">
        <v>918069603</v>
      </c>
      <c r="F1036" s="95">
        <v>2838000000</v>
      </c>
      <c r="G1036" s="95">
        <v>3559420000</v>
      </c>
      <c r="H1036" s="246"/>
      <c r="I1036" s="246"/>
    </row>
    <row r="1037" spans="1:9" x14ac:dyDescent="0.25">
      <c r="A1037" s="90">
        <v>40</v>
      </c>
      <c r="B1037" s="249" t="s">
        <v>1601</v>
      </c>
      <c r="C1037" s="249"/>
      <c r="D1037" s="249"/>
      <c r="E1037" s="249"/>
      <c r="F1037" s="249"/>
      <c r="G1037" s="249"/>
      <c r="H1037" s="249"/>
      <c r="I1037" s="249"/>
    </row>
    <row r="1038" spans="1:9" x14ac:dyDescent="0.25">
      <c r="A1038" s="92"/>
      <c r="B1038" s="247" t="s">
        <v>750</v>
      </c>
      <c r="C1038" s="247"/>
      <c r="D1038" s="247"/>
      <c r="E1038" s="247"/>
      <c r="F1038" s="247"/>
      <c r="G1038" s="247"/>
      <c r="H1038" s="247"/>
      <c r="I1038" s="247"/>
    </row>
    <row r="1039" spans="1:9" x14ac:dyDescent="0.25">
      <c r="A1039" s="93"/>
      <c r="B1039" s="94">
        <v>38</v>
      </c>
      <c r="C1039" s="91" t="s">
        <v>1602</v>
      </c>
      <c r="D1039" s="95">
        <v>997401</v>
      </c>
      <c r="E1039" s="96">
        <v>0</v>
      </c>
      <c r="F1039" s="95">
        <v>758000000</v>
      </c>
      <c r="G1039" s="95">
        <v>1287032110</v>
      </c>
      <c r="H1039" s="249"/>
      <c r="I1039" s="249"/>
    </row>
    <row r="1040" spans="1:9" x14ac:dyDescent="0.25">
      <c r="A1040" s="97">
        <v>1</v>
      </c>
      <c r="B1040" s="98">
        <v>1020123000100</v>
      </c>
      <c r="C1040" s="99" t="s">
        <v>1603</v>
      </c>
      <c r="D1040" s="100">
        <v>0</v>
      </c>
      <c r="E1040" s="100">
        <v>0</v>
      </c>
      <c r="F1040" s="101">
        <v>2000000</v>
      </c>
      <c r="G1040" s="101">
        <v>2000000</v>
      </c>
      <c r="H1040" s="102">
        <v>1</v>
      </c>
      <c r="I1040" s="97" t="s">
        <v>753</v>
      </c>
    </row>
    <row r="1041" spans="1:9" ht="26.4" x14ac:dyDescent="0.25">
      <c r="A1041" s="97">
        <v>2</v>
      </c>
      <c r="B1041" s="98">
        <v>1020324000400</v>
      </c>
      <c r="C1041" s="99" t="s">
        <v>1604</v>
      </c>
      <c r="D1041" s="101">
        <v>499875</v>
      </c>
      <c r="E1041" s="100">
        <v>0</v>
      </c>
      <c r="F1041" s="101">
        <v>3000000</v>
      </c>
      <c r="G1041" s="101">
        <v>1500000</v>
      </c>
      <c r="H1041" s="102">
        <v>1</v>
      </c>
      <c r="I1041" s="97" t="s">
        <v>753</v>
      </c>
    </row>
    <row r="1042" spans="1:9" x14ac:dyDescent="0.25">
      <c r="A1042" s="97">
        <v>3</v>
      </c>
      <c r="B1042" s="98">
        <v>1020224000100</v>
      </c>
      <c r="C1042" s="99" t="s">
        <v>1605</v>
      </c>
      <c r="D1042" s="100">
        <v>0</v>
      </c>
      <c r="E1042" s="100">
        <v>0</v>
      </c>
      <c r="F1042" s="101">
        <v>40000000</v>
      </c>
      <c r="G1042" s="101">
        <v>40000000</v>
      </c>
      <c r="H1042" s="102">
        <v>1</v>
      </c>
      <c r="I1042" s="97" t="s">
        <v>753</v>
      </c>
    </row>
    <row r="1043" spans="1:9" x14ac:dyDescent="0.25">
      <c r="A1043" s="97">
        <v>4</v>
      </c>
      <c r="B1043" s="98">
        <v>1020324000200</v>
      </c>
      <c r="C1043" s="99" t="s">
        <v>1606</v>
      </c>
      <c r="D1043" s="100">
        <v>0</v>
      </c>
      <c r="E1043" s="100">
        <v>0</v>
      </c>
      <c r="F1043" s="101">
        <v>6000000</v>
      </c>
      <c r="G1043" s="101">
        <v>5000000</v>
      </c>
      <c r="H1043" s="102">
        <v>1</v>
      </c>
      <c r="I1043" s="97" t="s">
        <v>753</v>
      </c>
    </row>
    <row r="1044" spans="1:9" x14ac:dyDescent="0.25">
      <c r="A1044" s="97">
        <v>5</v>
      </c>
      <c r="B1044" s="98">
        <v>1020123000300</v>
      </c>
      <c r="C1044" s="99" t="s">
        <v>1607</v>
      </c>
      <c r="D1044" s="100">
        <v>0</v>
      </c>
      <c r="E1044" s="100">
        <v>0</v>
      </c>
      <c r="F1044" s="101">
        <v>1000000</v>
      </c>
      <c r="G1044" s="101">
        <v>1500000</v>
      </c>
      <c r="H1044" s="102">
        <v>0</v>
      </c>
      <c r="I1044" s="97" t="s">
        <v>753</v>
      </c>
    </row>
    <row r="1045" spans="1:9" ht="26.4" x14ac:dyDescent="0.25">
      <c r="A1045" s="97">
        <v>6</v>
      </c>
      <c r="B1045" s="98">
        <v>1020524000200</v>
      </c>
      <c r="C1045" s="99" t="s">
        <v>1608</v>
      </c>
      <c r="D1045" s="100">
        <v>0</v>
      </c>
      <c r="E1045" s="100">
        <v>0</v>
      </c>
      <c r="F1045" s="101">
        <v>1500000</v>
      </c>
      <c r="G1045" s="101">
        <v>3000000</v>
      </c>
      <c r="H1045" s="102">
        <v>1</v>
      </c>
      <c r="I1045" s="97" t="s">
        <v>753</v>
      </c>
    </row>
    <row r="1046" spans="1:9" x14ac:dyDescent="0.25">
      <c r="A1046" s="97">
        <v>7</v>
      </c>
      <c r="B1046" s="98">
        <v>1070424000100</v>
      </c>
      <c r="C1046" s="99" t="s">
        <v>1609</v>
      </c>
      <c r="D1046" s="100">
        <v>0</v>
      </c>
      <c r="E1046" s="100">
        <v>0</v>
      </c>
      <c r="F1046" s="101">
        <v>6000000</v>
      </c>
      <c r="G1046" s="101">
        <v>6000000</v>
      </c>
      <c r="H1046" s="102">
        <v>1</v>
      </c>
      <c r="I1046" s="97" t="s">
        <v>753</v>
      </c>
    </row>
    <row r="1047" spans="1:9" ht="26.4" x14ac:dyDescent="0.25">
      <c r="A1047" s="97">
        <v>8</v>
      </c>
      <c r="B1047" s="98">
        <v>1020524000100</v>
      </c>
      <c r="C1047" s="99" t="s">
        <v>1610</v>
      </c>
      <c r="D1047" s="100">
        <v>0</v>
      </c>
      <c r="E1047" s="100">
        <v>0</v>
      </c>
      <c r="F1047" s="101">
        <v>3500000</v>
      </c>
      <c r="G1047" s="101">
        <v>15032110</v>
      </c>
      <c r="H1047" s="102">
        <v>1</v>
      </c>
      <c r="I1047" s="97" t="s">
        <v>753</v>
      </c>
    </row>
    <row r="1048" spans="1:9" ht="26.4" x14ac:dyDescent="0.25">
      <c r="A1048" s="97">
        <v>9</v>
      </c>
      <c r="B1048" s="98">
        <v>1020122000100</v>
      </c>
      <c r="C1048" s="99" t="s">
        <v>1611</v>
      </c>
      <c r="D1048" s="100">
        <v>0</v>
      </c>
      <c r="E1048" s="100">
        <v>0</v>
      </c>
      <c r="F1048" s="101">
        <v>2500000</v>
      </c>
      <c r="G1048" s="100">
        <v>0</v>
      </c>
      <c r="H1048" s="102">
        <v>0</v>
      </c>
      <c r="I1048" s="97" t="s">
        <v>753</v>
      </c>
    </row>
    <row r="1049" spans="1:9" x14ac:dyDescent="0.25">
      <c r="A1049" s="97">
        <v>10</v>
      </c>
      <c r="B1049" s="98">
        <v>1020124000200</v>
      </c>
      <c r="C1049" s="99" t="s">
        <v>1612</v>
      </c>
      <c r="D1049" s="100">
        <v>0</v>
      </c>
      <c r="E1049" s="100">
        <v>0</v>
      </c>
      <c r="F1049" s="101">
        <v>5000000</v>
      </c>
      <c r="G1049" s="101">
        <v>5000000</v>
      </c>
      <c r="H1049" s="102">
        <v>1</v>
      </c>
      <c r="I1049" s="97" t="s">
        <v>753</v>
      </c>
    </row>
    <row r="1050" spans="1:9" x14ac:dyDescent="0.25">
      <c r="A1050" s="97">
        <v>11</v>
      </c>
      <c r="B1050" s="98">
        <v>1020323000300</v>
      </c>
      <c r="C1050" s="99" t="s">
        <v>1613</v>
      </c>
      <c r="D1050" s="100">
        <v>0</v>
      </c>
      <c r="E1050" s="100">
        <v>0</v>
      </c>
      <c r="F1050" s="101">
        <v>11000000</v>
      </c>
      <c r="G1050" s="100">
        <v>0</v>
      </c>
      <c r="H1050" s="102">
        <v>0</v>
      </c>
      <c r="I1050" s="97" t="s">
        <v>753</v>
      </c>
    </row>
    <row r="1051" spans="1:9" ht="26.4" x14ac:dyDescent="0.25">
      <c r="A1051" s="97">
        <v>12</v>
      </c>
      <c r="B1051" s="98">
        <v>1020524000300</v>
      </c>
      <c r="C1051" s="99" t="s">
        <v>1614</v>
      </c>
      <c r="D1051" s="100">
        <v>0</v>
      </c>
      <c r="E1051" s="100">
        <v>0</v>
      </c>
      <c r="F1051" s="100">
        <v>0</v>
      </c>
      <c r="G1051" s="101">
        <v>160000000</v>
      </c>
      <c r="H1051" s="102">
        <v>1</v>
      </c>
      <c r="I1051" s="97" t="s">
        <v>753</v>
      </c>
    </row>
    <row r="1052" spans="1:9" x14ac:dyDescent="0.25">
      <c r="A1052" s="97">
        <v>13</v>
      </c>
      <c r="B1052" s="98">
        <v>1020324000400</v>
      </c>
      <c r="C1052" s="99" t="s">
        <v>1615</v>
      </c>
      <c r="D1052" s="100">
        <v>0</v>
      </c>
      <c r="E1052" s="100">
        <v>0</v>
      </c>
      <c r="F1052" s="101">
        <v>1000000</v>
      </c>
      <c r="G1052" s="101">
        <v>3000000</v>
      </c>
      <c r="H1052" s="102">
        <v>1</v>
      </c>
      <c r="I1052" s="97" t="s">
        <v>753</v>
      </c>
    </row>
    <row r="1053" spans="1:9" x14ac:dyDescent="0.25">
      <c r="A1053" s="97">
        <v>14</v>
      </c>
      <c r="B1053" s="98">
        <v>1020322000200</v>
      </c>
      <c r="C1053" s="99" t="s">
        <v>1616</v>
      </c>
      <c r="D1053" s="100">
        <v>0</v>
      </c>
      <c r="E1053" s="100">
        <v>0</v>
      </c>
      <c r="F1053" s="101">
        <v>500000</v>
      </c>
      <c r="G1053" s="100">
        <v>0</v>
      </c>
      <c r="H1053" s="102">
        <v>0</v>
      </c>
      <c r="I1053" s="97" t="s">
        <v>753</v>
      </c>
    </row>
    <row r="1054" spans="1:9" x14ac:dyDescent="0.25">
      <c r="A1054" s="97">
        <v>15</v>
      </c>
      <c r="B1054" s="98">
        <v>1020322000100</v>
      </c>
      <c r="C1054" s="99" t="s">
        <v>1617</v>
      </c>
      <c r="D1054" s="100">
        <v>0</v>
      </c>
      <c r="E1054" s="100">
        <v>0</v>
      </c>
      <c r="F1054" s="101">
        <v>4000000</v>
      </c>
      <c r="G1054" s="100">
        <v>0</v>
      </c>
      <c r="H1054" s="102">
        <v>0.3</v>
      </c>
      <c r="I1054" s="97" t="s">
        <v>753</v>
      </c>
    </row>
    <row r="1055" spans="1:9" ht="26.4" x14ac:dyDescent="0.25">
      <c r="A1055" s="97">
        <v>16</v>
      </c>
      <c r="B1055" s="98">
        <v>1020524000100</v>
      </c>
      <c r="C1055" s="99" t="s">
        <v>1618</v>
      </c>
      <c r="D1055" s="100">
        <v>0</v>
      </c>
      <c r="E1055" s="100">
        <v>0</v>
      </c>
      <c r="F1055" s="101">
        <v>2000000</v>
      </c>
      <c r="G1055" s="101">
        <v>5000000</v>
      </c>
      <c r="H1055" s="102">
        <v>1</v>
      </c>
      <c r="I1055" s="97" t="s">
        <v>753</v>
      </c>
    </row>
    <row r="1056" spans="1:9" x14ac:dyDescent="0.25">
      <c r="A1056" s="97">
        <v>17</v>
      </c>
      <c r="B1056" s="98">
        <v>1020323000100</v>
      </c>
      <c r="C1056" s="99" t="s">
        <v>1619</v>
      </c>
      <c r="D1056" s="100">
        <v>0</v>
      </c>
      <c r="E1056" s="100">
        <v>0</v>
      </c>
      <c r="F1056" s="101">
        <v>4000000</v>
      </c>
      <c r="G1056" s="100">
        <v>0</v>
      </c>
      <c r="H1056" s="102">
        <v>0</v>
      </c>
      <c r="I1056" s="97" t="s">
        <v>753</v>
      </c>
    </row>
    <row r="1057" spans="1:9" ht="26.4" x14ac:dyDescent="0.25">
      <c r="A1057" s="97">
        <v>18</v>
      </c>
      <c r="B1057" s="98">
        <v>1030323000100</v>
      </c>
      <c r="C1057" s="99" t="s">
        <v>1620</v>
      </c>
      <c r="D1057" s="100">
        <v>0</v>
      </c>
      <c r="E1057" s="100">
        <v>0</v>
      </c>
      <c r="F1057" s="101">
        <v>600000000</v>
      </c>
      <c r="G1057" s="101">
        <v>600000000</v>
      </c>
      <c r="H1057" s="102">
        <v>0</v>
      </c>
      <c r="I1057" s="97" t="s">
        <v>753</v>
      </c>
    </row>
    <row r="1058" spans="1:9" ht="26.4" x14ac:dyDescent="0.25">
      <c r="A1058" s="97">
        <v>19</v>
      </c>
      <c r="B1058" s="98">
        <v>1030123000400</v>
      </c>
      <c r="C1058" s="99" t="s">
        <v>1621</v>
      </c>
      <c r="D1058" s="100">
        <v>0</v>
      </c>
      <c r="E1058" s="100">
        <v>0</v>
      </c>
      <c r="F1058" s="101">
        <v>60000000</v>
      </c>
      <c r="G1058" s="101">
        <v>60000000</v>
      </c>
      <c r="H1058" s="102">
        <v>0</v>
      </c>
      <c r="I1058" s="97" t="s">
        <v>753</v>
      </c>
    </row>
    <row r="1059" spans="1:9" x14ac:dyDescent="0.25">
      <c r="A1059" s="97">
        <v>20</v>
      </c>
      <c r="B1059" s="98">
        <v>1020524000100</v>
      </c>
      <c r="C1059" s="99" t="s">
        <v>1622</v>
      </c>
      <c r="D1059" s="100">
        <v>0</v>
      </c>
      <c r="E1059" s="100">
        <v>0</v>
      </c>
      <c r="F1059" s="101">
        <v>5000000</v>
      </c>
      <c r="G1059" s="101">
        <v>5000000</v>
      </c>
      <c r="H1059" s="102">
        <v>1</v>
      </c>
      <c r="I1059" s="97" t="s">
        <v>753</v>
      </c>
    </row>
    <row r="1060" spans="1:9" ht="39.6" x14ac:dyDescent="0.25">
      <c r="A1060" s="97">
        <v>21</v>
      </c>
      <c r="B1060" s="98">
        <v>1030325000100</v>
      </c>
      <c r="C1060" s="99" t="s">
        <v>1623</v>
      </c>
      <c r="D1060" s="100">
        <v>0</v>
      </c>
      <c r="E1060" s="100">
        <v>0</v>
      </c>
      <c r="F1060" s="100">
        <v>0</v>
      </c>
      <c r="G1060" s="101">
        <v>270000000</v>
      </c>
      <c r="H1060" s="102">
        <v>1</v>
      </c>
      <c r="I1060" s="97" t="s">
        <v>753</v>
      </c>
    </row>
    <row r="1061" spans="1:9" ht="26.4" x14ac:dyDescent="0.25">
      <c r="A1061" s="97">
        <v>22</v>
      </c>
      <c r="B1061" s="98">
        <v>1020325000100</v>
      </c>
      <c r="C1061" s="99" t="s">
        <v>1624</v>
      </c>
      <c r="D1061" s="100">
        <v>0</v>
      </c>
      <c r="E1061" s="100">
        <v>0</v>
      </c>
      <c r="F1061" s="100">
        <v>0</v>
      </c>
      <c r="G1061" s="101">
        <v>105000000</v>
      </c>
      <c r="H1061" s="102">
        <v>1</v>
      </c>
      <c r="I1061" s="97" t="s">
        <v>753</v>
      </c>
    </row>
    <row r="1062" spans="1:9" x14ac:dyDescent="0.25">
      <c r="A1062" s="93"/>
      <c r="B1062" s="94">
        <v>39</v>
      </c>
      <c r="C1062" s="91" t="s">
        <v>1625</v>
      </c>
      <c r="D1062" s="95">
        <v>2400000</v>
      </c>
      <c r="E1062" s="96">
        <v>0</v>
      </c>
      <c r="F1062" s="95">
        <v>31585000</v>
      </c>
      <c r="G1062" s="95">
        <v>36235000</v>
      </c>
      <c r="H1062" s="249"/>
      <c r="I1062" s="249"/>
    </row>
    <row r="1063" spans="1:9" x14ac:dyDescent="0.25">
      <c r="A1063" s="97">
        <v>23</v>
      </c>
      <c r="B1063" s="98">
        <v>1030222000800</v>
      </c>
      <c r="C1063" s="99" t="s">
        <v>1626</v>
      </c>
      <c r="D1063" s="100">
        <v>0</v>
      </c>
      <c r="E1063" s="100">
        <v>0</v>
      </c>
      <c r="F1063" s="101">
        <v>1500000</v>
      </c>
      <c r="G1063" s="101">
        <v>7500000</v>
      </c>
      <c r="H1063" s="102">
        <v>1</v>
      </c>
      <c r="I1063" s="97" t="s">
        <v>753</v>
      </c>
    </row>
    <row r="1064" spans="1:9" x14ac:dyDescent="0.25">
      <c r="A1064" s="97">
        <v>24</v>
      </c>
      <c r="B1064" s="98">
        <v>1030223000600</v>
      </c>
      <c r="C1064" s="99" t="s">
        <v>1627</v>
      </c>
      <c r="D1064" s="100">
        <v>0</v>
      </c>
      <c r="E1064" s="100">
        <v>0</v>
      </c>
      <c r="F1064" s="101">
        <v>500000</v>
      </c>
      <c r="G1064" s="100">
        <v>0</v>
      </c>
      <c r="H1064" s="102">
        <v>0.3</v>
      </c>
      <c r="I1064" s="97" t="s">
        <v>753</v>
      </c>
    </row>
    <row r="1065" spans="1:9" x14ac:dyDescent="0.25">
      <c r="A1065" s="97">
        <v>25</v>
      </c>
      <c r="B1065" s="98">
        <v>1030222000600</v>
      </c>
      <c r="C1065" s="99" t="s">
        <v>1628</v>
      </c>
      <c r="D1065" s="100">
        <v>0</v>
      </c>
      <c r="E1065" s="100">
        <v>0</v>
      </c>
      <c r="F1065" s="101">
        <v>500000</v>
      </c>
      <c r="G1065" s="100">
        <v>0</v>
      </c>
      <c r="H1065" s="102">
        <v>0.45</v>
      </c>
      <c r="I1065" s="97" t="s">
        <v>1629</v>
      </c>
    </row>
    <row r="1066" spans="1:9" x14ac:dyDescent="0.25">
      <c r="A1066" s="97">
        <v>26</v>
      </c>
      <c r="B1066" s="98">
        <v>1030223000300</v>
      </c>
      <c r="C1066" s="99" t="s">
        <v>1630</v>
      </c>
      <c r="D1066" s="100">
        <v>0</v>
      </c>
      <c r="E1066" s="100">
        <v>0</v>
      </c>
      <c r="F1066" s="101">
        <v>600000</v>
      </c>
      <c r="G1066" s="100">
        <v>0</v>
      </c>
      <c r="H1066" s="102">
        <v>0.45</v>
      </c>
      <c r="I1066" s="97" t="s">
        <v>1631</v>
      </c>
    </row>
    <row r="1067" spans="1:9" x14ac:dyDescent="0.25">
      <c r="A1067" s="97">
        <v>27</v>
      </c>
      <c r="B1067" s="98">
        <v>1030223000500</v>
      </c>
      <c r="C1067" s="99" t="s">
        <v>1632</v>
      </c>
      <c r="D1067" s="100">
        <v>0</v>
      </c>
      <c r="E1067" s="100">
        <v>0</v>
      </c>
      <c r="F1067" s="101">
        <v>300000</v>
      </c>
      <c r="G1067" s="100">
        <v>0</v>
      </c>
      <c r="H1067" s="102">
        <v>0.45</v>
      </c>
      <c r="I1067" s="97" t="s">
        <v>1633</v>
      </c>
    </row>
    <row r="1068" spans="1:9" x14ac:dyDescent="0.25">
      <c r="A1068" s="97">
        <v>28</v>
      </c>
      <c r="B1068" s="98">
        <v>1030223000400</v>
      </c>
      <c r="C1068" s="99" t="s">
        <v>1634</v>
      </c>
      <c r="D1068" s="100">
        <v>0</v>
      </c>
      <c r="E1068" s="100">
        <v>0</v>
      </c>
      <c r="F1068" s="101">
        <v>1000000</v>
      </c>
      <c r="G1068" s="100">
        <v>0</v>
      </c>
      <c r="H1068" s="102">
        <v>0.2</v>
      </c>
      <c r="I1068" s="97" t="s">
        <v>753</v>
      </c>
    </row>
    <row r="1069" spans="1:9" x14ac:dyDescent="0.25">
      <c r="A1069" s="97">
        <v>29</v>
      </c>
      <c r="B1069" s="98">
        <v>1030222000400</v>
      </c>
      <c r="C1069" s="99" t="s">
        <v>1635</v>
      </c>
      <c r="D1069" s="100">
        <v>0</v>
      </c>
      <c r="E1069" s="100">
        <v>0</v>
      </c>
      <c r="F1069" s="101">
        <v>1000000</v>
      </c>
      <c r="G1069" s="100">
        <v>0</v>
      </c>
      <c r="H1069" s="102">
        <v>0.45</v>
      </c>
      <c r="I1069" s="97" t="s">
        <v>1631</v>
      </c>
    </row>
    <row r="1070" spans="1:9" x14ac:dyDescent="0.25">
      <c r="A1070" s="97">
        <v>30</v>
      </c>
      <c r="B1070" s="98">
        <v>1030222000300</v>
      </c>
      <c r="C1070" s="99" t="s">
        <v>1636</v>
      </c>
      <c r="D1070" s="100">
        <v>0</v>
      </c>
      <c r="E1070" s="100">
        <v>0</v>
      </c>
      <c r="F1070" s="101">
        <v>1000000</v>
      </c>
      <c r="G1070" s="100">
        <v>0</v>
      </c>
      <c r="H1070" s="102">
        <v>0.45</v>
      </c>
      <c r="I1070" s="97" t="s">
        <v>1631</v>
      </c>
    </row>
    <row r="1071" spans="1:9" x14ac:dyDescent="0.25">
      <c r="A1071" s="97">
        <v>31</v>
      </c>
      <c r="B1071" s="98">
        <v>1030222000200</v>
      </c>
      <c r="C1071" s="99" t="s">
        <v>1637</v>
      </c>
      <c r="D1071" s="100">
        <v>0</v>
      </c>
      <c r="E1071" s="100">
        <v>0</v>
      </c>
      <c r="F1071" s="101">
        <v>600000</v>
      </c>
      <c r="G1071" s="100">
        <v>0</v>
      </c>
      <c r="H1071" s="102">
        <v>0.4</v>
      </c>
      <c r="I1071" s="97" t="s">
        <v>1631</v>
      </c>
    </row>
    <row r="1072" spans="1:9" x14ac:dyDescent="0.25">
      <c r="A1072" s="97">
        <v>32</v>
      </c>
      <c r="B1072" s="98">
        <v>1030222000100</v>
      </c>
      <c r="C1072" s="99" t="s">
        <v>1638</v>
      </c>
      <c r="D1072" s="100">
        <v>0</v>
      </c>
      <c r="E1072" s="100">
        <v>0</v>
      </c>
      <c r="F1072" s="101">
        <v>1000000</v>
      </c>
      <c r="G1072" s="100">
        <v>0</v>
      </c>
      <c r="H1072" s="102">
        <v>0.45</v>
      </c>
      <c r="I1072" s="97" t="s">
        <v>1631</v>
      </c>
    </row>
    <row r="1073" spans="1:9" x14ac:dyDescent="0.25">
      <c r="A1073" s="97">
        <v>33</v>
      </c>
      <c r="B1073" s="98">
        <v>1030223000100</v>
      </c>
      <c r="C1073" s="99" t="s">
        <v>1639</v>
      </c>
      <c r="D1073" s="101">
        <v>2400000</v>
      </c>
      <c r="E1073" s="100">
        <v>0</v>
      </c>
      <c r="F1073" s="101">
        <v>5425000</v>
      </c>
      <c r="G1073" s="100">
        <v>0</v>
      </c>
      <c r="H1073" s="102">
        <v>0</v>
      </c>
      <c r="I1073" s="97" t="s">
        <v>1640</v>
      </c>
    </row>
    <row r="1074" spans="1:9" x14ac:dyDescent="0.25">
      <c r="A1074" s="97">
        <v>34</v>
      </c>
      <c r="B1074" s="98">
        <v>1060122000100</v>
      </c>
      <c r="C1074" s="99" t="s">
        <v>1641</v>
      </c>
      <c r="D1074" s="100">
        <v>0</v>
      </c>
      <c r="E1074" s="100">
        <v>0</v>
      </c>
      <c r="F1074" s="101">
        <v>1360000</v>
      </c>
      <c r="G1074" s="100">
        <v>0</v>
      </c>
      <c r="H1074" s="102">
        <v>0.3</v>
      </c>
      <c r="I1074" s="97" t="s">
        <v>1631</v>
      </c>
    </row>
    <row r="1075" spans="1:9" x14ac:dyDescent="0.25">
      <c r="A1075" s="97">
        <v>35</v>
      </c>
      <c r="B1075" s="98">
        <v>1020322000300</v>
      </c>
      <c r="C1075" s="99" t="s">
        <v>1642</v>
      </c>
      <c r="D1075" s="100">
        <v>0</v>
      </c>
      <c r="E1075" s="100">
        <v>0</v>
      </c>
      <c r="F1075" s="101">
        <v>15000000</v>
      </c>
      <c r="G1075" s="100">
        <v>0</v>
      </c>
      <c r="H1075" s="102">
        <v>0.2</v>
      </c>
      <c r="I1075" s="97" t="s">
        <v>1640</v>
      </c>
    </row>
    <row r="1076" spans="1:9" x14ac:dyDescent="0.25">
      <c r="A1076" s="97">
        <v>36</v>
      </c>
      <c r="B1076" s="98">
        <v>1030323000200</v>
      </c>
      <c r="C1076" s="99" t="s">
        <v>1643</v>
      </c>
      <c r="D1076" s="100">
        <v>0</v>
      </c>
      <c r="E1076" s="100">
        <v>0</v>
      </c>
      <c r="F1076" s="101">
        <v>600000</v>
      </c>
      <c r="G1076" s="100">
        <v>0</v>
      </c>
      <c r="H1076" s="102">
        <v>0.2</v>
      </c>
      <c r="I1076" s="97" t="s">
        <v>753</v>
      </c>
    </row>
    <row r="1077" spans="1:9" x14ac:dyDescent="0.25">
      <c r="A1077" s="97">
        <v>37</v>
      </c>
      <c r="B1077" s="98">
        <v>1030223000200</v>
      </c>
      <c r="C1077" s="99" t="s">
        <v>1644</v>
      </c>
      <c r="D1077" s="100">
        <v>0</v>
      </c>
      <c r="E1077" s="100">
        <v>0</v>
      </c>
      <c r="F1077" s="101">
        <v>1000000</v>
      </c>
      <c r="G1077" s="100">
        <v>0</v>
      </c>
      <c r="H1077" s="102">
        <v>0.4</v>
      </c>
      <c r="I1077" s="97" t="s">
        <v>1631</v>
      </c>
    </row>
    <row r="1078" spans="1:9" x14ac:dyDescent="0.25">
      <c r="A1078" s="97">
        <v>38</v>
      </c>
      <c r="B1078" s="98">
        <v>1030323000300</v>
      </c>
      <c r="C1078" s="99" t="s">
        <v>1645</v>
      </c>
      <c r="D1078" s="100">
        <v>0</v>
      </c>
      <c r="E1078" s="100">
        <v>0</v>
      </c>
      <c r="F1078" s="101">
        <v>200000</v>
      </c>
      <c r="G1078" s="100">
        <v>0</v>
      </c>
      <c r="H1078" s="102">
        <v>0</v>
      </c>
      <c r="I1078" s="97" t="s">
        <v>1646</v>
      </c>
    </row>
    <row r="1079" spans="1:9" ht="26.4" x14ac:dyDescent="0.25">
      <c r="A1079" s="97">
        <v>39</v>
      </c>
      <c r="B1079" s="98">
        <v>1070125000300</v>
      </c>
      <c r="C1079" s="99" t="s">
        <v>1647</v>
      </c>
      <c r="D1079" s="100">
        <v>0</v>
      </c>
      <c r="E1079" s="100">
        <v>0</v>
      </c>
      <c r="F1079" s="100">
        <v>0</v>
      </c>
      <c r="G1079" s="101">
        <v>28735000</v>
      </c>
      <c r="H1079" s="102">
        <v>1</v>
      </c>
      <c r="I1079" s="97" t="s">
        <v>753</v>
      </c>
    </row>
    <row r="1080" spans="1:9" x14ac:dyDescent="0.25">
      <c r="A1080" s="93"/>
      <c r="B1080" s="94">
        <v>40</v>
      </c>
      <c r="C1080" s="91" t="s">
        <v>1648</v>
      </c>
      <c r="D1080" s="96">
        <v>0</v>
      </c>
      <c r="E1080" s="96">
        <v>0</v>
      </c>
      <c r="F1080" s="95">
        <v>7500000</v>
      </c>
      <c r="G1080" s="95">
        <v>1149500000</v>
      </c>
      <c r="H1080" s="249"/>
      <c r="I1080" s="249"/>
    </row>
    <row r="1081" spans="1:9" x14ac:dyDescent="0.25">
      <c r="A1081" s="97">
        <v>40</v>
      </c>
      <c r="B1081" s="98">
        <v>1050123000100</v>
      </c>
      <c r="C1081" s="99" t="s">
        <v>1649</v>
      </c>
      <c r="D1081" s="100">
        <v>0</v>
      </c>
      <c r="E1081" s="100">
        <v>0</v>
      </c>
      <c r="F1081" s="101">
        <v>6000000</v>
      </c>
      <c r="G1081" s="101">
        <v>48000000</v>
      </c>
      <c r="H1081" s="102">
        <v>1</v>
      </c>
      <c r="I1081" s="97" t="s">
        <v>753</v>
      </c>
    </row>
    <row r="1082" spans="1:9" ht="39.6" x14ac:dyDescent="0.25">
      <c r="A1082" s="97">
        <v>41</v>
      </c>
      <c r="B1082" s="98">
        <v>1050324000100</v>
      </c>
      <c r="C1082" s="99" t="s">
        <v>1650</v>
      </c>
      <c r="D1082" s="100">
        <v>0</v>
      </c>
      <c r="E1082" s="100">
        <v>0</v>
      </c>
      <c r="F1082" s="101">
        <v>1500000</v>
      </c>
      <c r="G1082" s="101">
        <v>5000000</v>
      </c>
      <c r="H1082" s="102">
        <v>1</v>
      </c>
      <c r="I1082" s="97" t="s">
        <v>753</v>
      </c>
    </row>
    <row r="1083" spans="1:9" ht="26.4" x14ac:dyDescent="0.25">
      <c r="A1083" s="97">
        <v>42</v>
      </c>
      <c r="B1083" s="98">
        <v>1070125000200</v>
      </c>
      <c r="C1083" s="99" t="s">
        <v>1651</v>
      </c>
      <c r="D1083" s="100">
        <v>0</v>
      </c>
      <c r="E1083" s="100">
        <v>0</v>
      </c>
      <c r="F1083" s="100">
        <v>0</v>
      </c>
      <c r="G1083" s="101">
        <v>1090500000</v>
      </c>
      <c r="H1083" s="102">
        <v>1</v>
      </c>
      <c r="I1083" s="97" t="s">
        <v>753</v>
      </c>
    </row>
    <row r="1084" spans="1:9" x14ac:dyDescent="0.25">
      <c r="A1084" s="97">
        <v>43</v>
      </c>
      <c r="B1084" s="98">
        <v>1050125000200</v>
      </c>
      <c r="C1084" s="99" t="s">
        <v>1652</v>
      </c>
      <c r="D1084" s="100">
        <v>0</v>
      </c>
      <c r="E1084" s="100">
        <v>0</v>
      </c>
      <c r="F1084" s="100">
        <v>0</v>
      </c>
      <c r="G1084" s="101">
        <v>6000000</v>
      </c>
      <c r="H1084" s="102">
        <v>0</v>
      </c>
      <c r="I1084" s="97" t="s">
        <v>753</v>
      </c>
    </row>
    <row r="1085" spans="1:9" x14ac:dyDescent="0.25">
      <c r="A1085" s="93"/>
      <c r="B1085" s="94">
        <v>41</v>
      </c>
      <c r="C1085" s="91" t="s">
        <v>1653</v>
      </c>
      <c r="D1085" s="96">
        <v>0</v>
      </c>
      <c r="E1085" s="96">
        <v>0</v>
      </c>
      <c r="F1085" s="95">
        <v>2109715000</v>
      </c>
      <c r="G1085" s="95">
        <v>9682997890</v>
      </c>
      <c r="H1085" s="249"/>
      <c r="I1085" s="249"/>
    </row>
    <row r="1086" spans="1:9" x14ac:dyDescent="0.25">
      <c r="A1086" s="97">
        <v>44</v>
      </c>
      <c r="B1086" s="98">
        <v>1040123000300</v>
      </c>
      <c r="C1086" s="99" t="s">
        <v>1654</v>
      </c>
      <c r="D1086" s="100">
        <v>0</v>
      </c>
      <c r="E1086" s="100">
        <v>0</v>
      </c>
      <c r="F1086" s="101">
        <v>500000</v>
      </c>
      <c r="G1086" s="100">
        <v>0</v>
      </c>
      <c r="H1086" s="102">
        <v>0</v>
      </c>
      <c r="I1086" s="97" t="s">
        <v>753</v>
      </c>
    </row>
    <row r="1087" spans="1:9" x14ac:dyDescent="0.25">
      <c r="A1087" s="97">
        <v>45</v>
      </c>
      <c r="B1087" s="98">
        <v>1070424000500</v>
      </c>
      <c r="C1087" s="99" t="s">
        <v>1655</v>
      </c>
      <c r="D1087" s="100">
        <v>0</v>
      </c>
      <c r="E1087" s="100">
        <v>0</v>
      </c>
      <c r="F1087" s="101">
        <v>2500000</v>
      </c>
      <c r="G1087" s="101">
        <v>1000000</v>
      </c>
      <c r="H1087" s="102">
        <v>1</v>
      </c>
      <c r="I1087" s="97" t="s">
        <v>753</v>
      </c>
    </row>
    <row r="1088" spans="1:9" ht="26.4" x14ac:dyDescent="0.25">
      <c r="A1088" s="97">
        <v>46</v>
      </c>
      <c r="B1088" s="98">
        <v>1010224000400</v>
      </c>
      <c r="C1088" s="99" t="s">
        <v>1656</v>
      </c>
      <c r="D1088" s="100">
        <v>0</v>
      </c>
      <c r="E1088" s="100">
        <v>0</v>
      </c>
      <c r="F1088" s="101">
        <v>2000000</v>
      </c>
      <c r="G1088" s="101">
        <v>12000000</v>
      </c>
      <c r="H1088" s="102">
        <v>1</v>
      </c>
      <c r="I1088" s="97" t="s">
        <v>753</v>
      </c>
    </row>
    <row r="1089" spans="1:9" x14ac:dyDescent="0.25">
      <c r="A1089" s="97">
        <v>47</v>
      </c>
      <c r="B1089" s="98">
        <v>1040123000200</v>
      </c>
      <c r="C1089" s="99" t="s">
        <v>1657</v>
      </c>
      <c r="D1089" s="100">
        <v>0</v>
      </c>
      <c r="E1089" s="100">
        <v>0</v>
      </c>
      <c r="F1089" s="101">
        <v>3500000</v>
      </c>
      <c r="G1089" s="100">
        <v>0</v>
      </c>
      <c r="H1089" s="102">
        <v>0</v>
      </c>
      <c r="I1089" s="97" t="s">
        <v>753</v>
      </c>
    </row>
    <row r="1090" spans="1:9" ht="26.4" x14ac:dyDescent="0.25">
      <c r="A1090" s="97">
        <v>48</v>
      </c>
      <c r="B1090" s="98">
        <v>1030224000700</v>
      </c>
      <c r="C1090" s="99" t="s">
        <v>1658</v>
      </c>
      <c r="D1090" s="100">
        <v>0</v>
      </c>
      <c r="E1090" s="100">
        <v>0</v>
      </c>
      <c r="F1090" s="101">
        <v>10015000</v>
      </c>
      <c r="G1090" s="101">
        <v>11000000</v>
      </c>
      <c r="H1090" s="102">
        <v>1</v>
      </c>
      <c r="I1090" s="97" t="s">
        <v>753</v>
      </c>
    </row>
    <row r="1091" spans="1:9" ht="26.4" x14ac:dyDescent="0.25">
      <c r="A1091" s="97">
        <v>49</v>
      </c>
      <c r="B1091" s="98">
        <v>1070424000300</v>
      </c>
      <c r="C1091" s="99" t="s">
        <v>1659</v>
      </c>
      <c r="D1091" s="100">
        <v>0</v>
      </c>
      <c r="E1091" s="100">
        <v>0</v>
      </c>
      <c r="F1091" s="101">
        <v>300000</v>
      </c>
      <c r="G1091" s="101">
        <v>1000000</v>
      </c>
      <c r="H1091" s="102">
        <v>1</v>
      </c>
      <c r="I1091" s="97" t="s">
        <v>753</v>
      </c>
    </row>
    <row r="1092" spans="1:9" ht="26.4" x14ac:dyDescent="0.25">
      <c r="A1092" s="97">
        <v>50</v>
      </c>
      <c r="B1092" s="98">
        <v>1070424000400</v>
      </c>
      <c r="C1092" s="99" t="s">
        <v>1660</v>
      </c>
      <c r="D1092" s="100">
        <v>0</v>
      </c>
      <c r="E1092" s="100">
        <v>0</v>
      </c>
      <c r="F1092" s="101">
        <v>500000</v>
      </c>
      <c r="G1092" s="101">
        <v>1000000</v>
      </c>
      <c r="H1092" s="102">
        <v>1</v>
      </c>
      <c r="I1092" s="97" t="s">
        <v>753</v>
      </c>
    </row>
    <row r="1093" spans="1:9" ht="26.4" x14ac:dyDescent="0.25">
      <c r="A1093" s="97">
        <v>51</v>
      </c>
      <c r="B1093" s="98">
        <v>1070424000200</v>
      </c>
      <c r="C1093" s="99" t="s">
        <v>1661</v>
      </c>
      <c r="D1093" s="100">
        <v>0</v>
      </c>
      <c r="E1093" s="100">
        <v>0</v>
      </c>
      <c r="F1093" s="101">
        <v>200000</v>
      </c>
      <c r="G1093" s="101">
        <v>1000000</v>
      </c>
      <c r="H1093" s="102">
        <v>1</v>
      </c>
      <c r="I1093" s="97" t="s">
        <v>753</v>
      </c>
    </row>
    <row r="1094" spans="1:9" ht="26.4" x14ac:dyDescent="0.25">
      <c r="A1094" s="97">
        <v>52</v>
      </c>
      <c r="B1094" s="98">
        <v>1070424000100</v>
      </c>
      <c r="C1094" s="99" t="s">
        <v>1662</v>
      </c>
      <c r="D1094" s="100">
        <v>0</v>
      </c>
      <c r="E1094" s="100">
        <v>0</v>
      </c>
      <c r="F1094" s="101">
        <v>200000</v>
      </c>
      <c r="G1094" s="101">
        <v>1000000</v>
      </c>
      <c r="H1094" s="102">
        <v>1</v>
      </c>
      <c r="I1094" s="97" t="s">
        <v>753</v>
      </c>
    </row>
    <row r="1095" spans="1:9" x14ac:dyDescent="0.25">
      <c r="A1095" s="97">
        <v>53</v>
      </c>
      <c r="B1095" s="98">
        <v>1100124000100</v>
      </c>
      <c r="C1095" s="99" t="s">
        <v>1663</v>
      </c>
      <c r="D1095" s="100">
        <v>0</v>
      </c>
      <c r="E1095" s="100">
        <v>0</v>
      </c>
      <c r="F1095" s="101">
        <v>8000000</v>
      </c>
      <c r="G1095" s="101">
        <v>10000000</v>
      </c>
      <c r="H1095" s="102">
        <v>1</v>
      </c>
      <c r="I1095" s="97" t="s">
        <v>753</v>
      </c>
    </row>
    <row r="1096" spans="1:9" x14ac:dyDescent="0.25">
      <c r="A1096" s="97">
        <v>54</v>
      </c>
      <c r="B1096" s="98">
        <v>1070323000400</v>
      </c>
      <c r="C1096" s="99" t="s">
        <v>1664</v>
      </c>
      <c r="D1096" s="100">
        <v>0</v>
      </c>
      <c r="E1096" s="100">
        <v>0</v>
      </c>
      <c r="F1096" s="101">
        <v>1000000</v>
      </c>
      <c r="G1096" s="100">
        <v>0</v>
      </c>
      <c r="H1096" s="102">
        <v>0</v>
      </c>
      <c r="I1096" s="97" t="s">
        <v>753</v>
      </c>
    </row>
    <row r="1097" spans="1:9" ht="26.4" x14ac:dyDescent="0.25">
      <c r="A1097" s="97">
        <v>55</v>
      </c>
      <c r="B1097" s="98">
        <v>1030223000800</v>
      </c>
      <c r="C1097" s="99" t="s">
        <v>1665</v>
      </c>
      <c r="D1097" s="100">
        <v>0</v>
      </c>
      <c r="E1097" s="100">
        <v>0</v>
      </c>
      <c r="F1097" s="101">
        <v>2000000</v>
      </c>
      <c r="G1097" s="101">
        <v>20000000</v>
      </c>
      <c r="H1097" s="102">
        <v>0</v>
      </c>
      <c r="I1097" s="97" t="s">
        <v>753</v>
      </c>
    </row>
    <row r="1098" spans="1:9" x14ac:dyDescent="0.25">
      <c r="A1098" s="97">
        <v>56</v>
      </c>
      <c r="B1098" s="98">
        <v>1040123000100</v>
      </c>
      <c r="C1098" s="99" t="s">
        <v>1666</v>
      </c>
      <c r="D1098" s="100">
        <v>0</v>
      </c>
      <c r="E1098" s="100">
        <v>0</v>
      </c>
      <c r="F1098" s="101">
        <v>9000000</v>
      </c>
      <c r="G1098" s="100">
        <v>0</v>
      </c>
      <c r="H1098" s="102">
        <v>0</v>
      </c>
      <c r="I1098" s="97" t="s">
        <v>753</v>
      </c>
    </row>
    <row r="1099" spans="1:9" ht="26.4" x14ac:dyDescent="0.25">
      <c r="A1099" s="97">
        <v>57</v>
      </c>
      <c r="B1099" s="98">
        <v>1070624000100</v>
      </c>
      <c r="C1099" s="99" t="s">
        <v>1667</v>
      </c>
      <c r="D1099" s="100">
        <v>0</v>
      </c>
      <c r="E1099" s="100">
        <v>0</v>
      </c>
      <c r="F1099" s="101">
        <v>5000000</v>
      </c>
      <c r="G1099" s="101">
        <v>3000000</v>
      </c>
      <c r="H1099" s="102">
        <v>1</v>
      </c>
      <c r="I1099" s="97" t="s">
        <v>753</v>
      </c>
    </row>
    <row r="1100" spans="1:9" x14ac:dyDescent="0.25">
      <c r="A1100" s="97">
        <v>58</v>
      </c>
      <c r="B1100" s="98">
        <v>1030224000900</v>
      </c>
      <c r="C1100" s="99" t="s">
        <v>1668</v>
      </c>
      <c r="D1100" s="100">
        <v>0</v>
      </c>
      <c r="E1100" s="100">
        <v>0</v>
      </c>
      <c r="F1100" s="101">
        <v>20000000</v>
      </c>
      <c r="G1100" s="101">
        <v>12500000</v>
      </c>
      <c r="H1100" s="102">
        <v>1</v>
      </c>
      <c r="I1100" s="97" t="s">
        <v>753</v>
      </c>
    </row>
    <row r="1101" spans="1:9" x14ac:dyDescent="0.25">
      <c r="A1101" s="97">
        <v>59</v>
      </c>
      <c r="B1101" s="98">
        <v>1010124000100</v>
      </c>
      <c r="C1101" s="99" t="s">
        <v>1669</v>
      </c>
      <c r="D1101" s="100">
        <v>0</v>
      </c>
      <c r="E1101" s="100">
        <v>0</v>
      </c>
      <c r="F1101" s="101">
        <v>2040000000</v>
      </c>
      <c r="G1101" s="101">
        <v>300000000</v>
      </c>
      <c r="H1101" s="102">
        <v>1</v>
      </c>
      <c r="I1101" s="97" t="s">
        <v>753</v>
      </c>
    </row>
    <row r="1102" spans="1:9" x14ac:dyDescent="0.25">
      <c r="A1102" s="97">
        <v>60</v>
      </c>
      <c r="B1102" s="98">
        <v>1010224002100</v>
      </c>
      <c r="C1102" s="99" t="s">
        <v>1077</v>
      </c>
      <c r="D1102" s="100">
        <v>0</v>
      </c>
      <c r="E1102" s="100">
        <v>0</v>
      </c>
      <c r="F1102" s="101">
        <v>5000000</v>
      </c>
      <c r="G1102" s="101">
        <v>1000000</v>
      </c>
      <c r="H1102" s="102">
        <v>1</v>
      </c>
      <c r="I1102" s="97" t="s">
        <v>753</v>
      </c>
    </row>
    <row r="1103" spans="1:9" ht="26.4" x14ac:dyDescent="0.25">
      <c r="A1103" s="97">
        <v>61</v>
      </c>
      <c r="B1103" s="98">
        <v>1070125000100</v>
      </c>
      <c r="C1103" s="99" t="s">
        <v>1670</v>
      </c>
      <c r="D1103" s="100">
        <v>0</v>
      </c>
      <c r="E1103" s="100">
        <v>0</v>
      </c>
      <c r="F1103" s="100">
        <v>0</v>
      </c>
      <c r="G1103" s="101">
        <v>770997890</v>
      </c>
      <c r="H1103" s="102">
        <v>1</v>
      </c>
      <c r="I1103" s="97" t="s">
        <v>753</v>
      </c>
    </row>
    <row r="1104" spans="1:9" ht="26.4" x14ac:dyDescent="0.25">
      <c r="A1104" s="97">
        <v>62</v>
      </c>
      <c r="B1104" s="98">
        <v>1070125000400</v>
      </c>
      <c r="C1104" s="99" t="s">
        <v>1671</v>
      </c>
      <c r="D1104" s="100">
        <v>0</v>
      </c>
      <c r="E1104" s="100">
        <v>0</v>
      </c>
      <c r="F1104" s="100">
        <v>0</v>
      </c>
      <c r="G1104" s="101">
        <v>20000000</v>
      </c>
      <c r="H1104" s="102">
        <v>1</v>
      </c>
      <c r="I1104" s="97" t="s">
        <v>753</v>
      </c>
    </row>
    <row r="1105" spans="1:9" ht="26.4" x14ac:dyDescent="0.25">
      <c r="A1105" s="97">
        <v>63</v>
      </c>
      <c r="B1105" s="98">
        <v>1070125000500</v>
      </c>
      <c r="C1105" s="99" t="s">
        <v>1672</v>
      </c>
      <c r="D1105" s="100">
        <v>0</v>
      </c>
      <c r="E1105" s="100">
        <v>0</v>
      </c>
      <c r="F1105" s="100">
        <v>0</v>
      </c>
      <c r="G1105" s="101">
        <v>10000000</v>
      </c>
      <c r="H1105" s="102">
        <v>1</v>
      </c>
      <c r="I1105" s="97" t="s">
        <v>753</v>
      </c>
    </row>
    <row r="1106" spans="1:9" x14ac:dyDescent="0.25">
      <c r="A1106" s="97">
        <v>64</v>
      </c>
      <c r="B1106" s="98">
        <v>1070125000600</v>
      </c>
      <c r="C1106" s="99" t="s">
        <v>1673</v>
      </c>
      <c r="D1106" s="100">
        <v>0</v>
      </c>
      <c r="E1106" s="100">
        <v>0</v>
      </c>
      <c r="F1106" s="100">
        <v>0</v>
      </c>
      <c r="G1106" s="101">
        <v>7500000</v>
      </c>
      <c r="H1106" s="102">
        <v>0</v>
      </c>
      <c r="I1106" s="97" t="s">
        <v>753</v>
      </c>
    </row>
    <row r="1107" spans="1:9" ht="26.4" x14ac:dyDescent="0.25">
      <c r="A1107" s="97">
        <v>65</v>
      </c>
      <c r="B1107" s="98">
        <v>1030125000300</v>
      </c>
      <c r="C1107" s="99" t="s">
        <v>1674</v>
      </c>
      <c r="D1107" s="100">
        <v>0</v>
      </c>
      <c r="E1107" s="100">
        <v>0</v>
      </c>
      <c r="F1107" s="100">
        <v>0</v>
      </c>
      <c r="G1107" s="101">
        <v>7500000000</v>
      </c>
      <c r="H1107" s="102">
        <v>0</v>
      </c>
      <c r="I1107" s="97" t="s">
        <v>753</v>
      </c>
    </row>
    <row r="1108" spans="1:9" ht="26.4" x14ac:dyDescent="0.25">
      <c r="A1108" s="97">
        <v>66</v>
      </c>
      <c r="B1108" s="98">
        <v>1030225000300</v>
      </c>
      <c r="C1108" s="99" t="s">
        <v>1675</v>
      </c>
      <c r="D1108" s="100">
        <v>0</v>
      </c>
      <c r="E1108" s="100">
        <v>0</v>
      </c>
      <c r="F1108" s="100">
        <v>0</v>
      </c>
      <c r="G1108" s="101">
        <v>1000000000</v>
      </c>
      <c r="H1108" s="102">
        <v>0</v>
      </c>
      <c r="I1108" s="97" t="s">
        <v>753</v>
      </c>
    </row>
    <row r="1109" spans="1:9" x14ac:dyDescent="0.25">
      <c r="A1109" s="93"/>
      <c r="B1109" s="94">
        <v>42</v>
      </c>
      <c r="C1109" s="91" t="s">
        <v>1676</v>
      </c>
      <c r="D1109" s="96">
        <v>0</v>
      </c>
      <c r="E1109" s="96">
        <v>0</v>
      </c>
      <c r="F1109" s="95">
        <v>38200000</v>
      </c>
      <c r="G1109" s="95">
        <v>17000000</v>
      </c>
      <c r="H1109" s="249"/>
      <c r="I1109" s="249"/>
    </row>
    <row r="1110" spans="1:9" ht="26.4" x14ac:dyDescent="0.25">
      <c r="A1110" s="97">
        <v>67</v>
      </c>
      <c r="B1110" s="98">
        <v>1070324000100</v>
      </c>
      <c r="C1110" s="99" t="s">
        <v>1677</v>
      </c>
      <c r="D1110" s="100">
        <v>0</v>
      </c>
      <c r="E1110" s="100">
        <v>0</v>
      </c>
      <c r="F1110" s="101">
        <v>600000</v>
      </c>
      <c r="G1110" s="101">
        <v>2000000</v>
      </c>
      <c r="H1110" s="102">
        <v>1</v>
      </c>
      <c r="I1110" s="97" t="s">
        <v>753</v>
      </c>
    </row>
    <row r="1111" spans="1:9" x14ac:dyDescent="0.25">
      <c r="A1111" s="97">
        <v>68</v>
      </c>
      <c r="B1111" s="98">
        <v>1010124000100</v>
      </c>
      <c r="C1111" s="99" t="s">
        <v>1678</v>
      </c>
      <c r="D1111" s="100">
        <v>0</v>
      </c>
      <c r="E1111" s="100">
        <v>0</v>
      </c>
      <c r="F1111" s="101">
        <v>5000000</v>
      </c>
      <c r="G1111" s="101">
        <v>5000000</v>
      </c>
      <c r="H1111" s="102">
        <v>1</v>
      </c>
      <c r="I1111" s="97" t="s">
        <v>753</v>
      </c>
    </row>
    <row r="1112" spans="1:9" x14ac:dyDescent="0.25">
      <c r="A1112" s="97">
        <v>69</v>
      </c>
      <c r="B1112" s="98">
        <v>1010222000100</v>
      </c>
      <c r="C1112" s="99" t="s">
        <v>1679</v>
      </c>
      <c r="D1112" s="100">
        <v>0</v>
      </c>
      <c r="E1112" s="100">
        <v>0</v>
      </c>
      <c r="F1112" s="101">
        <v>4000000</v>
      </c>
      <c r="G1112" s="100">
        <v>0</v>
      </c>
      <c r="H1112" s="102">
        <v>0</v>
      </c>
      <c r="I1112" s="97" t="s">
        <v>753</v>
      </c>
    </row>
    <row r="1113" spans="1:9" x14ac:dyDescent="0.25">
      <c r="A1113" s="97">
        <v>70</v>
      </c>
      <c r="B1113" s="98">
        <v>1070324000300</v>
      </c>
      <c r="C1113" s="99" t="s">
        <v>1680</v>
      </c>
      <c r="D1113" s="100">
        <v>0</v>
      </c>
      <c r="E1113" s="100">
        <v>0</v>
      </c>
      <c r="F1113" s="101">
        <v>7000000</v>
      </c>
      <c r="G1113" s="101">
        <v>10000000</v>
      </c>
      <c r="H1113" s="102">
        <v>1</v>
      </c>
      <c r="I1113" s="97" t="s">
        <v>753</v>
      </c>
    </row>
    <row r="1114" spans="1:9" x14ac:dyDescent="0.25">
      <c r="A1114" s="97">
        <v>71</v>
      </c>
      <c r="B1114" s="98">
        <v>1070323000200</v>
      </c>
      <c r="C1114" s="99" t="s">
        <v>1681</v>
      </c>
      <c r="D1114" s="100">
        <v>0</v>
      </c>
      <c r="E1114" s="100">
        <v>0</v>
      </c>
      <c r="F1114" s="101">
        <v>1600000</v>
      </c>
      <c r="G1114" s="100">
        <v>0</v>
      </c>
      <c r="H1114" s="102">
        <v>0</v>
      </c>
      <c r="I1114" s="97" t="s">
        <v>753</v>
      </c>
    </row>
    <row r="1115" spans="1:9" x14ac:dyDescent="0.25">
      <c r="A1115" s="97">
        <v>72</v>
      </c>
      <c r="B1115" s="98">
        <v>1070323000100</v>
      </c>
      <c r="C1115" s="99" t="s">
        <v>1682</v>
      </c>
      <c r="D1115" s="100">
        <v>0</v>
      </c>
      <c r="E1115" s="100">
        <v>0</v>
      </c>
      <c r="F1115" s="101">
        <v>20000000</v>
      </c>
      <c r="G1115" s="100">
        <v>0</v>
      </c>
      <c r="H1115" s="102">
        <v>0</v>
      </c>
      <c r="I1115" s="97" t="s">
        <v>753</v>
      </c>
    </row>
    <row r="1116" spans="1:9" x14ac:dyDescent="0.25">
      <c r="A1116" s="93"/>
      <c r="B1116" s="94">
        <v>232</v>
      </c>
      <c r="C1116" s="91" t="s">
        <v>1683</v>
      </c>
      <c r="D1116" s="95">
        <v>1404439485</v>
      </c>
      <c r="E1116" s="96">
        <v>0</v>
      </c>
      <c r="F1116" s="95">
        <v>3616300000</v>
      </c>
      <c r="G1116" s="95">
        <v>2926098492</v>
      </c>
      <c r="H1116" s="249"/>
      <c r="I1116" s="249"/>
    </row>
    <row r="1117" spans="1:9" x14ac:dyDescent="0.25">
      <c r="A1117" s="97">
        <v>73</v>
      </c>
      <c r="B1117" s="98">
        <v>1010223000200</v>
      </c>
      <c r="C1117" s="99" t="s">
        <v>1684</v>
      </c>
      <c r="D1117" s="100">
        <v>0</v>
      </c>
      <c r="E1117" s="100">
        <v>0</v>
      </c>
      <c r="F1117" s="101">
        <v>1000000</v>
      </c>
      <c r="G1117" s="100">
        <v>0</v>
      </c>
      <c r="H1117" s="102">
        <v>0</v>
      </c>
      <c r="I1117" s="97" t="s">
        <v>753</v>
      </c>
    </row>
    <row r="1118" spans="1:9" x14ac:dyDescent="0.25">
      <c r="A1118" s="97">
        <v>74</v>
      </c>
      <c r="B1118" s="98">
        <v>1010223000300</v>
      </c>
      <c r="C1118" s="99" t="s">
        <v>1685</v>
      </c>
      <c r="D1118" s="100">
        <v>0</v>
      </c>
      <c r="E1118" s="100">
        <v>0</v>
      </c>
      <c r="F1118" s="101">
        <v>1000000</v>
      </c>
      <c r="G1118" s="100">
        <v>0</v>
      </c>
      <c r="H1118" s="102">
        <v>0</v>
      </c>
      <c r="I1118" s="97" t="s">
        <v>753</v>
      </c>
    </row>
    <row r="1119" spans="1:9" ht="26.4" x14ac:dyDescent="0.25">
      <c r="A1119" s="97">
        <v>75</v>
      </c>
      <c r="B1119" s="98">
        <v>19100123000300</v>
      </c>
      <c r="C1119" s="99" t="s">
        <v>1686</v>
      </c>
      <c r="D1119" s="101">
        <v>908000000</v>
      </c>
      <c r="E1119" s="100">
        <v>0</v>
      </c>
      <c r="F1119" s="101">
        <v>3020000000</v>
      </c>
      <c r="G1119" s="101">
        <v>1326098492</v>
      </c>
      <c r="H1119" s="102">
        <v>0</v>
      </c>
      <c r="I1119" s="97" t="s">
        <v>753</v>
      </c>
    </row>
    <row r="1120" spans="1:9" ht="26.4" x14ac:dyDescent="0.25">
      <c r="A1120" s="97">
        <v>76</v>
      </c>
      <c r="B1120" s="98">
        <v>1030123000200</v>
      </c>
      <c r="C1120" s="99" t="s">
        <v>1687</v>
      </c>
      <c r="D1120" s="101">
        <v>496439485</v>
      </c>
      <c r="E1120" s="100">
        <v>0</v>
      </c>
      <c r="F1120" s="101">
        <v>514300000</v>
      </c>
      <c r="G1120" s="101">
        <v>1550000000</v>
      </c>
      <c r="H1120" s="102">
        <v>0</v>
      </c>
      <c r="I1120" s="97" t="s">
        <v>753</v>
      </c>
    </row>
    <row r="1121" spans="1:9" ht="26.4" x14ac:dyDescent="0.25">
      <c r="A1121" s="97">
        <v>77</v>
      </c>
      <c r="B1121" s="98">
        <v>1030123000300</v>
      </c>
      <c r="C1121" s="99" t="s">
        <v>1688</v>
      </c>
      <c r="D1121" s="100">
        <v>0</v>
      </c>
      <c r="E1121" s="100">
        <v>0</v>
      </c>
      <c r="F1121" s="101">
        <v>80000000</v>
      </c>
      <c r="G1121" s="101">
        <v>50000000</v>
      </c>
      <c r="H1121" s="102">
        <v>0</v>
      </c>
      <c r="I1121" s="97" t="s">
        <v>753</v>
      </c>
    </row>
    <row r="1122" spans="1:9" x14ac:dyDescent="0.25">
      <c r="A1122" s="244" t="s">
        <v>786</v>
      </c>
      <c r="B1122" s="244"/>
      <c r="C1122" s="244"/>
      <c r="D1122" s="103">
        <v>1407836886</v>
      </c>
      <c r="E1122" s="104">
        <v>0</v>
      </c>
      <c r="F1122" s="103">
        <v>6561300000</v>
      </c>
      <c r="G1122" s="103">
        <v>15098863492</v>
      </c>
      <c r="H1122" s="248"/>
      <c r="I1122" s="248"/>
    </row>
    <row r="1123" spans="1:9" x14ac:dyDescent="0.25">
      <c r="A1123" s="92"/>
      <c r="B1123" s="247" t="s">
        <v>787</v>
      </c>
      <c r="C1123" s="247"/>
      <c r="D1123" s="247"/>
      <c r="E1123" s="247"/>
      <c r="F1123" s="247"/>
      <c r="G1123" s="247"/>
      <c r="H1123" s="247"/>
      <c r="I1123" s="247"/>
    </row>
    <row r="1124" spans="1:9" x14ac:dyDescent="0.25">
      <c r="A1124" s="244" t="s">
        <v>788</v>
      </c>
      <c r="B1124" s="244"/>
      <c r="C1124" s="244"/>
      <c r="D1124" s="95">
        <v>1407836886</v>
      </c>
      <c r="E1124" s="96">
        <v>0</v>
      </c>
      <c r="F1124" s="95">
        <v>6561300000</v>
      </c>
      <c r="G1124" s="95">
        <v>15098863492</v>
      </c>
      <c r="H1124" s="246"/>
      <c r="I1124" s="246"/>
    </row>
    <row r="1125" spans="1:9" x14ac:dyDescent="0.25">
      <c r="A1125" s="90">
        <v>41</v>
      </c>
      <c r="B1125" s="249" t="s">
        <v>1689</v>
      </c>
      <c r="C1125" s="249"/>
      <c r="D1125" s="249"/>
      <c r="E1125" s="249"/>
      <c r="F1125" s="249"/>
      <c r="G1125" s="249"/>
      <c r="H1125" s="249"/>
      <c r="I1125" s="249"/>
    </row>
    <row r="1126" spans="1:9" x14ac:dyDescent="0.25">
      <c r="A1126" s="92"/>
      <c r="B1126" s="247" t="s">
        <v>750</v>
      </c>
      <c r="C1126" s="247"/>
      <c r="D1126" s="247"/>
      <c r="E1126" s="247"/>
      <c r="F1126" s="247"/>
      <c r="G1126" s="247"/>
      <c r="H1126" s="247"/>
      <c r="I1126" s="247"/>
    </row>
    <row r="1127" spans="1:9" x14ac:dyDescent="0.25">
      <c r="A1127" s="93"/>
      <c r="B1127" s="94">
        <v>98</v>
      </c>
      <c r="C1127" s="91" t="s">
        <v>1690</v>
      </c>
      <c r="D1127" s="96">
        <v>0</v>
      </c>
      <c r="E1127" s="96">
        <v>0</v>
      </c>
      <c r="F1127" s="95">
        <v>555000000</v>
      </c>
      <c r="G1127" s="95">
        <v>145000000</v>
      </c>
      <c r="H1127" s="249"/>
      <c r="I1127" s="249"/>
    </row>
    <row r="1128" spans="1:9" x14ac:dyDescent="0.25">
      <c r="A1128" s="97">
        <v>1</v>
      </c>
      <c r="B1128" s="98">
        <v>4100124000104</v>
      </c>
      <c r="C1128" s="99" t="s">
        <v>1691</v>
      </c>
      <c r="D1128" s="100">
        <v>0</v>
      </c>
      <c r="E1128" s="100">
        <v>0</v>
      </c>
      <c r="F1128" s="101">
        <v>50000000</v>
      </c>
      <c r="G1128" s="101">
        <v>145000000</v>
      </c>
      <c r="H1128" s="102">
        <v>0.75</v>
      </c>
      <c r="I1128" s="97" t="s">
        <v>1692</v>
      </c>
    </row>
    <row r="1129" spans="1:9" x14ac:dyDescent="0.25">
      <c r="A1129" s="97">
        <v>2</v>
      </c>
      <c r="B1129" s="98">
        <v>4030522000104</v>
      </c>
      <c r="C1129" s="99" t="s">
        <v>1693</v>
      </c>
      <c r="D1129" s="100">
        <v>0</v>
      </c>
      <c r="E1129" s="100">
        <v>0</v>
      </c>
      <c r="F1129" s="101">
        <v>500000000</v>
      </c>
      <c r="G1129" s="100">
        <v>0</v>
      </c>
      <c r="H1129" s="102">
        <v>0</v>
      </c>
      <c r="I1129" s="97" t="s">
        <v>753</v>
      </c>
    </row>
    <row r="1130" spans="1:9" x14ac:dyDescent="0.25">
      <c r="A1130" s="97">
        <v>3</v>
      </c>
      <c r="B1130" s="98">
        <v>4030523000104</v>
      </c>
      <c r="C1130" s="99" t="s">
        <v>1694</v>
      </c>
      <c r="D1130" s="100">
        <v>0</v>
      </c>
      <c r="E1130" s="100">
        <v>0</v>
      </c>
      <c r="F1130" s="101">
        <v>5000000</v>
      </c>
      <c r="G1130" s="100">
        <v>0</v>
      </c>
      <c r="H1130" s="102">
        <v>0.4</v>
      </c>
      <c r="I1130" s="97" t="s">
        <v>1695</v>
      </c>
    </row>
    <row r="1131" spans="1:9" x14ac:dyDescent="0.25">
      <c r="A1131" s="93"/>
      <c r="B1131" s="94">
        <v>154</v>
      </c>
      <c r="C1131" s="91" t="s">
        <v>1696</v>
      </c>
      <c r="D1131" s="95">
        <v>40348277</v>
      </c>
      <c r="E1131" s="96">
        <v>0</v>
      </c>
      <c r="F1131" s="95">
        <v>317500000</v>
      </c>
      <c r="G1131" s="95">
        <v>685000000</v>
      </c>
      <c r="H1131" s="249"/>
      <c r="I1131" s="249"/>
    </row>
    <row r="1132" spans="1:9" ht="26.4" x14ac:dyDescent="0.25">
      <c r="A1132" s="97">
        <v>4</v>
      </c>
      <c r="B1132" s="98">
        <v>4050123000104</v>
      </c>
      <c r="C1132" s="99" t="s">
        <v>1697</v>
      </c>
      <c r="D1132" s="101">
        <v>34663757</v>
      </c>
      <c r="E1132" s="100">
        <v>0</v>
      </c>
      <c r="F1132" s="101">
        <v>250500000</v>
      </c>
      <c r="G1132" s="101">
        <v>500000000</v>
      </c>
      <c r="H1132" s="102">
        <v>0.4</v>
      </c>
      <c r="I1132" s="97" t="s">
        <v>960</v>
      </c>
    </row>
    <row r="1133" spans="1:9" x14ac:dyDescent="0.25">
      <c r="A1133" s="97">
        <v>5</v>
      </c>
      <c r="B1133" s="98">
        <v>4050123000404</v>
      </c>
      <c r="C1133" s="99" t="s">
        <v>1698</v>
      </c>
      <c r="D1133" s="100">
        <v>0</v>
      </c>
      <c r="E1133" s="100">
        <v>0</v>
      </c>
      <c r="F1133" s="101">
        <v>2000000</v>
      </c>
      <c r="G1133" s="101">
        <v>50000000</v>
      </c>
      <c r="H1133" s="102">
        <v>0.5</v>
      </c>
      <c r="I1133" s="97" t="s">
        <v>955</v>
      </c>
    </row>
    <row r="1134" spans="1:9" x14ac:dyDescent="0.25">
      <c r="A1134" s="97">
        <v>6</v>
      </c>
      <c r="B1134" s="98">
        <v>4050122000104</v>
      </c>
      <c r="C1134" s="99" t="s">
        <v>1699</v>
      </c>
      <c r="D1134" s="101">
        <v>5684520</v>
      </c>
      <c r="E1134" s="100">
        <v>0</v>
      </c>
      <c r="F1134" s="101">
        <v>50000000</v>
      </c>
      <c r="G1134" s="101">
        <v>60000000</v>
      </c>
      <c r="H1134" s="102">
        <v>0.55000000000000004</v>
      </c>
      <c r="I1134" s="97" t="s">
        <v>1700</v>
      </c>
    </row>
    <row r="1135" spans="1:9" x14ac:dyDescent="0.25">
      <c r="A1135" s="97">
        <v>7</v>
      </c>
      <c r="B1135" s="98">
        <v>4050123000504</v>
      </c>
      <c r="C1135" s="99" t="s">
        <v>1701</v>
      </c>
      <c r="D1135" s="100">
        <v>0</v>
      </c>
      <c r="E1135" s="100">
        <v>0</v>
      </c>
      <c r="F1135" s="101">
        <v>15000000</v>
      </c>
      <c r="G1135" s="101">
        <v>75000000</v>
      </c>
      <c r="H1135" s="102">
        <v>0.7</v>
      </c>
      <c r="I1135" s="97" t="s">
        <v>1129</v>
      </c>
    </row>
    <row r="1136" spans="1:9" x14ac:dyDescent="0.25">
      <c r="A1136" s="93"/>
      <c r="B1136" s="94">
        <v>155</v>
      </c>
      <c r="C1136" s="91" t="s">
        <v>1702</v>
      </c>
      <c r="D1136" s="96">
        <v>0</v>
      </c>
      <c r="E1136" s="95">
        <v>10000000</v>
      </c>
      <c r="F1136" s="95">
        <v>91000000</v>
      </c>
      <c r="G1136" s="95">
        <v>138000000</v>
      </c>
      <c r="H1136" s="249"/>
      <c r="I1136" s="249"/>
    </row>
    <row r="1137" spans="1:9" x14ac:dyDescent="0.25">
      <c r="A1137" s="97">
        <v>8</v>
      </c>
      <c r="B1137" s="98">
        <v>4070323000104</v>
      </c>
      <c r="C1137" s="99" t="s">
        <v>1703</v>
      </c>
      <c r="D1137" s="100">
        <v>0</v>
      </c>
      <c r="E1137" s="100">
        <v>0</v>
      </c>
      <c r="F1137" s="101">
        <v>6000000</v>
      </c>
      <c r="G1137" s="101">
        <v>5000000</v>
      </c>
      <c r="H1137" s="102">
        <v>0.7</v>
      </c>
      <c r="I1137" s="97" t="s">
        <v>753</v>
      </c>
    </row>
    <row r="1138" spans="1:9" x14ac:dyDescent="0.25">
      <c r="A1138" s="97">
        <v>9</v>
      </c>
      <c r="B1138" s="98">
        <v>4030623000204</v>
      </c>
      <c r="C1138" s="99" t="s">
        <v>1704</v>
      </c>
      <c r="D1138" s="100">
        <v>0</v>
      </c>
      <c r="E1138" s="100">
        <v>0</v>
      </c>
      <c r="F1138" s="101">
        <v>5000000</v>
      </c>
      <c r="G1138" s="101">
        <v>8000000</v>
      </c>
      <c r="H1138" s="102">
        <v>0.55000000000000004</v>
      </c>
      <c r="I1138" s="97" t="s">
        <v>859</v>
      </c>
    </row>
    <row r="1139" spans="1:9" x14ac:dyDescent="0.25">
      <c r="A1139" s="97">
        <v>10</v>
      </c>
      <c r="B1139" s="98">
        <v>4040323000104</v>
      </c>
      <c r="C1139" s="99" t="s">
        <v>1705</v>
      </c>
      <c r="D1139" s="100">
        <v>0</v>
      </c>
      <c r="E1139" s="100">
        <v>0</v>
      </c>
      <c r="F1139" s="101">
        <v>30000000</v>
      </c>
      <c r="G1139" s="101">
        <v>30000000</v>
      </c>
      <c r="H1139" s="102">
        <v>0.75</v>
      </c>
      <c r="I1139" s="97" t="s">
        <v>955</v>
      </c>
    </row>
    <row r="1140" spans="1:9" x14ac:dyDescent="0.25">
      <c r="A1140" s="97">
        <v>11</v>
      </c>
      <c r="B1140" s="98">
        <v>4080122000104</v>
      </c>
      <c r="C1140" s="99" t="s">
        <v>1706</v>
      </c>
      <c r="D1140" s="100">
        <v>0</v>
      </c>
      <c r="E1140" s="101">
        <v>10000000</v>
      </c>
      <c r="F1140" s="101">
        <v>20000000</v>
      </c>
      <c r="G1140" s="101">
        <v>25000000</v>
      </c>
      <c r="H1140" s="102">
        <v>0.5</v>
      </c>
      <c r="I1140" s="97" t="s">
        <v>857</v>
      </c>
    </row>
    <row r="1141" spans="1:9" x14ac:dyDescent="0.25">
      <c r="A1141" s="97">
        <v>12</v>
      </c>
      <c r="B1141" s="98">
        <v>4010323000104</v>
      </c>
      <c r="C1141" s="99" t="s">
        <v>1707</v>
      </c>
      <c r="D1141" s="100">
        <v>0</v>
      </c>
      <c r="E1141" s="100">
        <v>0</v>
      </c>
      <c r="F1141" s="101">
        <v>15000000</v>
      </c>
      <c r="G1141" s="101">
        <v>50000000</v>
      </c>
      <c r="H1141" s="102">
        <v>0.7</v>
      </c>
      <c r="I1141" s="97" t="s">
        <v>1708</v>
      </c>
    </row>
    <row r="1142" spans="1:9" x14ac:dyDescent="0.25">
      <c r="A1142" s="97">
        <v>13</v>
      </c>
      <c r="B1142" s="98">
        <v>4010123000904</v>
      </c>
      <c r="C1142" s="99" t="s">
        <v>1709</v>
      </c>
      <c r="D1142" s="100">
        <v>0</v>
      </c>
      <c r="E1142" s="100">
        <v>0</v>
      </c>
      <c r="F1142" s="101">
        <v>15000000</v>
      </c>
      <c r="G1142" s="101">
        <v>10000000</v>
      </c>
      <c r="H1142" s="102">
        <v>0.75</v>
      </c>
      <c r="I1142" s="97" t="s">
        <v>945</v>
      </c>
    </row>
    <row r="1143" spans="1:9" x14ac:dyDescent="0.25">
      <c r="A1143" s="97">
        <v>14</v>
      </c>
      <c r="B1143" s="98">
        <v>4100125000104</v>
      </c>
      <c r="C1143" s="99" t="s">
        <v>1710</v>
      </c>
      <c r="D1143" s="100">
        <v>0</v>
      </c>
      <c r="E1143" s="100">
        <v>0</v>
      </c>
      <c r="F1143" s="100">
        <v>0</v>
      </c>
      <c r="G1143" s="101">
        <v>10000000</v>
      </c>
      <c r="H1143" s="102">
        <v>0</v>
      </c>
      <c r="I1143" s="97" t="s">
        <v>753</v>
      </c>
    </row>
    <row r="1144" spans="1:9" x14ac:dyDescent="0.25">
      <c r="A1144" s="93"/>
      <c r="B1144" s="94">
        <v>156</v>
      </c>
      <c r="C1144" s="91" t="s">
        <v>1711</v>
      </c>
      <c r="D1144" s="96">
        <v>0</v>
      </c>
      <c r="E1144" s="95">
        <v>999000</v>
      </c>
      <c r="F1144" s="95">
        <v>18000000</v>
      </c>
      <c r="G1144" s="95">
        <v>54000000</v>
      </c>
      <c r="H1144" s="249"/>
      <c r="I1144" s="249"/>
    </row>
    <row r="1145" spans="1:9" x14ac:dyDescent="0.25">
      <c r="A1145" s="97">
        <v>15</v>
      </c>
      <c r="B1145" s="98">
        <v>4070123000104</v>
      </c>
      <c r="C1145" s="99" t="s">
        <v>1712</v>
      </c>
      <c r="D1145" s="100">
        <v>0</v>
      </c>
      <c r="E1145" s="100">
        <v>0</v>
      </c>
      <c r="F1145" s="101">
        <v>12000000</v>
      </c>
      <c r="G1145" s="101">
        <v>40000000</v>
      </c>
      <c r="H1145" s="102">
        <v>0.7</v>
      </c>
      <c r="I1145" s="97" t="s">
        <v>753</v>
      </c>
    </row>
    <row r="1146" spans="1:9" x14ac:dyDescent="0.25">
      <c r="A1146" s="97">
        <v>16</v>
      </c>
      <c r="B1146" s="98">
        <v>4040223000104</v>
      </c>
      <c r="C1146" s="99" t="s">
        <v>1713</v>
      </c>
      <c r="D1146" s="100">
        <v>0</v>
      </c>
      <c r="E1146" s="101">
        <v>999000</v>
      </c>
      <c r="F1146" s="101">
        <v>6000000</v>
      </c>
      <c r="G1146" s="101">
        <v>14000000</v>
      </c>
      <c r="H1146" s="102">
        <v>0.75</v>
      </c>
      <c r="I1146" s="97" t="s">
        <v>1547</v>
      </c>
    </row>
    <row r="1147" spans="1:9" x14ac:dyDescent="0.25">
      <c r="A1147" s="93"/>
      <c r="B1147" s="94">
        <v>160</v>
      </c>
      <c r="C1147" s="91" t="s">
        <v>1714</v>
      </c>
      <c r="D1147" s="96">
        <v>0</v>
      </c>
      <c r="E1147" s="96">
        <v>0</v>
      </c>
      <c r="F1147" s="95">
        <v>10000000</v>
      </c>
      <c r="G1147" s="95">
        <v>20000000</v>
      </c>
      <c r="H1147" s="249"/>
      <c r="I1147" s="249"/>
    </row>
    <row r="1148" spans="1:9" x14ac:dyDescent="0.25">
      <c r="A1148" s="97">
        <v>17</v>
      </c>
      <c r="B1148" s="98">
        <v>4060123000104</v>
      </c>
      <c r="C1148" s="99" t="s">
        <v>1715</v>
      </c>
      <c r="D1148" s="100">
        <v>0</v>
      </c>
      <c r="E1148" s="100">
        <v>0</v>
      </c>
      <c r="F1148" s="101">
        <v>10000000</v>
      </c>
      <c r="G1148" s="101">
        <v>20000000</v>
      </c>
      <c r="H1148" s="102">
        <v>0.75</v>
      </c>
      <c r="I1148" s="97" t="s">
        <v>955</v>
      </c>
    </row>
    <row r="1149" spans="1:9" x14ac:dyDescent="0.25">
      <c r="A1149" s="93"/>
      <c r="B1149" s="94">
        <v>161</v>
      </c>
      <c r="C1149" s="91" t="s">
        <v>794</v>
      </c>
      <c r="D1149" s="96">
        <v>0</v>
      </c>
      <c r="E1149" s="96">
        <v>0</v>
      </c>
      <c r="F1149" s="95">
        <v>5500000</v>
      </c>
      <c r="G1149" s="95">
        <v>22000000</v>
      </c>
      <c r="H1149" s="249"/>
      <c r="I1149" s="249"/>
    </row>
    <row r="1150" spans="1:9" x14ac:dyDescent="0.25">
      <c r="A1150" s="97">
        <v>18</v>
      </c>
      <c r="B1150" s="98">
        <v>4030623000104</v>
      </c>
      <c r="C1150" s="99" t="s">
        <v>1716</v>
      </c>
      <c r="D1150" s="100">
        <v>0</v>
      </c>
      <c r="E1150" s="100">
        <v>0</v>
      </c>
      <c r="F1150" s="101">
        <v>500000</v>
      </c>
      <c r="G1150" s="101">
        <v>2000000</v>
      </c>
      <c r="H1150" s="102">
        <v>0.55000000000000004</v>
      </c>
      <c r="I1150" s="97" t="s">
        <v>1708</v>
      </c>
    </row>
    <row r="1151" spans="1:9" x14ac:dyDescent="0.25">
      <c r="A1151" s="97">
        <v>19</v>
      </c>
      <c r="B1151" s="98">
        <v>4100123000104</v>
      </c>
      <c r="C1151" s="99" t="s">
        <v>1717</v>
      </c>
      <c r="D1151" s="100">
        <v>0</v>
      </c>
      <c r="E1151" s="100">
        <v>0</v>
      </c>
      <c r="F1151" s="101">
        <v>5000000</v>
      </c>
      <c r="G1151" s="101">
        <v>20000000</v>
      </c>
      <c r="H1151" s="102">
        <v>0</v>
      </c>
      <c r="I1151" s="97" t="s">
        <v>753</v>
      </c>
    </row>
    <row r="1152" spans="1:9" x14ac:dyDescent="0.25">
      <c r="A1152" s="93"/>
      <c r="B1152" s="94">
        <v>162</v>
      </c>
      <c r="C1152" s="91" t="s">
        <v>1718</v>
      </c>
      <c r="D1152" s="96">
        <v>0</v>
      </c>
      <c r="E1152" s="96">
        <v>0</v>
      </c>
      <c r="F1152" s="96">
        <v>0</v>
      </c>
      <c r="G1152" s="95">
        <v>13000000</v>
      </c>
      <c r="H1152" s="249"/>
      <c r="I1152" s="249"/>
    </row>
    <row r="1153" spans="1:9" x14ac:dyDescent="0.25">
      <c r="A1153" s="97">
        <v>20</v>
      </c>
      <c r="B1153" s="98">
        <v>4010123000104</v>
      </c>
      <c r="C1153" s="99" t="s">
        <v>1719</v>
      </c>
      <c r="D1153" s="100">
        <v>0</v>
      </c>
      <c r="E1153" s="100">
        <v>0</v>
      </c>
      <c r="F1153" s="100">
        <v>0</v>
      </c>
      <c r="G1153" s="101">
        <v>11000000</v>
      </c>
      <c r="H1153" s="102">
        <v>0</v>
      </c>
      <c r="I1153" s="97" t="s">
        <v>753</v>
      </c>
    </row>
    <row r="1154" spans="1:9" x14ac:dyDescent="0.25">
      <c r="A1154" s="97">
        <v>21</v>
      </c>
      <c r="B1154" s="98">
        <v>4010125000304</v>
      </c>
      <c r="C1154" s="99" t="s">
        <v>1720</v>
      </c>
      <c r="D1154" s="100">
        <v>0</v>
      </c>
      <c r="E1154" s="100">
        <v>0</v>
      </c>
      <c r="F1154" s="100">
        <v>0</v>
      </c>
      <c r="G1154" s="101">
        <v>2000000</v>
      </c>
      <c r="H1154" s="102">
        <v>0</v>
      </c>
      <c r="I1154" s="97" t="s">
        <v>753</v>
      </c>
    </row>
    <row r="1155" spans="1:9" x14ac:dyDescent="0.25">
      <c r="A1155" s="93"/>
      <c r="B1155" s="94">
        <v>163</v>
      </c>
      <c r="C1155" s="91" t="s">
        <v>1721</v>
      </c>
      <c r="D1155" s="96">
        <v>0</v>
      </c>
      <c r="E1155" s="96">
        <v>0</v>
      </c>
      <c r="F1155" s="95">
        <v>4000000</v>
      </c>
      <c r="G1155" s="95">
        <v>270000000</v>
      </c>
      <c r="H1155" s="249"/>
      <c r="I1155" s="249"/>
    </row>
    <row r="1156" spans="1:9" x14ac:dyDescent="0.25">
      <c r="A1156" s="97">
        <v>22</v>
      </c>
      <c r="B1156" s="98">
        <v>4080223000104</v>
      </c>
      <c r="C1156" s="99" t="s">
        <v>1722</v>
      </c>
      <c r="D1156" s="100">
        <v>0</v>
      </c>
      <c r="E1156" s="100">
        <v>0</v>
      </c>
      <c r="F1156" s="101">
        <v>4000000</v>
      </c>
      <c r="G1156" s="101">
        <v>15000000</v>
      </c>
      <c r="H1156" s="102">
        <v>0.75</v>
      </c>
      <c r="I1156" s="97" t="s">
        <v>945</v>
      </c>
    </row>
    <row r="1157" spans="1:9" x14ac:dyDescent="0.25">
      <c r="A1157" s="97">
        <v>23</v>
      </c>
      <c r="B1157" s="98">
        <v>4080225000104</v>
      </c>
      <c r="C1157" s="99" t="s">
        <v>1723</v>
      </c>
      <c r="D1157" s="100">
        <v>0</v>
      </c>
      <c r="E1157" s="100">
        <v>0</v>
      </c>
      <c r="F1157" s="100">
        <v>0</v>
      </c>
      <c r="G1157" s="101">
        <v>125000000</v>
      </c>
      <c r="H1157" s="102">
        <v>0</v>
      </c>
      <c r="I1157" s="97" t="s">
        <v>753</v>
      </c>
    </row>
    <row r="1158" spans="1:9" x14ac:dyDescent="0.25">
      <c r="A1158" s="97">
        <v>24</v>
      </c>
      <c r="B1158" s="98">
        <v>4050125000104</v>
      </c>
      <c r="C1158" s="99" t="s">
        <v>1724</v>
      </c>
      <c r="D1158" s="100">
        <v>0</v>
      </c>
      <c r="E1158" s="100">
        <v>0</v>
      </c>
      <c r="F1158" s="100">
        <v>0</v>
      </c>
      <c r="G1158" s="101">
        <v>5000000</v>
      </c>
      <c r="H1158" s="102">
        <v>0</v>
      </c>
      <c r="I1158" s="97" t="s">
        <v>753</v>
      </c>
    </row>
    <row r="1159" spans="1:9" x14ac:dyDescent="0.25">
      <c r="A1159" s="97">
        <v>25</v>
      </c>
      <c r="B1159" s="98">
        <v>4050125000204</v>
      </c>
      <c r="C1159" s="99" t="s">
        <v>1725</v>
      </c>
      <c r="D1159" s="100">
        <v>0</v>
      </c>
      <c r="E1159" s="100">
        <v>0</v>
      </c>
      <c r="F1159" s="100">
        <v>0</v>
      </c>
      <c r="G1159" s="101">
        <v>125000000</v>
      </c>
      <c r="H1159" s="102">
        <v>0</v>
      </c>
      <c r="I1159" s="97" t="s">
        <v>753</v>
      </c>
    </row>
    <row r="1160" spans="1:9" x14ac:dyDescent="0.25">
      <c r="A1160" s="93"/>
      <c r="B1160" s="94">
        <v>164</v>
      </c>
      <c r="C1160" s="91" t="s">
        <v>1726</v>
      </c>
      <c r="D1160" s="96">
        <v>0</v>
      </c>
      <c r="E1160" s="95">
        <v>3000000000</v>
      </c>
      <c r="F1160" s="95">
        <v>4230000000</v>
      </c>
      <c r="G1160" s="95">
        <v>4230000000</v>
      </c>
      <c r="H1160" s="249"/>
      <c r="I1160" s="249"/>
    </row>
    <row r="1161" spans="1:9" ht="26.4" x14ac:dyDescent="0.25">
      <c r="A1161" s="97">
        <v>26</v>
      </c>
      <c r="B1161" s="98">
        <v>4100124000204</v>
      </c>
      <c r="C1161" s="99" t="s">
        <v>1727</v>
      </c>
      <c r="D1161" s="100">
        <v>0</v>
      </c>
      <c r="E1161" s="101">
        <v>3000000000</v>
      </c>
      <c r="F1161" s="101">
        <v>4230000000</v>
      </c>
      <c r="G1161" s="101">
        <v>4230000000</v>
      </c>
      <c r="H1161" s="102">
        <v>0.75</v>
      </c>
      <c r="I1161" s="97" t="s">
        <v>753</v>
      </c>
    </row>
    <row r="1162" spans="1:9" x14ac:dyDescent="0.25">
      <c r="A1162" s="93"/>
      <c r="B1162" s="94">
        <v>172</v>
      </c>
      <c r="C1162" s="91" t="s">
        <v>1030</v>
      </c>
      <c r="D1162" s="96">
        <v>0</v>
      </c>
      <c r="E1162" s="96">
        <v>0</v>
      </c>
      <c r="F1162" s="95">
        <v>24000000</v>
      </c>
      <c r="G1162" s="95">
        <v>35000000</v>
      </c>
      <c r="H1162" s="249"/>
      <c r="I1162" s="249"/>
    </row>
    <row r="1163" spans="1:9" x14ac:dyDescent="0.25">
      <c r="A1163" s="97">
        <v>27</v>
      </c>
      <c r="B1163" s="98">
        <v>4010123000804</v>
      </c>
      <c r="C1163" s="99" t="s">
        <v>1728</v>
      </c>
      <c r="D1163" s="100">
        <v>0</v>
      </c>
      <c r="E1163" s="100">
        <v>0</v>
      </c>
      <c r="F1163" s="101">
        <v>6000000</v>
      </c>
      <c r="G1163" s="101">
        <v>10000000</v>
      </c>
      <c r="H1163" s="102">
        <v>0.5</v>
      </c>
      <c r="I1163" s="97" t="s">
        <v>1729</v>
      </c>
    </row>
    <row r="1164" spans="1:9" x14ac:dyDescent="0.25">
      <c r="A1164" s="97">
        <v>28</v>
      </c>
      <c r="B1164" s="98">
        <v>4010123000304</v>
      </c>
      <c r="C1164" s="99" t="s">
        <v>1730</v>
      </c>
      <c r="D1164" s="100">
        <v>0</v>
      </c>
      <c r="E1164" s="100">
        <v>0</v>
      </c>
      <c r="F1164" s="101">
        <v>15000000</v>
      </c>
      <c r="G1164" s="101">
        <v>20000000</v>
      </c>
      <c r="H1164" s="102">
        <v>0.7</v>
      </c>
      <c r="I1164" s="97" t="s">
        <v>753</v>
      </c>
    </row>
    <row r="1165" spans="1:9" x14ac:dyDescent="0.25">
      <c r="A1165" s="97">
        <v>29</v>
      </c>
      <c r="B1165" s="98">
        <v>4010123000604</v>
      </c>
      <c r="C1165" s="99" t="s">
        <v>1731</v>
      </c>
      <c r="D1165" s="100">
        <v>0</v>
      </c>
      <c r="E1165" s="100">
        <v>0</v>
      </c>
      <c r="F1165" s="101">
        <v>3000000</v>
      </c>
      <c r="G1165" s="101">
        <v>5000000</v>
      </c>
      <c r="H1165" s="102">
        <v>0.55000000000000004</v>
      </c>
      <c r="I1165" s="97" t="s">
        <v>1732</v>
      </c>
    </row>
    <row r="1166" spans="1:9" x14ac:dyDescent="0.25">
      <c r="A1166" s="244" t="s">
        <v>786</v>
      </c>
      <c r="B1166" s="244"/>
      <c r="C1166" s="244"/>
      <c r="D1166" s="103">
        <v>40348277</v>
      </c>
      <c r="E1166" s="103">
        <v>3010999000</v>
      </c>
      <c r="F1166" s="103">
        <v>5255000000</v>
      </c>
      <c r="G1166" s="103">
        <v>5612000000</v>
      </c>
      <c r="H1166" s="248"/>
      <c r="I1166" s="248"/>
    </row>
    <row r="1167" spans="1:9" x14ac:dyDescent="0.25">
      <c r="A1167" s="92"/>
      <c r="B1167" s="247" t="s">
        <v>787</v>
      </c>
      <c r="C1167" s="247"/>
      <c r="D1167" s="247"/>
      <c r="E1167" s="247"/>
      <c r="F1167" s="247"/>
      <c r="G1167" s="247"/>
      <c r="H1167" s="247"/>
      <c r="I1167" s="247"/>
    </row>
    <row r="1168" spans="1:9" x14ac:dyDescent="0.25">
      <c r="A1168" s="244" t="s">
        <v>788</v>
      </c>
      <c r="B1168" s="244"/>
      <c r="C1168" s="244"/>
      <c r="D1168" s="95">
        <v>40348277</v>
      </c>
      <c r="E1168" s="95">
        <v>3010999000</v>
      </c>
      <c r="F1168" s="95">
        <v>5255000000</v>
      </c>
      <c r="G1168" s="95">
        <v>5612000000</v>
      </c>
      <c r="H1168" s="246"/>
      <c r="I1168" s="246"/>
    </row>
    <row r="1169" spans="1:9" x14ac:dyDescent="0.25">
      <c r="A1169" s="90">
        <v>42</v>
      </c>
      <c r="B1169" s="249" t="s">
        <v>1733</v>
      </c>
      <c r="C1169" s="249"/>
      <c r="D1169" s="249"/>
      <c r="E1169" s="249"/>
      <c r="F1169" s="249"/>
      <c r="G1169" s="249"/>
      <c r="H1169" s="249"/>
      <c r="I1169" s="249"/>
    </row>
    <row r="1170" spans="1:9" x14ac:dyDescent="0.25">
      <c r="A1170" s="92"/>
      <c r="B1170" s="247" t="s">
        <v>750</v>
      </c>
      <c r="C1170" s="247"/>
      <c r="D1170" s="247"/>
      <c r="E1170" s="247"/>
      <c r="F1170" s="247"/>
      <c r="G1170" s="247"/>
      <c r="H1170" s="247"/>
      <c r="I1170" s="247"/>
    </row>
    <row r="1171" spans="1:9" x14ac:dyDescent="0.25">
      <c r="A1171" s="93"/>
      <c r="B1171" s="94">
        <v>323</v>
      </c>
      <c r="C1171" s="91" t="s">
        <v>1734</v>
      </c>
      <c r="D1171" s="95">
        <v>645000</v>
      </c>
      <c r="E1171" s="95">
        <v>193500</v>
      </c>
      <c r="F1171" s="95">
        <v>17350000</v>
      </c>
      <c r="G1171" s="95">
        <v>4000000</v>
      </c>
      <c r="H1171" s="249"/>
      <c r="I1171" s="249"/>
    </row>
    <row r="1172" spans="1:9" x14ac:dyDescent="0.25">
      <c r="A1172" s="97">
        <v>1</v>
      </c>
      <c r="B1172" s="98">
        <v>4050124000304</v>
      </c>
      <c r="C1172" s="99" t="s">
        <v>1735</v>
      </c>
      <c r="D1172" s="100">
        <v>0</v>
      </c>
      <c r="E1172" s="100">
        <v>0</v>
      </c>
      <c r="F1172" s="101">
        <v>450000</v>
      </c>
      <c r="G1172" s="101">
        <v>1000000</v>
      </c>
      <c r="H1172" s="102">
        <v>0</v>
      </c>
      <c r="I1172" s="97" t="s">
        <v>753</v>
      </c>
    </row>
    <row r="1173" spans="1:9" x14ac:dyDescent="0.25">
      <c r="A1173" s="97">
        <v>2</v>
      </c>
      <c r="B1173" s="98">
        <v>4050124000404</v>
      </c>
      <c r="C1173" s="99" t="s">
        <v>1736</v>
      </c>
      <c r="D1173" s="100">
        <v>0</v>
      </c>
      <c r="E1173" s="100">
        <v>0</v>
      </c>
      <c r="F1173" s="101">
        <v>750000</v>
      </c>
      <c r="G1173" s="100">
        <v>0</v>
      </c>
      <c r="H1173" s="102">
        <v>0</v>
      </c>
      <c r="I1173" s="97" t="s">
        <v>753</v>
      </c>
    </row>
    <row r="1174" spans="1:9" x14ac:dyDescent="0.25">
      <c r="A1174" s="97">
        <v>3</v>
      </c>
      <c r="B1174" s="98">
        <v>4050124000504</v>
      </c>
      <c r="C1174" s="99" t="s">
        <v>1737</v>
      </c>
      <c r="D1174" s="100">
        <v>0</v>
      </c>
      <c r="E1174" s="100">
        <v>0</v>
      </c>
      <c r="F1174" s="101">
        <v>3150000</v>
      </c>
      <c r="G1174" s="101">
        <v>1000000</v>
      </c>
      <c r="H1174" s="102">
        <v>0</v>
      </c>
      <c r="I1174" s="97" t="s">
        <v>753</v>
      </c>
    </row>
    <row r="1175" spans="1:9" x14ac:dyDescent="0.25">
      <c r="A1175" s="97">
        <v>4</v>
      </c>
      <c r="B1175" s="98">
        <v>4050124000604</v>
      </c>
      <c r="C1175" s="99" t="s">
        <v>1738</v>
      </c>
      <c r="D1175" s="100">
        <v>0</v>
      </c>
      <c r="E1175" s="101">
        <v>193500</v>
      </c>
      <c r="F1175" s="101">
        <v>1700000</v>
      </c>
      <c r="G1175" s="101">
        <v>1000000</v>
      </c>
      <c r="H1175" s="102">
        <v>0</v>
      </c>
      <c r="I1175" s="97" t="s">
        <v>753</v>
      </c>
    </row>
    <row r="1176" spans="1:9" x14ac:dyDescent="0.25">
      <c r="A1176" s="97">
        <v>5</v>
      </c>
      <c r="B1176" s="98">
        <v>4010124000604</v>
      </c>
      <c r="C1176" s="99" t="s">
        <v>1739</v>
      </c>
      <c r="D1176" s="100">
        <v>0</v>
      </c>
      <c r="E1176" s="100">
        <v>0</v>
      </c>
      <c r="F1176" s="101">
        <v>900000</v>
      </c>
      <c r="G1176" s="101">
        <v>1000000</v>
      </c>
      <c r="H1176" s="102">
        <v>0</v>
      </c>
      <c r="I1176" s="97" t="s">
        <v>753</v>
      </c>
    </row>
    <row r="1177" spans="1:9" x14ac:dyDescent="0.25">
      <c r="A1177" s="97">
        <v>6</v>
      </c>
      <c r="B1177" s="98">
        <v>4010124000704</v>
      </c>
      <c r="C1177" s="99" t="s">
        <v>1740</v>
      </c>
      <c r="D1177" s="100">
        <v>0</v>
      </c>
      <c r="E1177" s="100">
        <v>0</v>
      </c>
      <c r="F1177" s="101">
        <v>1800000</v>
      </c>
      <c r="G1177" s="100">
        <v>0</v>
      </c>
      <c r="H1177" s="102">
        <v>0</v>
      </c>
      <c r="I1177" s="97" t="s">
        <v>753</v>
      </c>
    </row>
    <row r="1178" spans="1:9" x14ac:dyDescent="0.25">
      <c r="A1178" s="97">
        <v>7</v>
      </c>
      <c r="B1178" s="98">
        <v>4010124000804</v>
      </c>
      <c r="C1178" s="99" t="s">
        <v>1741</v>
      </c>
      <c r="D1178" s="100">
        <v>0</v>
      </c>
      <c r="E1178" s="100">
        <v>0</v>
      </c>
      <c r="F1178" s="101">
        <v>1500000</v>
      </c>
      <c r="G1178" s="100">
        <v>0</v>
      </c>
      <c r="H1178" s="102">
        <v>0</v>
      </c>
      <c r="I1178" s="97" t="s">
        <v>753</v>
      </c>
    </row>
    <row r="1179" spans="1:9" x14ac:dyDescent="0.25">
      <c r="A1179" s="97">
        <v>8</v>
      </c>
      <c r="B1179" s="98">
        <v>4010124000904</v>
      </c>
      <c r="C1179" s="99" t="s">
        <v>1742</v>
      </c>
      <c r="D1179" s="100">
        <v>0</v>
      </c>
      <c r="E1179" s="100">
        <v>0</v>
      </c>
      <c r="F1179" s="101">
        <v>1600000</v>
      </c>
      <c r="G1179" s="100">
        <v>0</v>
      </c>
      <c r="H1179" s="102">
        <v>0</v>
      </c>
      <c r="I1179" s="97" t="s">
        <v>753</v>
      </c>
    </row>
    <row r="1180" spans="1:9" x14ac:dyDescent="0.25">
      <c r="A1180" s="97">
        <v>9</v>
      </c>
      <c r="B1180" s="98">
        <v>4010124001004</v>
      </c>
      <c r="C1180" s="99" t="s">
        <v>1743</v>
      </c>
      <c r="D1180" s="100">
        <v>0</v>
      </c>
      <c r="E1180" s="100">
        <v>0</v>
      </c>
      <c r="F1180" s="101">
        <v>2500000</v>
      </c>
      <c r="G1180" s="100">
        <v>0</v>
      </c>
      <c r="H1180" s="102">
        <v>0</v>
      </c>
      <c r="I1180" s="97" t="s">
        <v>753</v>
      </c>
    </row>
    <row r="1181" spans="1:9" x14ac:dyDescent="0.25">
      <c r="A1181" s="97">
        <v>10</v>
      </c>
      <c r="B1181" s="98">
        <v>4010124001104</v>
      </c>
      <c r="C1181" s="99" t="s">
        <v>1744</v>
      </c>
      <c r="D1181" s="100">
        <v>0</v>
      </c>
      <c r="E1181" s="100">
        <v>0</v>
      </c>
      <c r="F1181" s="101">
        <v>3000000</v>
      </c>
      <c r="G1181" s="100">
        <v>0</v>
      </c>
      <c r="H1181" s="102">
        <v>0</v>
      </c>
      <c r="I1181" s="97" t="s">
        <v>753</v>
      </c>
    </row>
    <row r="1182" spans="1:9" x14ac:dyDescent="0.25">
      <c r="A1182" s="93"/>
      <c r="B1182" s="94">
        <v>494</v>
      </c>
      <c r="C1182" s="91" t="s">
        <v>1268</v>
      </c>
      <c r="D1182" s="96">
        <v>0</v>
      </c>
      <c r="E1182" s="95">
        <v>654460</v>
      </c>
      <c r="F1182" s="95">
        <v>5000000</v>
      </c>
      <c r="G1182" s="95">
        <v>10000000</v>
      </c>
      <c r="H1182" s="249"/>
      <c r="I1182" s="249"/>
    </row>
    <row r="1183" spans="1:9" x14ac:dyDescent="0.25">
      <c r="A1183" s="97">
        <v>11</v>
      </c>
      <c r="B1183" s="98">
        <v>40400049402</v>
      </c>
      <c r="C1183" s="99" t="s">
        <v>1745</v>
      </c>
      <c r="D1183" s="100">
        <v>0</v>
      </c>
      <c r="E1183" s="100">
        <v>0</v>
      </c>
      <c r="F1183" s="100">
        <v>0</v>
      </c>
      <c r="G1183" s="100">
        <v>0</v>
      </c>
      <c r="H1183" s="102">
        <v>0</v>
      </c>
      <c r="I1183" s="97" t="s">
        <v>753</v>
      </c>
    </row>
    <row r="1184" spans="1:9" x14ac:dyDescent="0.25">
      <c r="A1184" s="97">
        <v>12</v>
      </c>
      <c r="B1184" s="98">
        <v>4100124000604</v>
      </c>
      <c r="C1184" s="99" t="s">
        <v>1746</v>
      </c>
      <c r="D1184" s="100">
        <v>0</v>
      </c>
      <c r="E1184" s="101">
        <v>654460</v>
      </c>
      <c r="F1184" s="101">
        <v>5000000</v>
      </c>
      <c r="G1184" s="101">
        <v>10000000</v>
      </c>
      <c r="H1184" s="102">
        <v>0</v>
      </c>
      <c r="I1184" s="97" t="s">
        <v>753</v>
      </c>
    </row>
    <row r="1185" spans="1:9" x14ac:dyDescent="0.25">
      <c r="A1185" s="244" t="s">
        <v>786</v>
      </c>
      <c r="B1185" s="244"/>
      <c r="C1185" s="244"/>
      <c r="D1185" s="103">
        <v>645000</v>
      </c>
      <c r="E1185" s="103">
        <v>847960</v>
      </c>
      <c r="F1185" s="103">
        <v>22350000</v>
      </c>
      <c r="G1185" s="103">
        <v>14000000</v>
      </c>
      <c r="H1185" s="248"/>
      <c r="I1185" s="248"/>
    </row>
    <row r="1186" spans="1:9" x14ac:dyDescent="0.25">
      <c r="A1186" s="92"/>
      <c r="B1186" s="247" t="s">
        <v>787</v>
      </c>
      <c r="C1186" s="247"/>
      <c r="D1186" s="247"/>
      <c r="E1186" s="247"/>
      <c r="F1186" s="247"/>
      <c r="G1186" s="247"/>
      <c r="H1186" s="247"/>
      <c r="I1186" s="247"/>
    </row>
    <row r="1187" spans="1:9" x14ac:dyDescent="0.25">
      <c r="A1187" s="244" t="s">
        <v>788</v>
      </c>
      <c r="B1187" s="244"/>
      <c r="C1187" s="244"/>
      <c r="D1187" s="95">
        <v>645000</v>
      </c>
      <c r="E1187" s="95">
        <v>847960</v>
      </c>
      <c r="F1187" s="95">
        <v>22350000</v>
      </c>
      <c r="G1187" s="95">
        <v>14000000</v>
      </c>
      <c r="H1187" s="246"/>
      <c r="I1187" s="246"/>
    </row>
    <row r="1188" spans="1:9" x14ac:dyDescent="0.25">
      <c r="A1188" s="90">
        <v>43</v>
      </c>
      <c r="B1188" s="249" t="s">
        <v>1747</v>
      </c>
      <c r="C1188" s="249"/>
      <c r="D1188" s="249"/>
      <c r="E1188" s="249"/>
      <c r="F1188" s="249"/>
      <c r="G1188" s="249"/>
      <c r="H1188" s="249"/>
      <c r="I1188" s="249"/>
    </row>
    <row r="1189" spans="1:9" x14ac:dyDescent="0.25">
      <c r="A1189" s="92"/>
      <c r="B1189" s="247" t="s">
        <v>750</v>
      </c>
      <c r="C1189" s="247"/>
      <c r="D1189" s="247"/>
      <c r="E1189" s="247"/>
      <c r="F1189" s="247"/>
      <c r="G1189" s="247"/>
      <c r="H1189" s="247"/>
      <c r="I1189" s="247"/>
    </row>
    <row r="1190" spans="1:9" x14ac:dyDescent="0.25">
      <c r="A1190" s="93"/>
      <c r="B1190" s="94">
        <v>70</v>
      </c>
      <c r="C1190" s="91" t="s">
        <v>1748</v>
      </c>
      <c r="D1190" s="95">
        <v>124365590</v>
      </c>
      <c r="E1190" s="95">
        <v>179534740</v>
      </c>
      <c r="F1190" s="95">
        <v>1006500000</v>
      </c>
      <c r="G1190" s="95">
        <v>365500000</v>
      </c>
      <c r="H1190" s="249"/>
      <c r="I1190" s="249"/>
    </row>
    <row r="1191" spans="1:9" ht="26.4" x14ac:dyDescent="0.25">
      <c r="A1191" s="97">
        <v>1</v>
      </c>
      <c r="B1191" s="98">
        <v>10100123003500</v>
      </c>
      <c r="C1191" s="99" t="s">
        <v>1749</v>
      </c>
      <c r="D1191" s="100">
        <v>0</v>
      </c>
      <c r="E1191" s="100">
        <v>0</v>
      </c>
      <c r="F1191" s="101">
        <v>20000000</v>
      </c>
      <c r="G1191" s="101">
        <v>20000000</v>
      </c>
      <c r="H1191" s="102">
        <v>0</v>
      </c>
      <c r="I1191" s="97" t="s">
        <v>753</v>
      </c>
    </row>
    <row r="1192" spans="1:9" ht="26.4" x14ac:dyDescent="0.25">
      <c r="A1192" s="97">
        <v>2</v>
      </c>
      <c r="B1192" s="98">
        <v>10100123003400</v>
      </c>
      <c r="C1192" s="99" t="s">
        <v>1750</v>
      </c>
      <c r="D1192" s="101">
        <v>2153500</v>
      </c>
      <c r="E1192" s="100">
        <v>0</v>
      </c>
      <c r="F1192" s="101">
        <v>5070000</v>
      </c>
      <c r="G1192" s="101">
        <v>10000000</v>
      </c>
      <c r="H1192" s="102">
        <v>0</v>
      </c>
      <c r="I1192" s="97" t="s">
        <v>753</v>
      </c>
    </row>
    <row r="1193" spans="1:9" x14ac:dyDescent="0.25">
      <c r="A1193" s="97">
        <v>3</v>
      </c>
      <c r="B1193" s="98">
        <v>10100122001500</v>
      </c>
      <c r="C1193" s="99" t="s">
        <v>1751</v>
      </c>
      <c r="D1193" s="100">
        <v>0</v>
      </c>
      <c r="E1193" s="100">
        <v>0</v>
      </c>
      <c r="F1193" s="101">
        <v>100000000</v>
      </c>
      <c r="G1193" s="101">
        <v>30000000</v>
      </c>
      <c r="H1193" s="102">
        <v>0</v>
      </c>
      <c r="I1193" s="97" t="s">
        <v>753</v>
      </c>
    </row>
    <row r="1194" spans="1:9" ht="26.4" x14ac:dyDescent="0.25">
      <c r="A1194" s="97">
        <v>4</v>
      </c>
      <c r="B1194" s="98">
        <v>10100123003200</v>
      </c>
      <c r="C1194" s="99" t="s">
        <v>1752</v>
      </c>
      <c r="D1194" s="101">
        <v>110000000</v>
      </c>
      <c r="E1194" s="101">
        <v>128075000</v>
      </c>
      <c r="F1194" s="101">
        <v>400980000</v>
      </c>
      <c r="G1194" s="101">
        <v>95000000</v>
      </c>
      <c r="H1194" s="102">
        <v>0</v>
      </c>
      <c r="I1194" s="97" t="s">
        <v>753</v>
      </c>
    </row>
    <row r="1195" spans="1:9" x14ac:dyDescent="0.25">
      <c r="A1195" s="97">
        <v>5</v>
      </c>
      <c r="B1195" s="98">
        <v>10100123003300</v>
      </c>
      <c r="C1195" s="99" t="s">
        <v>1753</v>
      </c>
      <c r="D1195" s="101">
        <v>12212090</v>
      </c>
      <c r="E1195" s="101">
        <v>51459740</v>
      </c>
      <c r="F1195" s="101">
        <v>470450000</v>
      </c>
      <c r="G1195" s="101">
        <v>200000000</v>
      </c>
      <c r="H1195" s="102">
        <v>0</v>
      </c>
      <c r="I1195" s="97" t="s">
        <v>753</v>
      </c>
    </row>
    <row r="1196" spans="1:9" ht="26.4" x14ac:dyDescent="0.25">
      <c r="A1196" s="97">
        <v>6</v>
      </c>
      <c r="B1196" s="98">
        <v>10100124000500</v>
      </c>
      <c r="C1196" s="99" t="s">
        <v>1754</v>
      </c>
      <c r="D1196" s="100">
        <v>0</v>
      </c>
      <c r="E1196" s="100">
        <v>0</v>
      </c>
      <c r="F1196" s="101">
        <v>10000000</v>
      </c>
      <c r="G1196" s="101">
        <v>10500000</v>
      </c>
      <c r="H1196" s="102">
        <v>0</v>
      </c>
      <c r="I1196" s="97" t="s">
        <v>753</v>
      </c>
    </row>
    <row r="1197" spans="1:9" x14ac:dyDescent="0.25">
      <c r="A1197" s="93"/>
      <c r="B1197" s="94">
        <v>241</v>
      </c>
      <c r="C1197" s="91" t="s">
        <v>794</v>
      </c>
      <c r="D1197" s="96">
        <v>0</v>
      </c>
      <c r="E1197" s="96">
        <v>0</v>
      </c>
      <c r="F1197" s="95">
        <v>50000000</v>
      </c>
      <c r="G1197" s="95">
        <v>80000000</v>
      </c>
      <c r="H1197" s="249"/>
      <c r="I1197" s="249"/>
    </row>
    <row r="1198" spans="1:9" x14ac:dyDescent="0.25">
      <c r="A1198" s="97">
        <v>7</v>
      </c>
      <c r="B1198" s="98">
        <v>10100124001100</v>
      </c>
      <c r="C1198" s="99" t="s">
        <v>1755</v>
      </c>
      <c r="D1198" s="100">
        <v>0</v>
      </c>
      <c r="E1198" s="100">
        <v>0</v>
      </c>
      <c r="F1198" s="101">
        <v>50000000</v>
      </c>
      <c r="G1198" s="101">
        <v>80000000</v>
      </c>
      <c r="H1198" s="102">
        <v>0</v>
      </c>
      <c r="I1198" s="97" t="s">
        <v>753</v>
      </c>
    </row>
    <row r="1199" spans="1:9" x14ac:dyDescent="0.25">
      <c r="A1199" s="93"/>
      <c r="B1199" s="94">
        <v>242</v>
      </c>
      <c r="C1199" s="91" t="s">
        <v>1756</v>
      </c>
      <c r="D1199" s="95">
        <v>6249000</v>
      </c>
      <c r="E1199" s="95">
        <v>2438000</v>
      </c>
      <c r="F1199" s="95">
        <v>79000000</v>
      </c>
      <c r="G1199" s="95">
        <v>2125000000</v>
      </c>
      <c r="H1199" s="249"/>
      <c r="I1199" s="249"/>
    </row>
    <row r="1200" spans="1:9" x14ac:dyDescent="0.25">
      <c r="A1200" s="97">
        <v>8</v>
      </c>
      <c r="B1200" s="98">
        <v>2100122001800</v>
      </c>
      <c r="C1200" s="99" t="s">
        <v>1757</v>
      </c>
      <c r="D1200" s="101">
        <v>500000</v>
      </c>
      <c r="E1200" s="100">
        <v>0</v>
      </c>
      <c r="F1200" s="101">
        <v>15000000</v>
      </c>
      <c r="G1200" s="101">
        <v>35000000</v>
      </c>
      <c r="H1200" s="102">
        <v>0</v>
      </c>
      <c r="I1200" s="97" t="s">
        <v>753</v>
      </c>
    </row>
    <row r="1201" spans="1:9" x14ac:dyDescent="0.25">
      <c r="A1201" s="97">
        <v>9</v>
      </c>
      <c r="B1201" s="98">
        <v>10100122001600</v>
      </c>
      <c r="C1201" s="99" t="s">
        <v>1758</v>
      </c>
      <c r="D1201" s="101">
        <v>2739000</v>
      </c>
      <c r="E1201" s="101">
        <v>2438000</v>
      </c>
      <c r="F1201" s="101">
        <v>20000000</v>
      </c>
      <c r="G1201" s="101">
        <v>30000000</v>
      </c>
      <c r="H1201" s="102">
        <v>0</v>
      </c>
      <c r="I1201" s="97" t="s">
        <v>753</v>
      </c>
    </row>
    <row r="1202" spans="1:9" ht="26.4" x14ac:dyDescent="0.25">
      <c r="A1202" s="97">
        <v>10</v>
      </c>
      <c r="B1202" s="98">
        <v>10100123003100</v>
      </c>
      <c r="C1202" s="99" t="s">
        <v>1759</v>
      </c>
      <c r="D1202" s="100">
        <v>0</v>
      </c>
      <c r="E1202" s="100">
        <v>0</v>
      </c>
      <c r="F1202" s="101">
        <v>2000000</v>
      </c>
      <c r="G1202" s="101">
        <v>2000000</v>
      </c>
      <c r="H1202" s="102">
        <v>0</v>
      </c>
      <c r="I1202" s="97" t="s">
        <v>753</v>
      </c>
    </row>
    <row r="1203" spans="1:9" ht="39.6" x14ac:dyDescent="0.25">
      <c r="A1203" s="97">
        <v>11</v>
      </c>
      <c r="B1203" s="98">
        <v>10100123002500</v>
      </c>
      <c r="C1203" s="99" t="s">
        <v>1760</v>
      </c>
      <c r="D1203" s="101">
        <v>3010000</v>
      </c>
      <c r="E1203" s="100">
        <v>0</v>
      </c>
      <c r="F1203" s="101">
        <v>20000000</v>
      </c>
      <c r="G1203" s="101">
        <v>30000000</v>
      </c>
      <c r="H1203" s="102">
        <v>0</v>
      </c>
      <c r="I1203" s="97" t="s">
        <v>753</v>
      </c>
    </row>
    <row r="1204" spans="1:9" x14ac:dyDescent="0.25">
      <c r="A1204" s="97">
        <v>12</v>
      </c>
      <c r="B1204" s="98">
        <v>10100124000600</v>
      </c>
      <c r="C1204" s="99" t="s">
        <v>1761</v>
      </c>
      <c r="D1204" s="100">
        <v>0</v>
      </c>
      <c r="E1204" s="100">
        <v>0</v>
      </c>
      <c r="F1204" s="101">
        <v>12000000</v>
      </c>
      <c r="G1204" s="101">
        <v>15000000</v>
      </c>
      <c r="H1204" s="102">
        <v>0</v>
      </c>
      <c r="I1204" s="97" t="s">
        <v>753</v>
      </c>
    </row>
    <row r="1205" spans="1:9" ht="26.4" x14ac:dyDescent="0.25">
      <c r="A1205" s="97">
        <v>13</v>
      </c>
      <c r="B1205" s="98">
        <v>10100124000700</v>
      </c>
      <c r="C1205" s="99" t="s">
        <v>1762</v>
      </c>
      <c r="D1205" s="100">
        <v>0</v>
      </c>
      <c r="E1205" s="100">
        <v>0</v>
      </c>
      <c r="F1205" s="101">
        <v>10000000</v>
      </c>
      <c r="G1205" s="101">
        <v>13000000</v>
      </c>
      <c r="H1205" s="102">
        <v>0</v>
      </c>
      <c r="I1205" s="97" t="s">
        <v>753</v>
      </c>
    </row>
    <row r="1206" spans="1:9" ht="26.4" x14ac:dyDescent="0.25">
      <c r="A1206" s="97">
        <v>14</v>
      </c>
      <c r="B1206" s="98">
        <v>10100125000600</v>
      </c>
      <c r="C1206" s="99" t="s">
        <v>1763</v>
      </c>
      <c r="D1206" s="100">
        <v>0</v>
      </c>
      <c r="E1206" s="100">
        <v>0</v>
      </c>
      <c r="F1206" s="100">
        <v>0</v>
      </c>
      <c r="G1206" s="101">
        <v>2000000000</v>
      </c>
      <c r="H1206" s="102">
        <v>0</v>
      </c>
      <c r="I1206" s="97" t="s">
        <v>753</v>
      </c>
    </row>
    <row r="1207" spans="1:9" x14ac:dyDescent="0.25">
      <c r="A1207" s="93"/>
      <c r="B1207" s="94">
        <v>243</v>
      </c>
      <c r="C1207" s="91" t="s">
        <v>1764</v>
      </c>
      <c r="D1207" s="96">
        <v>0</v>
      </c>
      <c r="E1207" s="96">
        <v>0</v>
      </c>
      <c r="F1207" s="95">
        <v>139000000</v>
      </c>
      <c r="G1207" s="95">
        <v>185000000</v>
      </c>
      <c r="H1207" s="249"/>
      <c r="I1207" s="249"/>
    </row>
    <row r="1208" spans="1:9" x14ac:dyDescent="0.25">
      <c r="A1208" s="97">
        <v>15</v>
      </c>
      <c r="B1208" s="98">
        <v>10100123003600</v>
      </c>
      <c r="C1208" s="99" t="s">
        <v>1765</v>
      </c>
      <c r="D1208" s="100">
        <v>0</v>
      </c>
      <c r="E1208" s="100">
        <v>0</v>
      </c>
      <c r="F1208" s="101">
        <v>30000000</v>
      </c>
      <c r="G1208" s="101">
        <v>45000000</v>
      </c>
      <c r="H1208" s="102">
        <v>0</v>
      </c>
      <c r="I1208" s="97" t="s">
        <v>753</v>
      </c>
    </row>
    <row r="1209" spans="1:9" x14ac:dyDescent="0.25">
      <c r="A1209" s="97">
        <v>16</v>
      </c>
      <c r="B1209" s="98">
        <v>10100123003800</v>
      </c>
      <c r="C1209" s="99" t="s">
        <v>1766</v>
      </c>
      <c r="D1209" s="100">
        <v>0</v>
      </c>
      <c r="E1209" s="100">
        <v>0</v>
      </c>
      <c r="F1209" s="101">
        <v>10000000</v>
      </c>
      <c r="G1209" s="101">
        <v>10000000</v>
      </c>
      <c r="H1209" s="102">
        <v>0</v>
      </c>
      <c r="I1209" s="97" t="s">
        <v>753</v>
      </c>
    </row>
    <row r="1210" spans="1:9" x14ac:dyDescent="0.25">
      <c r="A1210" s="97">
        <v>17</v>
      </c>
      <c r="B1210" s="98">
        <v>10100124000200</v>
      </c>
      <c r="C1210" s="99" t="s">
        <v>1767</v>
      </c>
      <c r="D1210" s="100">
        <v>0</v>
      </c>
      <c r="E1210" s="100">
        <v>0</v>
      </c>
      <c r="F1210" s="101">
        <v>2000000</v>
      </c>
      <c r="G1210" s="101">
        <v>20000000</v>
      </c>
      <c r="H1210" s="102">
        <v>0</v>
      </c>
      <c r="I1210" s="97" t="s">
        <v>753</v>
      </c>
    </row>
    <row r="1211" spans="1:9" x14ac:dyDescent="0.25">
      <c r="A1211" s="97">
        <v>18</v>
      </c>
      <c r="B1211" s="98">
        <v>10100124000300</v>
      </c>
      <c r="C1211" s="99" t="s">
        <v>1768</v>
      </c>
      <c r="D1211" s="100">
        <v>0</v>
      </c>
      <c r="E1211" s="100">
        <v>0</v>
      </c>
      <c r="F1211" s="101">
        <v>95000000</v>
      </c>
      <c r="G1211" s="101">
        <v>100000000</v>
      </c>
      <c r="H1211" s="102">
        <v>0</v>
      </c>
      <c r="I1211" s="97" t="s">
        <v>753</v>
      </c>
    </row>
    <row r="1212" spans="1:9" x14ac:dyDescent="0.25">
      <c r="A1212" s="97">
        <v>19</v>
      </c>
      <c r="B1212" s="98">
        <v>10100124000400</v>
      </c>
      <c r="C1212" s="99" t="s">
        <v>1769</v>
      </c>
      <c r="D1212" s="100">
        <v>0</v>
      </c>
      <c r="E1212" s="100">
        <v>0</v>
      </c>
      <c r="F1212" s="101">
        <v>2000000</v>
      </c>
      <c r="G1212" s="101">
        <v>10000000</v>
      </c>
      <c r="H1212" s="102">
        <v>0</v>
      </c>
      <c r="I1212" s="97" t="s">
        <v>753</v>
      </c>
    </row>
    <row r="1213" spans="1:9" x14ac:dyDescent="0.25">
      <c r="A1213" s="93"/>
      <c r="B1213" s="94">
        <v>496</v>
      </c>
      <c r="C1213" s="91" t="s">
        <v>1770</v>
      </c>
      <c r="D1213" s="96">
        <v>0</v>
      </c>
      <c r="E1213" s="96">
        <v>0</v>
      </c>
      <c r="F1213" s="95">
        <v>17500000</v>
      </c>
      <c r="G1213" s="95">
        <v>44500000</v>
      </c>
      <c r="H1213" s="249"/>
      <c r="I1213" s="249"/>
    </row>
    <row r="1214" spans="1:9" x14ac:dyDescent="0.25">
      <c r="A1214" s="97">
        <v>20</v>
      </c>
      <c r="B1214" s="98">
        <v>2100123006200</v>
      </c>
      <c r="C1214" s="99" t="s">
        <v>1771</v>
      </c>
      <c r="D1214" s="100">
        <v>0</v>
      </c>
      <c r="E1214" s="100">
        <v>0</v>
      </c>
      <c r="F1214" s="101">
        <v>1000000</v>
      </c>
      <c r="G1214" s="101">
        <v>500000</v>
      </c>
      <c r="H1214" s="102">
        <v>0</v>
      </c>
      <c r="I1214" s="97" t="s">
        <v>753</v>
      </c>
    </row>
    <row r="1215" spans="1:9" x14ac:dyDescent="0.25">
      <c r="A1215" s="97">
        <v>21</v>
      </c>
      <c r="B1215" s="98">
        <v>2100123006300</v>
      </c>
      <c r="C1215" s="99" t="s">
        <v>1772</v>
      </c>
      <c r="D1215" s="100">
        <v>0</v>
      </c>
      <c r="E1215" s="100">
        <v>0</v>
      </c>
      <c r="F1215" s="101">
        <v>1000000</v>
      </c>
      <c r="G1215" s="101">
        <v>500000</v>
      </c>
      <c r="H1215" s="102">
        <v>0</v>
      </c>
      <c r="I1215" s="97" t="s">
        <v>753</v>
      </c>
    </row>
    <row r="1216" spans="1:9" x14ac:dyDescent="0.25">
      <c r="A1216" s="97">
        <v>22</v>
      </c>
      <c r="B1216" s="98">
        <v>10100123003700</v>
      </c>
      <c r="C1216" s="99" t="s">
        <v>1773</v>
      </c>
      <c r="D1216" s="100">
        <v>0</v>
      </c>
      <c r="E1216" s="100">
        <v>0</v>
      </c>
      <c r="F1216" s="101">
        <v>15000000</v>
      </c>
      <c r="G1216" s="101">
        <v>13500000</v>
      </c>
      <c r="H1216" s="102">
        <v>0</v>
      </c>
      <c r="I1216" s="97" t="s">
        <v>753</v>
      </c>
    </row>
    <row r="1217" spans="1:9" ht="26.4" x14ac:dyDescent="0.25">
      <c r="A1217" s="97">
        <v>23</v>
      </c>
      <c r="B1217" s="98">
        <v>10100124001000</v>
      </c>
      <c r="C1217" s="99" t="s">
        <v>1774</v>
      </c>
      <c r="D1217" s="100">
        <v>0</v>
      </c>
      <c r="E1217" s="100">
        <v>0</v>
      </c>
      <c r="F1217" s="101">
        <v>500000</v>
      </c>
      <c r="G1217" s="101">
        <v>30000000</v>
      </c>
      <c r="H1217" s="102">
        <v>0</v>
      </c>
      <c r="I1217" s="97" t="s">
        <v>753</v>
      </c>
    </row>
    <row r="1218" spans="1:9" x14ac:dyDescent="0.25">
      <c r="A1218" s="244" t="s">
        <v>786</v>
      </c>
      <c r="B1218" s="244"/>
      <c r="C1218" s="244"/>
      <c r="D1218" s="103">
        <v>130614590</v>
      </c>
      <c r="E1218" s="103">
        <v>181972740</v>
      </c>
      <c r="F1218" s="103">
        <v>1292000000</v>
      </c>
      <c r="G1218" s="103">
        <v>2800000000</v>
      </c>
      <c r="H1218" s="248"/>
      <c r="I1218" s="248"/>
    </row>
    <row r="1219" spans="1:9" x14ac:dyDescent="0.25">
      <c r="A1219" s="92"/>
      <c r="B1219" s="247" t="s">
        <v>787</v>
      </c>
      <c r="C1219" s="247"/>
      <c r="D1219" s="247"/>
      <c r="E1219" s="247"/>
      <c r="F1219" s="247"/>
      <c r="G1219" s="247"/>
      <c r="H1219" s="247"/>
      <c r="I1219" s="247"/>
    </row>
    <row r="1220" spans="1:9" x14ac:dyDescent="0.25">
      <c r="A1220" s="244" t="s">
        <v>788</v>
      </c>
      <c r="B1220" s="244"/>
      <c r="C1220" s="244"/>
      <c r="D1220" s="95">
        <v>130614590</v>
      </c>
      <c r="E1220" s="95">
        <v>181972740</v>
      </c>
      <c r="F1220" s="95">
        <v>1292000000</v>
      </c>
      <c r="G1220" s="95">
        <v>2800000000</v>
      </c>
      <c r="H1220" s="246"/>
      <c r="I1220" s="246"/>
    </row>
    <row r="1221" spans="1:9" x14ac:dyDescent="0.25">
      <c r="A1221" s="90">
        <v>44</v>
      </c>
      <c r="B1221" s="249" t="s">
        <v>1775</v>
      </c>
      <c r="C1221" s="249"/>
      <c r="D1221" s="249"/>
      <c r="E1221" s="249"/>
      <c r="F1221" s="249"/>
      <c r="G1221" s="249"/>
      <c r="H1221" s="249"/>
      <c r="I1221" s="249"/>
    </row>
    <row r="1222" spans="1:9" x14ac:dyDescent="0.25">
      <c r="A1222" s="92"/>
      <c r="B1222" s="247" t="s">
        <v>750</v>
      </c>
      <c r="C1222" s="247"/>
      <c r="D1222" s="247"/>
      <c r="E1222" s="247"/>
      <c r="F1222" s="247"/>
      <c r="G1222" s="247"/>
      <c r="H1222" s="247"/>
      <c r="I1222" s="247"/>
    </row>
    <row r="1223" spans="1:9" x14ac:dyDescent="0.25">
      <c r="A1223" s="93"/>
      <c r="B1223" s="94">
        <v>412</v>
      </c>
      <c r="C1223" s="91" t="s">
        <v>1776</v>
      </c>
      <c r="D1223" s="95">
        <v>42868522</v>
      </c>
      <c r="E1223" s="95">
        <v>28754241</v>
      </c>
      <c r="F1223" s="95">
        <v>1984611000</v>
      </c>
      <c r="G1223" s="95">
        <v>7279335000</v>
      </c>
      <c r="H1223" s="249"/>
      <c r="I1223" s="249"/>
    </row>
    <row r="1224" spans="1:9" ht="26.4" x14ac:dyDescent="0.25">
      <c r="A1224" s="97">
        <v>1</v>
      </c>
      <c r="B1224" s="98">
        <v>1050123000300</v>
      </c>
      <c r="C1224" s="99" t="s">
        <v>1777</v>
      </c>
      <c r="D1224" s="101">
        <v>18244222</v>
      </c>
      <c r="E1224" s="101">
        <v>14229500</v>
      </c>
      <c r="F1224" s="101">
        <v>92590000</v>
      </c>
      <c r="G1224" s="101">
        <v>78358000</v>
      </c>
      <c r="H1224" s="102">
        <v>0</v>
      </c>
      <c r="I1224" s="97" t="s">
        <v>753</v>
      </c>
    </row>
    <row r="1225" spans="1:9" x14ac:dyDescent="0.25">
      <c r="A1225" s="97">
        <v>2</v>
      </c>
      <c r="B1225" s="98">
        <v>1010223001500</v>
      </c>
      <c r="C1225" s="99" t="s">
        <v>1778</v>
      </c>
      <c r="D1225" s="100">
        <v>0</v>
      </c>
      <c r="E1225" s="100">
        <v>0</v>
      </c>
      <c r="F1225" s="101">
        <v>8000000</v>
      </c>
      <c r="G1225" s="101">
        <v>8000000</v>
      </c>
      <c r="H1225" s="102">
        <v>0</v>
      </c>
      <c r="I1225" s="97" t="s">
        <v>753</v>
      </c>
    </row>
    <row r="1226" spans="1:9" x14ac:dyDescent="0.25">
      <c r="A1226" s="97">
        <v>3</v>
      </c>
      <c r="B1226" s="98">
        <v>1060324000200</v>
      </c>
      <c r="C1226" s="99" t="s">
        <v>1779</v>
      </c>
      <c r="D1226" s="100">
        <v>0</v>
      </c>
      <c r="E1226" s="100">
        <v>0</v>
      </c>
      <c r="F1226" s="101">
        <v>1000000</v>
      </c>
      <c r="G1226" s="101">
        <v>1000000</v>
      </c>
      <c r="H1226" s="102">
        <v>0</v>
      </c>
      <c r="I1226" s="97" t="s">
        <v>753</v>
      </c>
    </row>
    <row r="1227" spans="1:9" ht="26.4" x14ac:dyDescent="0.25">
      <c r="A1227" s="97">
        <v>4</v>
      </c>
      <c r="B1227" s="98">
        <v>1010222000600</v>
      </c>
      <c r="C1227" s="99" t="s">
        <v>1780</v>
      </c>
      <c r="D1227" s="100">
        <v>0</v>
      </c>
      <c r="E1227" s="100">
        <v>0</v>
      </c>
      <c r="F1227" s="101">
        <v>2000000</v>
      </c>
      <c r="G1227" s="101">
        <v>2000000</v>
      </c>
      <c r="H1227" s="102">
        <v>0</v>
      </c>
      <c r="I1227" s="97" t="s">
        <v>753</v>
      </c>
    </row>
    <row r="1228" spans="1:9" x14ac:dyDescent="0.25">
      <c r="A1228" s="97">
        <v>5</v>
      </c>
      <c r="B1228" s="98">
        <v>1010223001100</v>
      </c>
      <c r="C1228" s="99" t="s">
        <v>1781</v>
      </c>
      <c r="D1228" s="100">
        <v>0</v>
      </c>
      <c r="E1228" s="100">
        <v>0</v>
      </c>
      <c r="F1228" s="101">
        <v>1000000</v>
      </c>
      <c r="G1228" s="101">
        <v>1000000</v>
      </c>
      <c r="H1228" s="102">
        <v>0</v>
      </c>
      <c r="I1228" s="97" t="s">
        <v>753</v>
      </c>
    </row>
    <row r="1229" spans="1:9" x14ac:dyDescent="0.25">
      <c r="A1229" s="97">
        <v>6</v>
      </c>
      <c r="B1229" s="98">
        <v>1010223001200</v>
      </c>
      <c r="C1229" s="99" t="s">
        <v>1782</v>
      </c>
      <c r="D1229" s="100">
        <v>0</v>
      </c>
      <c r="E1229" s="101">
        <v>942262</v>
      </c>
      <c r="F1229" s="101">
        <v>8000000</v>
      </c>
      <c r="G1229" s="101">
        <v>10000000</v>
      </c>
      <c r="H1229" s="102">
        <v>0</v>
      </c>
      <c r="I1229" s="97" t="s">
        <v>753</v>
      </c>
    </row>
    <row r="1230" spans="1:9" x14ac:dyDescent="0.25">
      <c r="A1230" s="97">
        <v>7</v>
      </c>
      <c r="B1230" s="98">
        <v>1010223001000</v>
      </c>
      <c r="C1230" s="99" t="s">
        <v>1783</v>
      </c>
      <c r="D1230" s="100">
        <v>0</v>
      </c>
      <c r="E1230" s="100">
        <v>0</v>
      </c>
      <c r="F1230" s="101">
        <v>5000000</v>
      </c>
      <c r="G1230" s="101">
        <v>2500000</v>
      </c>
      <c r="H1230" s="102">
        <v>0</v>
      </c>
      <c r="I1230" s="97" t="s">
        <v>753</v>
      </c>
    </row>
    <row r="1231" spans="1:9" x14ac:dyDescent="0.25">
      <c r="A1231" s="97">
        <v>8</v>
      </c>
      <c r="B1231" s="98">
        <v>1010223001300</v>
      </c>
      <c r="C1231" s="99" t="s">
        <v>1784</v>
      </c>
      <c r="D1231" s="100">
        <v>0</v>
      </c>
      <c r="E1231" s="100">
        <v>0</v>
      </c>
      <c r="F1231" s="101">
        <v>6500000</v>
      </c>
      <c r="G1231" s="101">
        <v>6500000</v>
      </c>
      <c r="H1231" s="102">
        <v>0</v>
      </c>
      <c r="I1231" s="97" t="s">
        <v>753</v>
      </c>
    </row>
    <row r="1232" spans="1:9" x14ac:dyDescent="0.25">
      <c r="A1232" s="97">
        <v>9</v>
      </c>
      <c r="B1232" s="98">
        <v>1070623000800</v>
      </c>
      <c r="C1232" s="99" t="s">
        <v>1785</v>
      </c>
      <c r="D1232" s="101">
        <v>4605000</v>
      </c>
      <c r="E1232" s="100">
        <v>0</v>
      </c>
      <c r="F1232" s="101">
        <v>12000000</v>
      </c>
      <c r="G1232" s="101">
        <v>15000000</v>
      </c>
      <c r="H1232" s="102">
        <v>0</v>
      </c>
      <c r="I1232" s="97" t="s">
        <v>753</v>
      </c>
    </row>
    <row r="1233" spans="1:9" x14ac:dyDescent="0.25">
      <c r="A1233" s="97">
        <v>10</v>
      </c>
      <c r="B1233" s="98">
        <v>1010023001400</v>
      </c>
      <c r="C1233" s="99" t="s">
        <v>1786</v>
      </c>
      <c r="D1233" s="100">
        <v>0</v>
      </c>
      <c r="E1233" s="100">
        <v>0</v>
      </c>
      <c r="F1233" s="101">
        <v>5000000</v>
      </c>
      <c r="G1233" s="101">
        <v>18000000</v>
      </c>
      <c r="H1233" s="102">
        <v>0</v>
      </c>
      <c r="I1233" s="97" t="s">
        <v>753</v>
      </c>
    </row>
    <row r="1234" spans="1:9" x14ac:dyDescent="0.25">
      <c r="A1234" s="97">
        <v>11</v>
      </c>
      <c r="B1234" s="98">
        <v>1010223001100</v>
      </c>
      <c r="C1234" s="99" t="s">
        <v>1781</v>
      </c>
      <c r="D1234" s="100">
        <v>0</v>
      </c>
      <c r="E1234" s="100">
        <v>0</v>
      </c>
      <c r="F1234" s="101">
        <v>1000000</v>
      </c>
      <c r="G1234" s="100">
        <v>0</v>
      </c>
      <c r="H1234" s="102">
        <v>0</v>
      </c>
      <c r="I1234" s="97" t="s">
        <v>753</v>
      </c>
    </row>
    <row r="1235" spans="1:9" x14ac:dyDescent="0.25">
      <c r="A1235" s="97">
        <v>12</v>
      </c>
      <c r="B1235" s="98">
        <v>1070423000900</v>
      </c>
      <c r="C1235" s="99" t="s">
        <v>1787</v>
      </c>
      <c r="D1235" s="100">
        <v>0</v>
      </c>
      <c r="E1235" s="101">
        <v>750000</v>
      </c>
      <c r="F1235" s="101">
        <v>2500000</v>
      </c>
      <c r="G1235" s="101">
        <v>500000</v>
      </c>
      <c r="H1235" s="102">
        <v>0</v>
      </c>
      <c r="I1235" s="97" t="s">
        <v>753</v>
      </c>
    </row>
    <row r="1236" spans="1:9" x14ac:dyDescent="0.25">
      <c r="A1236" s="97">
        <v>13</v>
      </c>
      <c r="B1236" s="98">
        <v>1010223001600</v>
      </c>
      <c r="C1236" s="99" t="s">
        <v>1788</v>
      </c>
      <c r="D1236" s="100">
        <v>0</v>
      </c>
      <c r="E1236" s="100">
        <v>0</v>
      </c>
      <c r="F1236" s="101">
        <v>8000000</v>
      </c>
      <c r="G1236" s="100">
        <v>0</v>
      </c>
      <c r="H1236" s="102">
        <v>0</v>
      </c>
      <c r="I1236" s="97" t="s">
        <v>753</v>
      </c>
    </row>
    <row r="1237" spans="1:9" x14ac:dyDescent="0.25">
      <c r="A1237" s="97">
        <v>14</v>
      </c>
      <c r="B1237" s="98">
        <v>1060324000300</v>
      </c>
      <c r="C1237" s="99" t="s">
        <v>1789</v>
      </c>
      <c r="D1237" s="100">
        <v>0</v>
      </c>
      <c r="E1237" s="100">
        <v>0</v>
      </c>
      <c r="F1237" s="101">
        <v>5000000</v>
      </c>
      <c r="G1237" s="100">
        <v>0</v>
      </c>
      <c r="H1237" s="102">
        <v>0</v>
      </c>
      <c r="I1237" s="97" t="s">
        <v>753</v>
      </c>
    </row>
    <row r="1238" spans="1:9" x14ac:dyDescent="0.25">
      <c r="A1238" s="97">
        <v>15</v>
      </c>
      <c r="B1238" s="98">
        <v>1070624000500</v>
      </c>
      <c r="C1238" s="99" t="s">
        <v>1790</v>
      </c>
      <c r="D1238" s="100">
        <v>0</v>
      </c>
      <c r="E1238" s="100">
        <v>0</v>
      </c>
      <c r="F1238" s="101">
        <v>10000000</v>
      </c>
      <c r="G1238" s="101">
        <v>20000000</v>
      </c>
      <c r="H1238" s="102">
        <v>0</v>
      </c>
      <c r="I1238" s="97" t="s">
        <v>753</v>
      </c>
    </row>
    <row r="1239" spans="1:9" x14ac:dyDescent="0.25">
      <c r="A1239" s="97">
        <v>16</v>
      </c>
      <c r="B1239" s="98">
        <v>1070624000600</v>
      </c>
      <c r="C1239" s="99" t="s">
        <v>1791</v>
      </c>
      <c r="D1239" s="100">
        <v>0</v>
      </c>
      <c r="E1239" s="100">
        <v>0</v>
      </c>
      <c r="F1239" s="101">
        <v>18000000</v>
      </c>
      <c r="G1239" s="101">
        <v>18000000</v>
      </c>
      <c r="H1239" s="102">
        <v>0</v>
      </c>
      <c r="I1239" s="97" t="s">
        <v>753</v>
      </c>
    </row>
    <row r="1240" spans="1:9" x14ac:dyDescent="0.25">
      <c r="A1240" s="97">
        <v>17</v>
      </c>
      <c r="B1240" s="98">
        <v>1010224001500</v>
      </c>
      <c r="C1240" s="99" t="s">
        <v>1792</v>
      </c>
      <c r="D1240" s="100">
        <v>0</v>
      </c>
      <c r="E1240" s="100">
        <v>0</v>
      </c>
      <c r="F1240" s="101">
        <v>1000000</v>
      </c>
      <c r="G1240" s="100">
        <v>0</v>
      </c>
      <c r="H1240" s="102">
        <v>0</v>
      </c>
      <c r="I1240" s="97" t="s">
        <v>753</v>
      </c>
    </row>
    <row r="1241" spans="1:9" ht="26.4" x14ac:dyDescent="0.25">
      <c r="A1241" s="97">
        <v>18</v>
      </c>
      <c r="B1241" s="98">
        <v>1070123000500</v>
      </c>
      <c r="C1241" s="99" t="s">
        <v>1793</v>
      </c>
      <c r="D1241" s="100">
        <v>0</v>
      </c>
      <c r="E1241" s="100">
        <v>0</v>
      </c>
      <c r="F1241" s="101">
        <v>8000000</v>
      </c>
      <c r="G1241" s="100">
        <v>0</v>
      </c>
      <c r="H1241" s="102">
        <v>0</v>
      </c>
      <c r="I1241" s="97" t="s">
        <v>753</v>
      </c>
    </row>
    <row r="1242" spans="1:9" ht="26.4" x14ac:dyDescent="0.25">
      <c r="A1242" s="97">
        <v>19</v>
      </c>
      <c r="B1242" s="98">
        <v>1020123000400</v>
      </c>
      <c r="C1242" s="99" t="s">
        <v>1794</v>
      </c>
      <c r="D1242" s="101">
        <v>20019300</v>
      </c>
      <c r="E1242" s="101">
        <v>12832479</v>
      </c>
      <c r="F1242" s="101">
        <v>874021000</v>
      </c>
      <c r="G1242" s="101">
        <v>895477000</v>
      </c>
      <c r="H1242" s="102">
        <v>0</v>
      </c>
      <c r="I1242" s="97" t="s">
        <v>753</v>
      </c>
    </row>
    <row r="1243" spans="1:9" x14ac:dyDescent="0.25">
      <c r="A1243" s="97">
        <v>20</v>
      </c>
      <c r="B1243" s="98">
        <v>1010224001600</v>
      </c>
      <c r="C1243" s="99" t="s">
        <v>1795</v>
      </c>
      <c r="D1243" s="100">
        <v>0</v>
      </c>
      <c r="E1243" s="100">
        <v>0</v>
      </c>
      <c r="F1243" s="101">
        <v>10000000</v>
      </c>
      <c r="G1243" s="101">
        <v>10000000</v>
      </c>
      <c r="H1243" s="102">
        <v>0</v>
      </c>
      <c r="I1243" s="97" t="s">
        <v>753</v>
      </c>
    </row>
    <row r="1244" spans="1:9" x14ac:dyDescent="0.25">
      <c r="A1244" s="97">
        <v>21</v>
      </c>
      <c r="B1244" s="98">
        <v>1070424000200</v>
      </c>
      <c r="C1244" s="99" t="s">
        <v>1796</v>
      </c>
      <c r="D1244" s="100">
        <v>0</v>
      </c>
      <c r="E1244" s="100">
        <v>0</v>
      </c>
      <c r="F1244" s="101">
        <v>3000000</v>
      </c>
      <c r="G1244" s="101">
        <v>3000000</v>
      </c>
      <c r="H1244" s="102">
        <v>0</v>
      </c>
      <c r="I1244" s="97" t="s">
        <v>753</v>
      </c>
    </row>
    <row r="1245" spans="1:9" x14ac:dyDescent="0.25">
      <c r="A1245" s="97">
        <v>22</v>
      </c>
      <c r="B1245" s="98">
        <v>1070624000700</v>
      </c>
      <c r="C1245" s="99" t="s">
        <v>1797</v>
      </c>
      <c r="D1245" s="100">
        <v>0</v>
      </c>
      <c r="E1245" s="100">
        <v>0</v>
      </c>
      <c r="F1245" s="101">
        <v>2000000</v>
      </c>
      <c r="G1245" s="100">
        <v>0</v>
      </c>
      <c r="H1245" s="102">
        <v>0</v>
      </c>
      <c r="I1245" s="97" t="s">
        <v>753</v>
      </c>
    </row>
    <row r="1246" spans="1:9" x14ac:dyDescent="0.25">
      <c r="A1246" s="97">
        <v>23</v>
      </c>
      <c r="B1246" s="98">
        <v>1040323000100</v>
      </c>
      <c r="C1246" s="99" t="s">
        <v>1798</v>
      </c>
      <c r="D1246" s="100">
        <v>0</v>
      </c>
      <c r="E1246" s="100">
        <v>0</v>
      </c>
      <c r="F1246" s="101">
        <v>500000</v>
      </c>
      <c r="G1246" s="100">
        <v>0</v>
      </c>
      <c r="H1246" s="102">
        <v>0</v>
      </c>
      <c r="I1246" s="97" t="s">
        <v>753</v>
      </c>
    </row>
    <row r="1247" spans="1:9" x14ac:dyDescent="0.25">
      <c r="A1247" s="97">
        <v>24</v>
      </c>
      <c r="B1247" s="98">
        <v>1020122000200</v>
      </c>
      <c r="C1247" s="99" t="s">
        <v>1799</v>
      </c>
      <c r="D1247" s="100">
        <v>0</v>
      </c>
      <c r="E1247" s="100">
        <v>0</v>
      </c>
      <c r="F1247" s="101">
        <v>500000</v>
      </c>
      <c r="G1247" s="100">
        <v>0</v>
      </c>
      <c r="H1247" s="102">
        <v>0</v>
      </c>
      <c r="I1247" s="97" t="s">
        <v>753</v>
      </c>
    </row>
    <row r="1248" spans="1:9" ht="39.6" x14ac:dyDescent="0.25">
      <c r="A1248" s="97">
        <v>25</v>
      </c>
      <c r="B1248" s="98">
        <v>1020224000300</v>
      </c>
      <c r="C1248" s="99" t="s">
        <v>1800</v>
      </c>
      <c r="D1248" s="100">
        <v>0</v>
      </c>
      <c r="E1248" s="100">
        <v>0</v>
      </c>
      <c r="F1248" s="101">
        <v>900000000</v>
      </c>
      <c r="G1248" s="101">
        <v>6130000000</v>
      </c>
      <c r="H1248" s="102">
        <v>0</v>
      </c>
      <c r="I1248" s="97" t="s">
        <v>753</v>
      </c>
    </row>
    <row r="1249" spans="1:9" ht="26.4" x14ac:dyDescent="0.25">
      <c r="A1249" s="97">
        <v>26</v>
      </c>
      <c r="B1249" s="98">
        <v>1030225000100</v>
      </c>
      <c r="C1249" s="99" t="s">
        <v>1801</v>
      </c>
      <c r="D1249" s="100">
        <v>0</v>
      </c>
      <c r="E1249" s="100">
        <v>0</v>
      </c>
      <c r="F1249" s="100">
        <v>0</v>
      </c>
      <c r="G1249" s="101">
        <v>50000000</v>
      </c>
      <c r="H1249" s="102">
        <v>0</v>
      </c>
      <c r="I1249" s="97" t="s">
        <v>753</v>
      </c>
    </row>
    <row r="1250" spans="1:9" x14ac:dyDescent="0.25">
      <c r="A1250" s="97">
        <v>27</v>
      </c>
      <c r="B1250" s="98">
        <v>1030225000200</v>
      </c>
      <c r="C1250" s="99" t="s">
        <v>1802</v>
      </c>
      <c r="D1250" s="100">
        <v>0</v>
      </c>
      <c r="E1250" s="100">
        <v>0</v>
      </c>
      <c r="F1250" s="100">
        <v>0</v>
      </c>
      <c r="G1250" s="101">
        <v>10000000</v>
      </c>
      <c r="H1250" s="102">
        <v>0</v>
      </c>
      <c r="I1250" s="97" t="s">
        <v>753</v>
      </c>
    </row>
    <row r="1251" spans="1:9" x14ac:dyDescent="0.25">
      <c r="A1251" s="93"/>
      <c r="B1251" s="94">
        <v>426</v>
      </c>
      <c r="C1251" s="91" t="s">
        <v>1803</v>
      </c>
      <c r="D1251" s="96">
        <v>0</v>
      </c>
      <c r="E1251" s="96">
        <v>0</v>
      </c>
      <c r="F1251" s="95">
        <v>3000000</v>
      </c>
      <c r="G1251" s="95">
        <v>3000000</v>
      </c>
      <c r="H1251" s="249"/>
      <c r="I1251" s="249"/>
    </row>
    <row r="1252" spans="1:9" x14ac:dyDescent="0.25">
      <c r="A1252" s="97">
        <v>28</v>
      </c>
      <c r="B1252" s="98">
        <v>1070123000300</v>
      </c>
      <c r="C1252" s="99" t="s">
        <v>1804</v>
      </c>
      <c r="D1252" s="100">
        <v>0</v>
      </c>
      <c r="E1252" s="100">
        <v>0</v>
      </c>
      <c r="F1252" s="101">
        <v>3000000</v>
      </c>
      <c r="G1252" s="101">
        <v>3000000</v>
      </c>
      <c r="H1252" s="102">
        <v>0</v>
      </c>
      <c r="I1252" s="97" t="s">
        <v>753</v>
      </c>
    </row>
    <row r="1253" spans="1:9" x14ac:dyDescent="0.25">
      <c r="A1253" s="93"/>
      <c r="B1253" s="94">
        <v>427</v>
      </c>
      <c r="C1253" s="91" t="s">
        <v>1805</v>
      </c>
      <c r="D1253" s="95">
        <v>5000000</v>
      </c>
      <c r="E1253" s="96">
        <v>0</v>
      </c>
      <c r="F1253" s="95">
        <v>28500000</v>
      </c>
      <c r="G1253" s="95">
        <v>21500000</v>
      </c>
      <c r="H1253" s="249"/>
      <c r="I1253" s="249"/>
    </row>
    <row r="1254" spans="1:9" x14ac:dyDescent="0.25">
      <c r="A1254" s="97">
        <v>29</v>
      </c>
      <c r="B1254" s="98">
        <v>1030223001200</v>
      </c>
      <c r="C1254" s="99" t="s">
        <v>1806</v>
      </c>
      <c r="D1254" s="100">
        <v>0</v>
      </c>
      <c r="E1254" s="100">
        <v>0</v>
      </c>
      <c r="F1254" s="101">
        <v>500000</v>
      </c>
      <c r="G1254" s="100">
        <v>0</v>
      </c>
      <c r="H1254" s="102">
        <v>0</v>
      </c>
      <c r="I1254" s="97" t="s">
        <v>753</v>
      </c>
    </row>
    <row r="1255" spans="1:9" x14ac:dyDescent="0.25">
      <c r="A1255" s="97">
        <v>30</v>
      </c>
      <c r="B1255" s="98">
        <v>1070123000400</v>
      </c>
      <c r="C1255" s="99" t="s">
        <v>1807</v>
      </c>
      <c r="D1255" s="101">
        <v>5000000</v>
      </c>
      <c r="E1255" s="100">
        <v>0</v>
      </c>
      <c r="F1255" s="101">
        <v>5000000</v>
      </c>
      <c r="G1255" s="101">
        <v>7000000</v>
      </c>
      <c r="H1255" s="102">
        <v>0</v>
      </c>
      <c r="I1255" s="97" t="s">
        <v>753</v>
      </c>
    </row>
    <row r="1256" spans="1:9" ht="26.4" x14ac:dyDescent="0.25">
      <c r="A1256" s="97">
        <v>31</v>
      </c>
      <c r="B1256" s="98">
        <v>1070623000900</v>
      </c>
      <c r="C1256" s="99" t="s">
        <v>1808</v>
      </c>
      <c r="D1256" s="100">
        <v>0</v>
      </c>
      <c r="E1256" s="100">
        <v>0</v>
      </c>
      <c r="F1256" s="101">
        <v>4000000</v>
      </c>
      <c r="G1256" s="101">
        <v>2500000</v>
      </c>
      <c r="H1256" s="102">
        <v>0</v>
      </c>
      <c r="I1256" s="97" t="s">
        <v>753</v>
      </c>
    </row>
    <row r="1257" spans="1:9" ht="26.4" x14ac:dyDescent="0.25">
      <c r="A1257" s="97">
        <v>32</v>
      </c>
      <c r="B1257" s="98">
        <v>1070123000600</v>
      </c>
      <c r="C1257" s="99" t="s">
        <v>1809</v>
      </c>
      <c r="D1257" s="100">
        <v>0</v>
      </c>
      <c r="E1257" s="100">
        <v>0</v>
      </c>
      <c r="F1257" s="101">
        <v>3800000</v>
      </c>
      <c r="G1257" s="100">
        <v>0</v>
      </c>
      <c r="H1257" s="102">
        <v>0</v>
      </c>
      <c r="I1257" s="97" t="s">
        <v>753</v>
      </c>
    </row>
    <row r="1258" spans="1:9" x14ac:dyDescent="0.25">
      <c r="A1258" s="97">
        <v>33</v>
      </c>
      <c r="B1258" s="98">
        <v>1070123000700</v>
      </c>
      <c r="C1258" s="99" t="s">
        <v>1810</v>
      </c>
      <c r="D1258" s="100">
        <v>0</v>
      </c>
      <c r="E1258" s="100">
        <v>0</v>
      </c>
      <c r="F1258" s="101">
        <v>2400000</v>
      </c>
      <c r="G1258" s="100">
        <v>0</v>
      </c>
      <c r="H1258" s="102">
        <v>0</v>
      </c>
      <c r="I1258" s="97" t="s">
        <v>753</v>
      </c>
    </row>
    <row r="1259" spans="1:9" x14ac:dyDescent="0.25">
      <c r="A1259" s="97">
        <v>34</v>
      </c>
      <c r="B1259" s="98">
        <v>1070123000800</v>
      </c>
      <c r="C1259" s="99" t="s">
        <v>1811</v>
      </c>
      <c r="D1259" s="100">
        <v>0</v>
      </c>
      <c r="E1259" s="100">
        <v>0</v>
      </c>
      <c r="F1259" s="101">
        <v>1800000</v>
      </c>
      <c r="G1259" s="100">
        <v>0</v>
      </c>
      <c r="H1259" s="102">
        <v>0</v>
      </c>
      <c r="I1259" s="97" t="s">
        <v>753</v>
      </c>
    </row>
    <row r="1260" spans="1:9" x14ac:dyDescent="0.25">
      <c r="A1260" s="97">
        <v>35</v>
      </c>
      <c r="B1260" s="98">
        <v>1070123000900</v>
      </c>
      <c r="C1260" s="99" t="s">
        <v>1812</v>
      </c>
      <c r="D1260" s="100">
        <v>0</v>
      </c>
      <c r="E1260" s="100">
        <v>0</v>
      </c>
      <c r="F1260" s="101">
        <v>1000000</v>
      </c>
      <c r="G1260" s="100">
        <v>0</v>
      </c>
      <c r="H1260" s="102">
        <v>0</v>
      </c>
      <c r="I1260" s="97" t="s">
        <v>753</v>
      </c>
    </row>
    <row r="1261" spans="1:9" ht="26.4" x14ac:dyDescent="0.25">
      <c r="A1261" s="97">
        <v>36</v>
      </c>
      <c r="B1261" s="98">
        <v>1070623001000</v>
      </c>
      <c r="C1261" s="99" t="s">
        <v>1813</v>
      </c>
      <c r="D1261" s="100">
        <v>0</v>
      </c>
      <c r="E1261" s="100">
        <v>0</v>
      </c>
      <c r="F1261" s="101">
        <v>3000000</v>
      </c>
      <c r="G1261" s="101">
        <v>2000000</v>
      </c>
      <c r="H1261" s="102">
        <v>0</v>
      </c>
      <c r="I1261" s="97" t="s">
        <v>753</v>
      </c>
    </row>
    <row r="1262" spans="1:9" x14ac:dyDescent="0.25">
      <c r="A1262" s="97">
        <v>37</v>
      </c>
      <c r="B1262" s="98">
        <v>1030224000300</v>
      </c>
      <c r="C1262" s="99" t="s">
        <v>1814</v>
      </c>
      <c r="D1262" s="100">
        <v>0</v>
      </c>
      <c r="E1262" s="100">
        <v>0</v>
      </c>
      <c r="F1262" s="101">
        <v>7000000</v>
      </c>
      <c r="G1262" s="101">
        <v>10000000</v>
      </c>
      <c r="H1262" s="102">
        <v>0</v>
      </c>
      <c r="I1262" s="97" t="s">
        <v>753</v>
      </c>
    </row>
    <row r="1263" spans="1:9" x14ac:dyDescent="0.25">
      <c r="A1263" s="93"/>
      <c r="B1263" s="94">
        <v>428</v>
      </c>
      <c r="C1263" s="91" t="s">
        <v>1815</v>
      </c>
      <c r="D1263" s="96">
        <v>0</v>
      </c>
      <c r="E1263" s="96">
        <v>0</v>
      </c>
      <c r="F1263" s="95">
        <v>10500000</v>
      </c>
      <c r="G1263" s="96">
        <v>0</v>
      </c>
      <c r="H1263" s="249"/>
      <c r="I1263" s="249"/>
    </row>
    <row r="1264" spans="1:9" x14ac:dyDescent="0.25">
      <c r="A1264" s="97">
        <v>38</v>
      </c>
      <c r="B1264" s="98">
        <v>1030223001100</v>
      </c>
      <c r="C1264" s="99" t="s">
        <v>1816</v>
      </c>
      <c r="D1264" s="100">
        <v>0</v>
      </c>
      <c r="E1264" s="100">
        <v>0</v>
      </c>
      <c r="F1264" s="101">
        <v>500000</v>
      </c>
      <c r="G1264" s="100">
        <v>0</v>
      </c>
      <c r="H1264" s="102">
        <v>0</v>
      </c>
      <c r="I1264" s="97" t="s">
        <v>753</v>
      </c>
    </row>
    <row r="1265" spans="1:9" x14ac:dyDescent="0.25">
      <c r="A1265" s="97">
        <v>39</v>
      </c>
      <c r="B1265" s="98">
        <v>1050122000100</v>
      </c>
      <c r="C1265" s="99" t="s">
        <v>1817</v>
      </c>
      <c r="D1265" s="100">
        <v>0</v>
      </c>
      <c r="E1265" s="100">
        <v>0</v>
      </c>
      <c r="F1265" s="101">
        <v>10000000</v>
      </c>
      <c r="G1265" s="100">
        <v>0</v>
      </c>
      <c r="H1265" s="102">
        <v>0</v>
      </c>
      <c r="I1265" s="97" t="s">
        <v>753</v>
      </c>
    </row>
    <row r="1266" spans="1:9" x14ac:dyDescent="0.25">
      <c r="A1266" s="244" t="s">
        <v>786</v>
      </c>
      <c r="B1266" s="244"/>
      <c r="C1266" s="244"/>
      <c r="D1266" s="103">
        <v>47868522</v>
      </c>
      <c r="E1266" s="103">
        <v>28754241</v>
      </c>
      <c r="F1266" s="103">
        <v>2026611000</v>
      </c>
      <c r="G1266" s="103">
        <v>7303835000</v>
      </c>
      <c r="H1266" s="248"/>
      <c r="I1266" s="248"/>
    </row>
    <row r="1267" spans="1:9" x14ac:dyDescent="0.25">
      <c r="A1267" s="92"/>
      <c r="B1267" s="247" t="s">
        <v>787</v>
      </c>
      <c r="C1267" s="247"/>
      <c r="D1267" s="247"/>
      <c r="E1267" s="247"/>
      <c r="F1267" s="247"/>
      <c r="G1267" s="247"/>
      <c r="H1267" s="247"/>
      <c r="I1267" s="247"/>
    </row>
    <row r="1268" spans="1:9" x14ac:dyDescent="0.25">
      <c r="A1268" s="244" t="s">
        <v>788</v>
      </c>
      <c r="B1268" s="244"/>
      <c r="C1268" s="244"/>
      <c r="D1268" s="95">
        <v>47868522</v>
      </c>
      <c r="E1268" s="95">
        <v>28754241</v>
      </c>
      <c r="F1268" s="95">
        <v>2026611000</v>
      </c>
      <c r="G1268" s="95">
        <v>7303835000</v>
      </c>
      <c r="H1268" s="246"/>
      <c r="I1268" s="246"/>
    </row>
    <row r="1269" spans="1:9" x14ac:dyDescent="0.25">
      <c r="A1269" s="90">
        <v>45</v>
      </c>
      <c r="B1269" s="249" t="s">
        <v>1818</v>
      </c>
      <c r="C1269" s="249"/>
      <c r="D1269" s="249"/>
      <c r="E1269" s="249"/>
      <c r="F1269" s="249"/>
      <c r="G1269" s="249"/>
      <c r="H1269" s="249"/>
      <c r="I1269" s="249"/>
    </row>
    <row r="1270" spans="1:9" x14ac:dyDescent="0.25">
      <c r="A1270" s="92"/>
      <c r="B1270" s="247" t="s">
        <v>750</v>
      </c>
      <c r="C1270" s="247"/>
      <c r="D1270" s="247"/>
      <c r="E1270" s="247"/>
      <c r="F1270" s="247"/>
      <c r="G1270" s="247"/>
      <c r="H1270" s="247"/>
      <c r="I1270" s="247"/>
    </row>
    <row r="1271" spans="1:9" x14ac:dyDescent="0.25">
      <c r="A1271" s="93"/>
      <c r="B1271" s="94">
        <v>276</v>
      </c>
      <c r="C1271" s="91" t="s">
        <v>1819</v>
      </c>
      <c r="D1271" s="96">
        <v>0</v>
      </c>
      <c r="E1271" s="96">
        <v>0</v>
      </c>
      <c r="F1271" s="95">
        <v>55750000</v>
      </c>
      <c r="G1271" s="95">
        <v>25001000</v>
      </c>
      <c r="H1271" s="249"/>
      <c r="I1271" s="249"/>
    </row>
    <row r="1272" spans="1:9" x14ac:dyDescent="0.25">
      <c r="A1272" s="97">
        <v>1</v>
      </c>
      <c r="B1272" s="98">
        <v>19100122000100</v>
      </c>
      <c r="C1272" s="99" t="s">
        <v>1820</v>
      </c>
      <c r="D1272" s="100">
        <v>0</v>
      </c>
      <c r="E1272" s="100">
        <v>0</v>
      </c>
      <c r="F1272" s="101">
        <v>5000000</v>
      </c>
      <c r="G1272" s="101">
        <v>10000000</v>
      </c>
      <c r="H1272" s="102">
        <v>1</v>
      </c>
      <c r="I1272" s="97" t="s">
        <v>753</v>
      </c>
    </row>
    <row r="1273" spans="1:9" x14ac:dyDescent="0.25">
      <c r="A1273" s="97">
        <v>2</v>
      </c>
      <c r="B1273" s="98">
        <v>4060224000101</v>
      </c>
      <c r="C1273" s="99" t="s">
        <v>1821</v>
      </c>
      <c r="D1273" s="100">
        <v>0</v>
      </c>
      <c r="E1273" s="100">
        <v>0</v>
      </c>
      <c r="F1273" s="101">
        <v>5000000</v>
      </c>
      <c r="G1273" s="101">
        <v>15000000</v>
      </c>
      <c r="H1273" s="102">
        <v>1</v>
      </c>
      <c r="I1273" s="97" t="s">
        <v>753</v>
      </c>
    </row>
    <row r="1274" spans="1:9" x14ac:dyDescent="0.25">
      <c r="A1274" s="97">
        <v>3</v>
      </c>
      <c r="B1274" s="98">
        <v>4040124000101</v>
      </c>
      <c r="C1274" s="99" t="s">
        <v>1822</v>
      </c>
      <c r="D1274" s="100">
        <v>0</v>
      </c>
      <c r="E1274" s="100">
        <v>0</v>
      </c>
      <c r="F1274" s="101">
        <v>25750000</v>
      </c>
      <c r="G1274" s="100">
        <v>0</v>
      </c>
      <c r="H1274" s="102">
        <v>0</v>
      </c>
      <c r="I1274" s="97" t="s">
        <v>753</v>
      </c>
    </row>
    <row r="1275" spans="1:9" x14ac:dyDescent="0.25">
      <c r="A1275" s="97">
        <v>4</v>
      </c>
      <c r="B1275" s="98">
        <v>4070424000201</v>
      </c>
      <c r="C1275" s="99" t="s">
        <v>1077</v>
      </c>
      <c r="D1275" s="100">
        <v>0</v>
      </c>
      <c r="E1275" s="100">
        <v>0</v>
      </c>
      <c r="F1275" s="101">
        <v>20000000</v>
      </c>
      <c r="G1275" s="100">
        <v>0</v>
      </c>
      <c r="H1275" s="102">
        <v>0</v>
      </c>
      <c r="I1275" s="97" t="s">
        <v>753</v>
      </c>
    </row>
    <row r="1276" spans="1:9" x14ac:dyDescent="0.25">
      <c r="A1276" s="93"/>
      <c r="B1276" s="94">
        <v>437</v>
      </c>
      <c r="C1276" s="91" t="s">
        <v>1823</v>
      </c>
      <c r="D1276" s="96">
        <v>0</v>
      </c>
      <c r="E1276" s="96">
        <v>0</v>
      </c>
      <c r="F1276" s="95">
        <v>35000000</v>
      </c>
      <c r="G1276" s="95">
        <v>81047000</v>
      </c>
      <c r="H1276" s="249"/>
      <c r="I1276" s="249"/>
    </row>
    <row r="1277" spans="1:9" x14ac:dyDescent="0.25">
      <c r="A1277" s="97">
        <v>5</v>
      </c>
      <c r="B1277" s="98">
        <v>4010122000101</v>
      </c>
      <c r="C1277" s="99" t="s">
        <v>1824</v>
      </c>
      <c r="D1277" s="100">
        <v>0</v>
      </c>
      <c r="E1277" s="100">
        <v>0</v>
      </c>
      <c r="F1277" s="101">
        <v>30000000</v>
      </c>
      <c r="G1277" s="101">
        <v>71047000</v>
      </c>
      <c r="H1277" s="102">
        <v>1</v>
      </c>
      <c r="I1277" s="97" t="s">
        <v>753</v>
      </c>
    </row>
    <row r="1278" spans="1:9" x14ac:dyDescent="0.25">
      <c r="A1278" s="97">
        <v>6</v>
      </c>
      <c r="B1278" s="98">
        <v>4080123000101</v>
      </c>
      <c r="C1278" s="99" t="s">
        <v>1825</v>
      </c>
      <c r="D1278" s="100">
        <v>0</v>
      </c>
      <c r="E1278" s="100">
        <v>0</v>
      </c>
      <c r="F1278" s="101">
        <v>5000000</v>
      </c>
      <c r="G1278" s="101">
        <v>10000000</v>
      </c>
      <c r="H1278" s="102">
        <v>1</v>
      </c>
      <c r="I1278" s="97" t="s">
        <v>753</v>
      </c>
    </row>
    <row r="1279" spans="1:9" x14ac:dyDescent="0.25">
      <c r="A1279" s="93"/>
      <c r="B1279" s="94">
        <v>438</v>
      </c>
      <c r="C1279" s="91" t="s">
        <v>1826</v>
      </c>
      <c r="D1279" s="96">
        <v>0</v>
      </c>
      <c r="E1279" s="96">
        <v>0</v>
      </c>
      <c r="F1279" s="95">
        <v>5000000</v>
      </c>
      <c r="G1279" s="95">
        <v>1000</v>
      </c>
      <c r="H1279" s="249"/>
      <c r="I1279" s="249"/>
    </row>
    <row r="1280" spans="1:9" ht="26.4" x14ac:dyDescent="0.25">
      <c r="A1280" s="97">
        <v>7</v>
      </c>
      <c r="B1280" s="98">
        <v>4080223000201</v>
      </c>
      <c r="C1280" s="99" t="s">
        <v>1827</v>
      </c>
      <c r="D1280" s="100">
        <v>0</v>
      </c>
      <c r="E1280" s="100">
        <v>0</v>
      </c>
      <c r="F1280" s="101">
        <v>5000000</v>
      </c>
      <c r="G1280" s="100">
        <v>0</v>
      </c>
      <c r="H1280" s="102">
        <v>1</v>
      </c>
      <c r="I1280" s="97" t="s">
        <v>753</v>
      </c>
    </row>
    <row r="1281" spans="1:9" x14ac:dyDescent="0.25">
      <c r="A1281" s="93"/>
      <c r="B1281" s="94">
        <v>439</v>
      </c>
      <c r="C1281" s="91" t="s">
        <v>794</v>
      </c>
      <c r="D1281" s="96">
        <v>0</v>
      </c>
      <c r="E1281" s="96">
        <v>0</v>
      </c>
      <c r="F1281" s="95">
        <v>11250000</v>
      </c>
      <c r="G1281" s="95">
        <v>3451000</v>
      </c>
      <c r="H1281" s="249"/>
      <c r="I1281" s="249"/>
    </row>
    <row r="1282" spans="1:9" x14ac:dyDescent="0.25">
      <c r="A1282" s="97">
        <v>8</v>
      </c>
      <c r="B1282" s="98">
        <v>4010123001201</v>
      </c>
      <c r="C1282" s="99" t="s">
        <v>1828</v>
      </c>
      <c r="D1282" s="100">
        <v>0</v>
      </c>
      <c r="E1282" s="100">
        <v>0</v>
      </c>
      <c r="F1282" s="101">
        <v>4500000</v>
      </c>
      <c r="G1282" s="100">
        <v>0</v>
      </c>
      <c r="H1282" s="102">
        <v>1</v>
      </c>
      <c r="I1282" s="97" t="s">
        <v>753</v>
      </c>
    </row>
    <row r="1283" spans="1:9" x14ac:dyDescent="0.25">
      <c r="A1283" s="97">
        <v>9</v>
      </c>
      <c r="B1283" s="98">
        <v>4010123001101</v>
      </c>
      <c r="C1283" s="99" t="s">
        <v>1829</v>
      </c>
      <c r="D1283" s="100">
        <v>0</v>
      </c>
      <c r="E1283" s="100">
        <v>0</v>
      </c>
      <c r="F1283" s="101">
        <v>2500000</v>
      </c>
      <c r="G1283" s="100">
        <v>0</v>
      </c>
      <c r="H1283" s="102">
        <v>1</v>
      </c>
      <c r="I1283" s="97" t="s">
        <v>753</v>
      </c>
    </row>
    <row r="1284" spans="1:9" x14ac:dyDescent="0.25">
      <c r="A1284" s="97">
        <v>10</v>
      </c>
      <c r="B1284" s="98">
        <v>4010123001301</v>
      </c>
      <c r="C1284" s="99" t="s">
        <v>1830</v>
      </c>
      <c r="D1284" s="100">
        <v>0</v>
      </c>
      <c r="E1284" s="100">
        <v>0</v>
      </c>
      <c r="F1284" s="101">
        <v>2500000</v>
      </c>
      <c r="G1284" s="101">
        <v>2750000</v>
      </c>
      <c r="H1284" s="102">
        <v>1</v>
      </c>
      <c r="I1284" s="97" t="s">
        <v>753</v>
      </c>
    </row>
    <row r="1285" spans="1:9" x14ac:dyDescent="0.25">
      <c r="A1285" s="97">
        <v>11</v>
      </c>
      <c r="B1285" s="98">
        <v>4010124000101</v>
      </c>
      <c r="C1285" s="99" t="s">
        <v>1831</v>
      </c>
      <c r="D1285" s="100">
        <v>0</v>
      </c>
      <c r="E1285" s="100">
        <v>0</v>
      </c>
      <c r="F1285" s="101">
        <v>350000</v>
      </c>
      <c r="G1285" s="101">
        <v>700000</v>
      </c>
      <c r="H1285" s="102">
        <v>1</v>
      </c>
      <c r="I1285" s="97" t="s">
        <v>753</v>
      </c>
    </row>
    <row r="1286" spans="1:9" x14ac:dyDescent="0.25">
      <c r="A1286" s="97">
        <v>12</v>
      </c>
      <c r="B1286" s="98">
        <v>4010124000201</v>
      </c>
      <c r="C1286" s="99" t="s">
        <v>1832</v>
      </c>
      <c r="D1286" s="100">
        <v>0</v>
      </c>
      <c r="E1286" s="100">
        <v>0</v>
      </c>
      <c r="F1286" s="101">
        <v>1400000</v>
      </c>
      <c r="G1286" s="100">
        <v>0</v>
      </c>
      <c r="H1286" s="102">
        <v>0</v>
      </c>
      <c r="I1286" s="97" t="s">
        <v>753</v>
      </c>
    </row>
    <row r="1287" spans="1:9" x14ac:dyDescent="0.25">
      <c r="A1287" s="244" t="s">
        <v>786</v>
      </c>
      <c r="B1287" s="244"/>
      <c r="C1287" s="244"/>
      <c r="D1287" s="104">
        <v>0</v>
      </c>
      <c r="E1287" s="104">
        <v>0</v>
      </c>
      <c r="F1287" s="103">
        <v>107000000</v>
      </c>
      <c r="G1287" s="103">
        <v>109500000</v>
      </c>
      <c r="H1287" s="248"/>
      <c r="I1287" s="248"/>
    </row>
    <row r="1288" spans="1:9" x14ac:dyDescent="0.25">
      <c r="A1288" s="92"/>
      <c r="B1288" s="247" t="s">
        <v>787</v>
      </c>
      <c r="C1288" s="247"/>
      <c r="D1288" s="247"/>
      <c r="E1288" s="247"/>
      <c r="F1288" s="247"/>
      <c r="G1288" s="247"/>
      <c r="H1288" s="247"/>
      <c r="I1288" s="247"/>
    </row>
    <row r="1289" spans="1:9" x14ac:dyDescent="0.25">
      <c r="A1289" s="244" t="s">
        <v>788</v>
      </c>
      <c r="B1289" s="244"/>
      <c r="C1289" s="244"/>
      <c r="D1289" s="96">
        <v>0</v>
      </c>
      <c r="E1289" s="96">
        <v>0</v>
      </c>
      <c r="F1289" s="95">
        <v>107000000</v>
      </c>
      <c r="G1289" s="95">
        <v>109500000</v>
      </c>
      <c r="H1289" s="246"/>
      <c r="I1289" s="246"/>
    </row>
    <row r="1290" spans="1:9" x14ac:dyDescent="0.25">
      <c r="A1290" s="90">
        <v>46</v>
      </c>
      <c r="B1290" s="249" t="s">
        <v>1833</v>
      </c>
      <c r="C1290" s="249"/>
      <c r="D1290" s="249"/>
      <c r="E1290" s="249"/>
      <c r="F1290" s="249"/>
      <c r="G1290" s="249"/>
      <c r="H1290" s="249"/>
      <c r="I1290" s="249"/>
    </row>
    <row r="1291" spans="1:9" x14ac:dyDescent="0.25">
      <c r="A1291" s="92"/>
      <c r="B1291" s="247" t="s">
        <v>750</v>
      </c>
      <c r="C1291" s="247"/>
      <c r="D1291" s="247"/>
      <c r="E1291" s="247"/>
      <c r="F1291" s="247"/>
      <c r="G1291" s="247"/>
      <c r="H1291" s="247"/>
      <c r="I1291" s="247"/>
    </row>
    <row r="1292" spans="1:9" x14ac:dyDescent="0.25">
      <c r="A1292" s="93"/>
      <c r="B1292" s="94">
        <v>462</v>
      </c>
      <c r="C1292" s="91" t="s">
        <v>1834</v>
      </c>
      <c r="D1292" s="95">
        <v>4110000</v>
      </c>
      <c r="E1292" s="95">
        <v>2935000</v>
      </c>
      <c r="F1292" s="95">
        <v>13000000</v>
      </c>
      <c r="G1292" s="95">
        <v>13070000</v>
      </c>
      <c r="H1292" s="249"/>
      <c r="I1292" s="249"/>
    </row>
    <row r="1293" spans="1:9" x14ac:dyDescent="0.25">
      <c r="A1293" s="97">
        <v>1</v>
      </c>
      <c r="B1293" s="98">
        <v>10100123000800</v>
      </c>
      <c r="C1293" s="99" t="s">
        <v>1835</v>
      </c>
      <c r="D1293" s="101">
        <v>1510000</v>
      </c>
      <c r="E1293" s="100">
        <v>0</v>
      </c>
      <c r="F1293" s="101">
        <v>4000000</v>
      </c>
      <c r="G1293" s="101">
        <v>2000000</v>
      </c>
      <c r="H1293" s="102">
        <v>1</v>
      </c>
      <c r="I1293" s="97" t="s">
        <v>753</v>
      </c>
    </row>
    <row r="1294" spans="1:9" x14ac:dyDescent="0.25">
      <c r="A1294" s="97">
        <v>2</v>
      </c>
      <c r="B1294" s="98">
        <v>10100123000900</v>
      </c>
      <c r="C1294" s="99" t="s">
        <v>1836</v>
      </c>
      <c r="D1294" s="100">
        <v>0</v>
      </c>
      <c r="E1294" s="101">
        <v>2000000</v>
      </c>
      <c r="F1294" s="101">
        <v>3000000</v>
      </c>
      <c r="G1294" s="101">
        <v>6000000</v>
      </c>
      <c r="H1294" s="102">
        <v>1</v>
      </c>
      <c r="I1294" s="97" t="s">
        <v>753</v>
      </c>
    </row>
    <row r="1295" spans="1:9" x14ac:dyDescent="0.25">
      <c r="A1295" s="97">
        <v>3</v>
      </c>
      <c r="B1295" s="98">
        <v>10100123001400</v>
      </c>
      <c r="C1295" s="99" t="s">
        <v>1837</v>
      </c>
      <c r="D1295" s="101">
        <v>2600000</v>
      </c>
      <c r="E1295" s="101">
        <v>935000</v>
      </c>
      <c r="F1295" s="101">
        <v>6000000</v>
      </c>
      <c r="G1295" s="101">
        <v>5070000</v>
      </c>
      <c r="H1295" s="102">
        <v>1</v>
      </c>
      <c r="I1295" s="97" t="s">
        <v>753</v>
      </c>
    </row>
    <row r="1296" spans="1:9" x14ac:dyDescent="0.25">
      <c r="A1296" s="93"/>
      <c r="B1296" s="94">
        <v>463</v>
      </c>
      <c r="C1296" s="91" t="s">
        <v>1268</v>
      </c>
      <c r="D1296" s="96">
        <v>0</v>
      </c>
      <c r="E1296" s="96">
        <v>0</v>
      </c>
      <c r="F1296" s="95">
        <v>500000</v>
      </c>
      <c r="G1296" s="95">
        <v>2000000</v>
      </c>
      <c r="H1296" s="249"/>
      <c r="I1296" s="249"/>
    </row>
    <row r="1297" spans="1:9" x14ac:dyDescent="0.25">
      <c r="A1297" s="97">
        <v>4</v>
      </c>
      <c r="B1297" s="98">
        <v>10100123001500</v>
      </c>
      <c r="C1297" s="99" t="s">
        <v>1838</v>
      </c>
      <c r="D1297" s="100">
        <v>0</v>
      </c>
      <c r="E1297" s="100">
        <v>0</v>
      </c>
      <c r="F1297" s="101">
        <v>500000</v>
      </c>
      <c r="G1297" s="101">
        <v>2000000</v>
      </c>
      <c r="H1297" s="102">
        <v>1</v>
      </c>
      <c r="I1297" s="97" t="s">
        <v>753</v>
      </c>
    </row>
    <row r="1298" spans="1:9" x14ac:dyDescent="0.25">
      <c r="A1298" s="93"/>
      <c r="B1298" s="94">
        <v>470</v>
      </c>
      <c r="C1298" s="91" t="s">
        <v>1839</v>
      </c>
      <c r="D1298" s="96">
        <v>0</v>
      </c>
      <c r="E1298" s="96">
        <v>0</v>
      </c>
      <c r="F1298" s="95">
        <v>4620000</v>
      </c>
      <c r="G1298" s="95">
        <v>4000000</v>
      </c>
      <c r="H1298" s="249"/>
      <c r="I1298" s="249"/>
    </row>
    <row r="1299" spans="1:9" x14ac:dyDescent="0.25">
      <c r="A1299" s="97">
        <v>5</v>
      </c>
      <c r="B1299" s="98">
        <v>10100123001100</v>
      </c>
      <c r="C1299" s="99" t="s">
        <v>1840</v>
      </c>
      <c r="D1299" s="100">
        <v>0</v>
      </c>
      <c r="E1299" s="100">
        <v>0</v>
      </c>
      <c r="F1299" s="101">
        <v>220000</v>
      </c>
      <c r="G1299" s="100">
        <v>0</v>
      </c>
      <c r="H1299" s="102">
        <v>1</v>
      </c>
      <c r="I1299" s="97" t="s">
        <v>753</v>
      </c>
    </row>
    <row r="1300" spans="1:9" x14ac:dyDescent="0.25">
      <c r="A1300" s="97">
        <v>6</v>
      </c>
      <c r="B1300" s="98">
        <v>10100122000800</v>
      </c>
      <c r="C1300" s="99" t="s">
        <v>1841</v>
      </c>
      <c r="D1300" s="100">
        <v>0</v>
      </c>
      <c r="E1300" s="100">
        <v>0</v>
      </c>
      <c r="F1300" s="101">
        <v>300000</v>
      </c>
      <c r="G1300" s="100">
        <v>0</v>
      </c>
      <c r="H1300" s="102">
        <v>1</v>
      </c>
      <c r="I1300" s="97" t="s">
        <v>753</v>
      </c>
    </row>
    <row r="1301" spans="1:9" x14ac:dyDescent="0.25">
      <c r="A1301" s="97">
        <v>7</v>
      </c>
      <c r="B1301" s="98">
        <v>10100122000900</v>
      </c>
      <c r="C1301" s="99" t="s">
        <v>1842</v>
      </c>
      <c r="D1301" s="100">
        <v>0</v>
      </c>
      <c r="E1301" s="100">
        <v>0</v>
      </c>
      <c r="F1301" s="101">
        <v>600000</v>
      </c>
      <c r="G1301" s="100">
        <v>0</v>
      </c>
      <c r="H1301" s="102">
        <v>0</v>
      </c>
      <c r="I1301" s="97" t="s">
        <v>753</v>
      </c>
    </row>
    <row r="1302" spans="1:9" x14ac:dyDescent="0.25">
      <c r="A1302" s="97">
        <v>8</v>
      </c>
      <c r="B1302" s="98">
        <v>10100123001900</v>
      </c>
      <c r="C1302" s="99" t="s">
        <v>1843</v>
      </c>
      <c r="D1302" s="100">
        <v>0</v>
      </c>
      <c r="E1302" s="100">
        <v>0</v>
      </c>
      <c r="F1302" s="101">
        <v>2000000</v>
      </c>
      <c r="G1302" s="101">
        <v>2000000</v>
      </c>
      <c r="H1302" s="102">
        <v>1</v>
      </c>
      <c r="I1302" s="97" t="s">
        <v>753</v>
      </c>
    </row>
    <row r="1303" spans="1:9" x14ac:dyDescent="0.25">
      <c r="A1303" s="97">
        <v>9</v>
      </c>
      <c r="B1303" s="98">
        <v>10100124001300</v>
      </c>
      <c r="C1303" s="99" t="s">
        <v>1844</v>
      </c>
      <c r="D1303" s="100">
        <v>0</v>
      </c>
      <c r="E1303" s="100">
        <v>0</v>
      </c>
      <c r="F1303" s="101">
        <v>1200000</v>
      </c>
      <c r="G1303" s="101">
        <v>1500000</v>
      </c>
      <c r="H1303" s="102">
        <v>1</v>
      </c>
      <c r="I1303" s="97" t="s">
        <v>753</v>
      </c>
    </row>
    <row r="1304" spans="1:9" x14ac:dyDescent="0.25">
      <c r="A1304" s="97">
        <v>10</v>
      </c>
      <c r="B1304" s="98">
        <v>10100124001400</v>
      </c>
      <c r="C1304" s="99" t="s">
        <v>1845</v>
      </c>
      <c r="D1304" s="100">
        <v>0</v>
      </c>
      <c r="E1304" s="100">
        <v>0</v>
      </c>
      <c r="F1304" s="101">
        <v>300000</v>
      </c>
      <c r="G1304" s="101">
        <v>500000</v>
      </c>
      <c r="H1304" s="102">
        <v>1</v>
      </c>
      <c r="I1304" s="97" t="s">
        <v>753</v>
      </c>
    </row>
    <row r="1305" spans="1:9" x14ac:dyDescent="0.25">
      <c r="A1305" s="93"/>
      <c r="B1305" s="94">
        <v>471</v>
      </c>
      <c r="C1305" s="91" t="s">
        <v>1846</v>
      </c>
      <c r="D1305" s="96">
        <v>0</v>
      </c>
      <c r="E1305" s="96">
        <v>0</v>
      </c>
      <c r="F1305" s="95">
        <v>1790000</v>
      </c>
      <c r="G1305" s="95">
        <v>3530000</v>
      </c>
      <c r="H1305" s="249"/>
      <c r="I1305" s="249"/>
    </row>
    <row r="1306" spans="1:9" x14ac:dyDescent="0.25">
      <c r="A1306" s="97">
        <v>11</v>
      </c>
      <c r="B1306" s="98">
        <v>10100122001000</v>
      </c>
      <c r="C1306" s="99" t="s">
        <v>1847</v>
      </c>
      <c r="D1306" s="100">
        <v>0</v>
      </c>
      <c r="E1306" s="100">
        <v>0</v>
      </c>
      <c r="F1306" s="101">
        <v>720000</v>
      </c>
      <c r="G1306" s="101">
        <v>1000000</v>
      </c>
      <c r="H1306" s="102">
        <v>1</v>
      </c>
      <c r="I1306" s="97" t="s">
        <v>753</v>
      </c>
    </row>
    <row r="1307" spans="1:9" x14ac:dyDescent="0.25">
      <c r="A1307" s="97">
        <v>12</v>
      </c>
      <c r="B1307" s="98">
        <v>10100124001500</v>
      </c>
      <c r="C1307" s="99" t="s">
        <v>1848</v>
      </c>
      <c r="D1307" s="100">
        <v>0</v>
      </c>
      <c r="E1307" s="100">
        <v>0</v>
      </c>
      <c r="F1307" s="101">
        <v>450000</v>
      </c>
      <c r="G1307" s="101">
        <v>1500000</v>
      </c>
      <c r="H1307" s="102">
        <v>1</v>
      </c>
      <c r="I1307" s="97" t="s">
        <v>753</v>
      </c>
    </row>
    <row r="1308" spans="1:9" x14ac:dyDescent="0.25">
      <c r="A1308" s="97">
        <v>13</v>
      </c>
      <c r="B1308" s="98">
        <v>10100124001600</v>
      </c>
      <c r="C1308" s="99" t="s">
        <v>1062</v>
      </c>
      <c r="D1308" s="100">
        <v>0</v>
      </c>
      <c r="E1308" s="100">
        <v>0</v>
      </c>
      <c r="F1308" s="101">
        <v>250000</v>
      </c>
      <c r="G1308" s="101">
        <v>400000</v>
      </c>
      <c r="H1308" s="102">
        <v>1</v>
      </c>
      <c r="I1308" s="97" t="s">
        <v>753</v>
      </c>
    </row>
    <row r="1309" spans="1:9" x14ac:dyDescent="0.25">
      <c r="A1309" s="97">
        <v>14</v>
      </c>
      <c r="B1309" s="98">
        <v>10100124001700</v>
      </c>
      <c r="C1309" s="99" t="s">
        <v>1849</v>
      </c>
      <c r="D1309" s="100">
        <v>0</v>
      </c>
      <c r="E1309" s="100">
        <v>0</v>
      </c>
      <c r="F1309" s="101">
        <v>100000</v>
      </c>
      <c r="G1309" s="101">
        <v>300000</v>
      </c>
      <c r="H1309" s="102">
        <v>1</v>
      </c>
      <c r="I1309" s="97" t="s">
        <v>753</v>
      </c>
    </row>
    <row r="1310" spans="1:9" x14ac:dyDescent="0.25">
      <c r="A1310" s="97">
        <v>15</v>
      </c>
      <c r="B1310" s="98">
        <v>10100124001800</v>
      </c>
      <c r="C1310" s="99" t="s">
        <v>1850</v>
      </c>
      <c r="D1310" s="100">
        <v>0</v>
      </c>
      <c r="E1310" s="100">
        <v>0</v>
      </c>
      <c r="F1310" s="101">
        <v>70000</v>
      </c>
      <c r="G1310" s="100">
        <v>0</v>
      </c>
      <c r="H1310" s="102">
        <v>0</v>
      </c>
      <c r="I1310" s="97" t="s">
        <v>753</v>
      </c>
    </row>
    <row r="1311" spans="1:9" x14ac:dyDescent="0.25">
      <c r="A1311" s="97">
        <v>16</v>
      </c>
      <c r="B1311" s="98">
        <v>10100124001900</v>
      </c>
      <c r="C1311" s="99" t="s">
        <v>1851</v>
      </c>
      <c r="D1311" s="100">
        <v>0</v>
      </c>
      <c r="E1311" s="100">
        <v>0</v>
      </c>
      <c r="F1311" s="101">
        <v>200000</v>
      </c>
      <c r="G1311" s="101">
        <v>330000</v>
      </c>
      <c r="H1311" s="102">
        <v>1</v>
      </c>
      <c r="I1311" s="97" t="s">
        <v>753</v>
      </c>
    </row>
    <row r="1312" spans="1:9" x14ac:dyDescent="0.25">
      <c r="A1312" s="93"/>
      <c r="B1312" s="94">
        <v>472</v>
      </c>
      <c r="C1312" s="91" t="s">
        <v>1852</v>
      </c>
      <c r="D1312" s="96">
        <v>0</v>
      </c>
      <c r="E1312" s="95">
        <v>2820000</v>
      </c>
      <c r="F1312" s="95">
        <v>11000000</v>
      </c>
      <c r="G1312" s="95">
        <v>399700000</v>
      </c>
      <c r="H1312" s="249"/>
      <c r="I1312" s="249"/>
    </row>
    <row r="1313" spans="1:9" x14ac:dyDescent="0.25">
      <c r="A1313" s="97">
        <v>17</v>
      </c>
      <c r="B1313" s="98">
        <v>10100124002000</v>
      </c>
      <c r="C1313" s="99" t="s">
        <v>1853</v>
      </c>
      <c r="D1313" s="100">
        <v>0</v>
      </c>
      <c r="E1313" s="101">
        <v>950000</v>
      </c>
      <c r="F1313" s="101">
        <v>4000000</v>
      </c>
      <c r="G1313" s="101">
        <v>6000000</v>
      </c>
      <c r="H1313" s="102">
        <v>1</v>
      </c>
      <c r="I1313" s="97" t="s">
        <v>753</v>
      </c>
    </row>
    <row r="1314" spans="1:9" x14ac:dyDescent="0.25">
      <c r="A1314" s="97">
        <v>18</v>
      </c>
      <c r="B1314" s="98">
        <v>10100124002100</v>
      </c>
      <c r="C1314" s="99" t="s">
        <v>1854</v>
      </c>
      <c r="D1314" s="100">
        <v>0</v>
      </c>
      <c r="E1314" s="101">
        <v>1870000</v>
      </c>
      <c r="F1314" s="101">
        <v>4000000</v>
      </c>
      <c r="G1314" s="101">
        <v>2000000</v>
      </c>
      <c r="H1314" s="102">
        <v>1</v>
      </c>
      <c r="I1314" s="97" t="s">
        <v>753</v>
      </c>
    </row>
    <row r="1315" spans="1:9" x14ac:dyDescent="0.25">
      <c r="A1315" s="97">
        <v>19</v>
      </c>
      <c r="B1315" s="98">
        <v>10100124002200</v>
      </c>
      <c r="C1315" s="99" t="s">
        <v>1855</v>
      </c>
      <c r="D1315" s="100">
        <v>0</v>
      </c>
      <c r="E1315" s="100">
        <v>0</v>
      </c>
      <c r="F1315" s="101">
        <v>3000000</v>
      </c>
      <c r="G1315" s="101">
        <v>3000000</v>
      </c>
      <c r="H1315" s="102">
        <v>1</v>
      </c>
      <c r="I1315" s="97" t="s">
        <v>753</v>
      </c>
    </row>
    <row r="1316" spans="1:9" x14ac:dyDescent="0.25">
      <c r="A1316" s="97">
        <v>20</v>
      </c>
      <c r="B1316" s="98">
        <v>10100125002500</v>
      </c>
      <c r="C1316" s="99" t="s">
        <v>1856</v>
      </c>
      <c r="D1316" s="100">
        <v>0</v>
      </c>
      <c r="E1316" s="100">
        <v>0</v>
      </c>
      <c r="F1316" s="100">
        <v>0</v>
      </c>
      <c r="G1316" s="101">
        <v>60000000</v>
      </c>
      <c r="H1316" s="102">
        <v>0</v>
      </c>
      <c r="I1316" s="97" t="s">
        <v>753</v>
      </c>
    </row>
    <row r="1317" spans="1:9" x14ac:dyDescent="0.25">
      <c r="A1317" s="97">
        <v>21</v>
      </c>
      <c r="B1317" s="98">
        <v>12100125001800</v>
      </c>
      <c r="C1317" s="99" t="s">
        <v>1857</v>
      </c>
      <c r="D1317" s="100">
        <v>0</v>
      </c>
      <c r="E1317" s="100">
        <v>0</v>
      </c>
      <c r="F1317" s="100">
        <v>0</v>
      </c>
      <c r="G1317" s="101">
        <v>328700000</v>
      </c>
      <c r="H1317" s="102">
        <v>0</v>
      </c>
      <c r="I1317" s="97" t="s">
        <v>753</v>
      </c>
    </row>
    <row r="1318" spans="1:9" x14ac:dyDescent="0.25">
      <c r="A1318" s="93"/>
      <c r="B1318" s="94">
        <v>475</v>
      </c>
      <c r="C1318" s="91" t="s">
        <v>1858</v>
      </c>
      <c r="D1318" s="96">
        <v>0</v>
      </c>
      <c r="E1318" s="96">
        <v>0</v>
      </c>
      <c r="F1318" s="95">
        <v>1500000</v>
      </c>
      <c r="G1318" s="95">
        <v>1500000</v>
      </c>
      <c r="H1318" s="249"/>
      <c r="I1318" s="249"/>
    </row>
    <row r="1319" spans="1:9" x14ac:dyDescent="0.25">
      <c r="A1319" s="97">
        <v>22</v>
      </c>
      <c r="B1319" s="98">
        <v>10100123001300</v>
      </c>
      <c r="C1319" s="99" t="s">
        <v>1272</v>
      </c>
      <c r="D1319" s="100">
        <v>0</v>
      </c>
      <c r="E1319" s="100">
        <v>0</v>
      </c>
      <c r="F1319" s="101">
        <v>1500000</v>
      </c>
      <c r="G1319" s="101">
        <v>1500000</v>
      </c>
      <c r="H1319" s="102">
        <v>1</v>
      </c>
      <c r="I1319" s="97" t="s">
        <v>753</v>
      </c>
    </row>
    <row r="1320" spans="1:9" x14ac:dyDescent="0.25">
      <c r="A1320" s="93"/>
      <c r="B1320" s="94">
        <v>482</v>
      </c>
      <c r="C1320" s="91" t="s">
        <v>1859</v>
      </c>
      <c r="D1320" s="95">
        <v>2795000</v>
      </c>
      <c r="E1320" s="95">
        <v>3500000</v>
      </c>
      <c r="F1320" s="95">
        <v>37590000</v>
      </c>
      <c r="G1320" s="95">
        <v>192000000</v>
      </c>
      <c r="H1320" s="249"/>
      <c r="I1320" s="249"/>
    </row>
    <row r="1321" spans="1:9" ht="26.4" x14ac:dyDescent="0.25">
      <c r="A1321" s="97">
        <v>23</v>
      </c>
      <c r="B1321" s="98">
        <v>10100124002300</v>
      </c>
      <c r="C1321" s="99" t="s">
        <v>1860</v>
      </c>
      <c r="D1321" s="100">
        <v>0</v>
      </c>
      <c r="E1321" s="100">
        <v>0</v>
      </c>
      <c r="F1321" s="101">
        <v>30400000</v>
      </c>
      <c r="G1321" s="101">
        <v>34000000</v>
      </c>
      <c r="H1321" s="102">
        <v>1</v>
      </c>
      <c r="I1321" s="97" t="s">
        <v>753</v>
      </c>
    </row>
    <row r="1322" spans="1:9" x14ac:dyDescent="0.25">
      <c r="A1322" s="97">
        <v>24</v>
      </c>
      <c r="B1322" s="98">
        <v>10100122001100</v>
      </c>
      <c r="C1322" s="99" t="s">
        <v>1859</v>
      </c>
      <c r="D1322" s="101">
        <v>2795000</v>
      </c>
      <c r="E1322" s="101">
        <v>3500000</v>
      </c>
      <c r="F1322" s="101">
        <v>7190000</v>
      </c>
      <c r="G1322" s="101">
        <v>8000000</v>
      </c>
      <c r="H1322" s="102">
        <v>1</v>
      </c>
      <c r="I1322" s="97" t="s">
        <v>753</v>
      </c>
    </row>
    <row r="1323" spans="1:9" x14ac:dyDescent="0.25">
      <c r="A1323" s="97">
        <v>25</v>
      </c>
      <c r="B1323" s="98">
        <v>10100125001700</v>
      </c>
      <c r="C1323" s="99" t="s">
        <v>1861</v>
      </c>
      <c r="D1323" s="100">
        <v>0</v>
      </c>
      <c r="E1323" s="100">
        <v>0</v>
      </c>
      <c r="F1323" s="100">
        <v>0</v>
      </c>
      <c r="G1323" s="101">
        <v>150000000</v>
      </c>
      <c r="H1323" s="102">
        <v>0</v>
      </c>
      <c r="I1323" s="97" t="s">
        <v>753</v>
      </c>
    </row>
    <row r="1324" spans="1:9" x14ac:dyDescent="0.25">
      <c r="A1324" s="244" t="s">
        <v>786</v>
      </c>
      <c r="B1324" s="244"/>
      <c r="C1324" s="244"/>
      <c r="D1324" s="103">
        <v>6905000</v>
      </c>
      <c r="E1324" s="103">
        <v>9255000</v>
      </c>
      <c r="F1324" s="103">
        <v>70000000</v>
      </c>
      <c r="G1324" s="103">
        <v>615800000</v>
      </c>
      <c r="H1324" s="248"/>
      <c r="I1324" s="248"/>
    </row>
    <row r="1325" spans="1:9" x14ac:dyDescent="0.25">
      <c r="A1325" s="92"/>
      <c r="B1325" s="247" t="s">
        <v>787</v>
      </c>
      <c r="C1325" s="247"/>
      <c r="D1325" s="247"/>
      <c r="E1325" s="247"/>
      <c r="F1325" s="247"/>
      <c r="G1325" s="247"/>
      <c r="H1325" s="247"/>
      <c r="I1325" s="247"/>
    </row>
    <row r="1326" spans="1:9" x14ac:dyDescent="0.25">
      <c r="A1326" s="244" t="s">
        <v>788</v>
      </c>
      <c r="B1326" s="244"/>
      <c r="C1326" s="244"/>
      <c r="D1326" s="95">
        <v>6905000</v>
      </c>
      <c r="E1326" s="95">
        <v>9255000</v>
      </c>
      <c r="F1326" s="95">
        <v>70000000</v>
      </c>
      <c r="G1326" s="95">
        <v>615800000</v>
      </c>
      <c r="H1326" s="246"/>
      <c r="I1326" s="246"/>
    </row>
    <row r="1327" spans="1:9" x14ac:dyDescent="0.25">
      <c r="A1327" s="90">
        <v>47</v>
      </c>
      <c r="B1327" s="249" t="s">
        <v>1862</v>
      </c>
      <c r="C1327" s="249"/>
      <c r="D1327" s="249"/>
      <c r="E1327" s="249"/>
      <c r="F1327" s="249"/>
      <c r="G1327" s="249"/>
      <c r="H1327" s="249"/>
      <c r="I1327" s="249"/>
    </row>
    <row r="1328" spans="1:9" x14ac:dyDescent="0.25">
      <c r="A1328" s="92"/>
      <c r="B1328" s="247" t="s">
        <v>750</v>
      </c>
      <c r="C1328" s="247"/>
      <c r="D1328" s="247"/>
      <c r="E1328" s="247"/>
      <c r="F1328" s="247"/>
      <c r="G1328" s="247"/>
      <c r="H1328" s="247"/>
      <c r="I1328" s="247"/>
    </row>
    <row r="1329" spans="1:9" x14ac:dyDescent="0.25">
      <c r="A1329" s="93"/>
      <c r="B1329" s="94">
        <v>497</v>
      </c>
      <c r="C1329" s="91" t="s">
        <v>1863</v>
      </c>
      <c r="D1329" s="95">
        <v>72671000</v>
      </c>
      <c r="E1329" s="95">
        <v>139403000</v>
      </c>
      <c r="F1329" s="95">
        <v>242000000</v>
      </c>
      <c r="G1329" s="95">
        <v>505325755</v>
      </c>
      <c r="H1329" s="249"/>
      <c r="I1329" s="249"/>
    </row>
    <row r="1330" spans="1:9" ht="26.4" x14ac:dyDescent="0.25">
      <c r="A1330" s="97">
        <v>1</v>
      </c>
      <c r="B1330" s="98">
        <v>12100124001000</v>
      </c>
      <c r="C1330" s="99" t="s">
        <v>1864</v>
      </c>
      <c r="D1330" s="101">
        <v>30000000</v>
      </c>
      <c r="E1330" s="101">
        <v>25000000</v>
      </c>
      <c r="F1330" s="101">
        <v>30000000</v>
      </c>
      <c r="G1330" s="101">
        <v>30550000</v>
      </c>
      <c r="H1330" s="102">
        <v>1</v>
      </c>
      <c r="I1330" s="97" t="s">
        <v>753</v>
      </c>
    </row>
    <row r="1331" spans="1:9" x14ac:dyDescent="0.25">
      <c r="A1331" s="97">
        <v>2</v>
      </c>
      <c r="B1331" s="98">
        <v>12100124000700</v>
      </c>
      <c r="C1331" s="99" t="s">
        <v>1865</v>
      </c>
      <c r="D1331" s="100">
        <v>0</v>
      </c>
      <c r="E1331" s="101">
        <v>99000000</v>
      </c>
      <c r="F1331" s="101">
        <v>135000000</v>
      </c>
      <c r="G1331" s="101">
        <v>159775755</v>
      </c>
      <c r="H1331" s="102">
        <v>1</v>
      </c>
      <c r="I1331" s="97" t="s">
        <v>753</v>
      </c>
    </row>
    <row r="1332" spans="1:9" ht="26.4" x14ac:dyDescent="0.25">
      <c r="A1332" s="97">
        <v>3</v>
      </c>
      <c r="B1332" s="98">
        <v>12100124003700</v>
      </c>
      <c r="C1332" s="99" t="s">
        <v>1866</v>
      </c>
      <c r="D1332" s="101">
        <v>11000000</v>
      </c>
      <c r="E1332" s="101">
        <v>15000000</v>
      </c>
      <c r="F1332" s="101">
        <v>20000000</v>
      </c>
      <c r="G1332" s="101">
        <v>150000000</v>
      </c>
      <c r="H1332" s="102">
        <v>1</v>
      </c>
      <c r="I1332" s="97" t="s">
        <v>753</v>
      </c>
    </row>
    <row r="1333" spans="1:9" ht="26.4" x14ac:dyDescent="0.25">
      <c r="A1333" s="97">
        <v>4</v>
      </c>
      <c r="B1333" s="98">
        <v>12100124000800</v>
      </c>
      <c r="C1333" s="99" t="s">
        <v>1867</v>
      </c>
      <c r="D1333" s="100">
        <v>0</v>
      </c>
      <c r="E1333" s="101">
        <v>403000</v>
      </c>
      <c r="F1333" s="101">
        <v>7000000</v>
      </c>
      <c r="G1333" s="101">
        <v>15000000</v>
      </c>
      <c r="H1333" s="102">
        <v>1</v>
      </c>
      <c r="I1333" s="97" t="s">
        <v>753</v>
      </c>
    </row>
    <row r="1334" spans="1:9" x14ac:dyDescent="0.25">
      <c r="A1334" s="97">
        <v>5</v>
      </c>
      <c r="B1334" s="98">
        <v>12100124000900</v>
      </c>
      <c r="C1334" s="99" t="s">
        <v>1868</v>
      </c>
      <c r="D1334" s="101">
        <v>3346000</v>
      </c>
      <c r="E1334" s="100">
        <v>0</v>
      </c>
      <c r="F1334" s="101">
        <v>50000000</v>
      </c>
      <c r="G1334" s="101">
        <v>50000000</v>
      </c>
      <c r="H1334" s="102">
        <v>1</v>
      </c>
      <c r="I1334" s="97" t="s">
        <v>753</v>
      </c>
    </row>
    <row r="1335" spans="1:9" x14ac:dyDescent="0.25">
      <c r="A1335" s="97">
        <v>6</v>
      </c>
      <c r="B1335" s="98">
        <v>12100125000600</v>
      </c>
      <c r="C1335" s="99" t="s">
        <v>1869</v>
      </c>
      <c r="D1335" s="100">
        <v>0</v>
      </c>
      <c r="E1335" s="100">
        <v>0</v>
      </c>
      <c r="F1335" s="100">
        <v>0</v>
      </c>
      <c r="G1335" s="101">
        <v>100000000</v>
      </c>
      <c r="H1335" s="102">
        <v>0</v>
      </c>
      <c r="I1335" s="97" t="s">
        <v>753</v>
      </c>
    </row>
    <row r="1336" spans="1:9" x14ac:dyDescent="0.25">
      <c r="A1336" s="93"/>
      <c r="B1336" s="94">
        <v>498</v>
      </c>
      <c r="C1336" s="91" t="s">
        <v>1870</v>
      </c>
      <c r="D1336" s="96">
        <v>0</v>
      </c>
      <c r="E1336" s="95">
        <v>864000</v>
      </c>
      <c r="F1336" s="95">
        <v>2000000</v>
      </c>
      <c r="G1336" s="95">
        <v>49450000</v>
      </c>
      <c r="H1336" s="249"/>
      <c r="I1336" s="249"/>
    </row>
    <row r="1337" spans="1:9" x14ac:dyDescent="0.25">
      <c r="A1337" s="97">
        <v>7</v>
      </c>
      <c r="B1337" s="98">
        <v>12100123004700</v>
      </c>
      <c r="C1337" s="99" t="s">
        <v>1871</v>
      </c>
      <c r="D1337" s="100">
        <v>0</v>
      </c>
      <c r="E1337" s="101">
        <v>864000</v>
      </c>
      <c r="F1337" s="101">
        <v>2000000</v>
      </c>
      <c r="G1337" s="101">
        <v>13000000</v>
      </c>
      <c r="H1337" s="102">
        <v>0</v>
      </c>
      <c r="I1337" s="97" t="s">
        <v>753</v>
      </c>
    </row>
    <row r="1338" spans="1:9" ht="26.4" x14ac:dyDescent="0.25">
      <c r="A1338" s="97">
        <v>8</v>
      </c>
      <c r="B1338" s="98">
        <v>12100125000700</v>
      </c>
      <c r="C1338" s="99" t="s">
        <v>1872</v>
      </c>
      <c r="D1338" s="100">
        <v>0</v>
      </c>
      <c r="E1338" s="100">
        <v>0</v>
      </c>
      <c r="F1338" s="100">
        <v>0</v>
      </c>
      <c r="G1338" s="101">
        <v>8700000</v>
      </c>
      <c r="H1338" s="102">
        <v>0</v>
      </c>
      <c r="I1338" s="97" t="s">
        <v>753</v>
      </c>
    </row>
    <row r="1339" spans="1:9" ht="26.4" x14ac:dyDescent="0.25">
      <c r="A1339" s="97">
        <v>9</v>
      </c>
      <c r="B1339" s="98">
        <v>12100125000800</v>
      </c>
      <c r="C1339" s="99" t="s">
        <v>1873</v>
      </c>
      <c r="D1339" s="100">
        <v>0</v>
      </c>
      <c r="E1339" s="100">
        <v>0</v>
      </c>
      <c r="F1339" s="100">
        <v>0</v>
      </c>
      <c r="G1339" s="101">
        <v>10750000</v>
      </c>
      <c r="H1339" s="102">
        <v>0</v>
      </c>
      <c r="I1339" s="97" t="s">
        <v>753</v>
      </c>
    </row>
    <row r="1340" spans="1:9" x14ac:dyDescent="0.25">
      <c r="A1340" s="97">
        <v>10</v>
      </c>
      <c r="B1340" s="98">
        <v>12100125000900</v>
      </c>
      <c r="C1340" s="99" t="s">
        <v>1874</v>
      </c>
      <c r="D1340" s="100">
        <v>0</v>
      </c>
      <c r="E1340" s="100">
        <v>0</v>
      </c>
      <c r="F1340" s="100">
        <v>0</v>
      </c>
      <c r="G1340" s="101">
        <v>12000000</v>
      </c>
      <c r="H1340" s="102">
        <v>0</v>
      </c>
      <c r="I1340" s="97" t="s">
        <v>753</v>
      </c>
    </row>
    <row r="1341" spans="1:9" x14ac:dyDescent="0.25">
      <c r="A1341" s="97">
        <v>11</v>
      </c>
      <c r="B1341" s="98">
        <v>12100125001000</v>
      </c>
      <c r="C1341" s="99" t="s">
        <v>1875</v>
      </c>
      <c r="D1341" s="100">
        <v>0</v>
      </c>
      <c r="E1341" s="100">
        <v>0</v>
      </c>
      <c r="F1341" s="100">
        <v>0</v>
      </c>
      <c r="G1341" s="101">
        <v>3500000</v>
      </c>
      <c r="H1341" s="102">
        <v>0</v>
      </c>
      <c r="I1341" s="97" t="s">
        <v>753</v>
      </c>
    </row>
    <row r="1342" spans="1:9" x14ac:dyDescent="0.25">
      <c r="A1342" s="97">
        <v>12</v>
      </c>
      <c r="B1342" s="98">
        <v>12100125001100</v>
      </c>
      <c r="C1342" s="99" t="s">
        <v>1876</v>
      </c>
      <c r="D1342" s="100">
        <v>0</v>
      </c>
      <c r="E1342" s="100">
        <v>0</v>
      </c>
      <c r="F1342" s="100">
        <v>0</v>
      </c>
      <c r="G1342" s="101">
        <v>1500000</v>
      </c>
      <c r="H1342" s="102">
        <v>0</v>
      </c>
      <c r="I1342" s="97" t="s">
        <v>753</v>
      </c>
    </row>
    <row r="1343" spans="1:9" x14ac:dyDescent="0.25">
      <c r="A1343" s="93"/>
      <c r="B1343" s="94">
        <v>499</v>
      </c>
      <c r="C1343" s="91" t="s">
        <v>1376</v>
      </c>
      <c r="D1343" s="95">
        <v>1780000</v>
      </c>
      <c r="E1343" s="96">
        <v>0</v>
      </c>
      <c r="F1343" s="95">
        <v>6000000</v>
      </c>
      <c r="G1343" s="96">
        <v>0</v>
      </c>
      <c r="H1343" s="249"/>
      <c r="I1343" s="249"/>
    </row>
    <row r="1344" spans="1:9" ht="26.4" x14ac:dyDescent="0.25">
      <c r="A1344" s="97">
        <v>13</v>
      </c>
      <c r="B1344" s="98">
        <v>12100123004400</v>
      </c>
      <c r="C1344" s="99" t="s">
        <v>1877</v>
      </c>
      <c r="D1344" s="100">
        <v>0</v>
      </c>
      <c r="E1344" s="100">
        <v>0</v>
      </c>
      <c r="F1344" s="101">
        <v>6000000</v>
      </c>
      <c r="G1344" s="100">
        <v>0</v>
      </c>
      <c r="H1344" s="102">
        <v>1</v>
      </c>
      <c r="I1344" s="97" t="s">
        <v>920</v>
      </c>
    </row>
    <row r="1345" spans="1:9" x14ac:dyDescent="0.25">
      <c r="A1345" s="244" t="s">
        <v>786</v>
      </c>
      <c r="B1345" s="244"/>
      <c r="C1345" s="244"/>
      <c r="D1345" s="103">
        <v>74451000</v>
      </c>
      <c r="E1345" s="103">
        <v>140267000</v>
      </c>
      <c r="F1345" s="103">
        <v>250000000</v>
      </c>
      <c r="G1345" s="103">
        <v>554775755</v>
      </c>
      <c r="H1345" s="248"/>
      <c r="I1345" s="248"/>
    </row>
    <row r="1346" spans="1:9" x14ac:dyDescent="0.25">
      <c r="A1346" s="92"/>
      <c r="B1346" s="247" t="s">
        <v>787</v>
      </c>
      <c r="C1346" s="247"/>
      <c r="D1346" s="247"/>
      <c r="E1346" s="247"/>
      <c r="F1346" s="247"/>
      <c r="G1346" s="247"/>
      <c r="H1346" s="247"/>
      <c r="I1346" s="247"/>
    </row>
    <row r="1347" spans="1:9" x14ac:dyDescent="0.25">
      <c r="A1347" s="244" t="s">
        <v>788</v>
      </c>
      <c r="B1347" s="244"/>
      <c r="C1347" s="244"/>
      <c r="D1347" s="95">
        <v>74451000</v>
      </c>
      <c r="E1347" s="95">
        <v>140267000</v>
      </c>
      <c r="F1347" s="95">
        <v>250000000</v>
      </c>
      <c r="G1347" s="95">
        <v>554775755</v>
      </c>
      <c r="H1347" s="246"/>
      <c r="I1347" s="246"/>
    </row>
    <row r="1348" spans="1:9" x14ac:dyDescent="0.25">
      <c r="A1348" s="90">
        <v>48</v>
      </c>
      <c r="B1348" s="249" t="s">
        <v>1878</v>
      </c>
      <c r="C1348" s="249"/>
      <c r="D1348" s="249"/>
      <c r="E1348" s="249"/>
      <c r="F1348" s="249"/>
      <c r="G1348" s="249"/>
      <c r="H1348" s="249"/>
      <c r="I1348" s="249"/>
    </row>
    <row r="1349" spans="1:9" x14ac:dyDescent="0.25">
      <c r="A1349" s="92"/>
      <c r="B1349" s="247" t="s">
        <v>750</v>
      </c>
      <c r="C1349" s="247"/>
      <c r="D1349" s="247"/>
      <c r="E1349" s="247"/>
      <c r="F1349" s="247"/>
      <c r="G1349" s="247"/>
      <c r="H1349" s="247"/>
      <c r="I1349" s="247"/>
    </row>
    <row r="1350" spans="1:9" x14ac:dyDescent="0.25">
      <c r="A1350" s="93"/>
      <c r="B1350" s="94">
        <v>546</v>
      </c>
      <c r="C1350" s="91" t="s">
        <v>1879</v>
      </c>
      <c r="D1350" s="95">
        <v>5030000</v>
      </c>
      <c r="E1350" s="96">
        <v>0</v>
      </c>
      <c r="F1350" s="95">
        <v>80000000</v>
      </c>
      <c r="G1350" s="95">
        <v>108000000</v>
      </c>
      <c r="H1350" s="249"/>
      <c r="I1350" s="249"/>
    </row>
    <row r="1351" spans="1:9" x14ac:dyDescent="0.25">
      <c r="A1351" s="97">
        <v>1</v>
      </c>
      <c r="B1351" s="98">
        <v>9100124002400</v>
      </c>
      <c r="C1351" s="99" t="s">
        <v>1880</v>
      </c>
      <c r="D1351" s="100">
        <v>0</v>
      </c>
      <c r="E1351" s="100">
        <v>0</v>
      </c>
      <c r="F1351" s="101">
        <v>18000000</v>
      </c>
      <c r="G1351" s="101">
        <v>35000000</v>
      </c>
      <c r="H1351" s="102">
        <v>0</v>
      </c>
      <c r="I1351" s="97" t="s">
        <v>753</v>
      </c>
    </row>
    <row r="1352" spans="1:9" x14ac:dyDescent="0.25">
      <c r="A1352" s="97">
        <v>2</v>
      </c>
      <c r="B1352" s="98">
        <v>9100123004800</v>
      </c>
      <c r="C1352" s="99" t="s">
        <v>1268</v>
      </c>
      <c r="D1352" s="101">
        <v>950000</v>
      </c>
      <c r="E1352" s="100">
        <v>0</v>
      </c>
      <c r="F1352" s="101">
        <v>23000000</v>
      </c>
      <c r="G1352" s="101">
        <v>41000000</v>
      </c>
      <c r="H1352" s="102">
        <v>0</v>
      </c>
      <c r="I1352" s="97" t="s">
        <v>753</v>
      </c>
    </row>
    <row r="1353" spans="1:9" x14ac:dyDescent="0.25">
      <c r="A1353" s="97">
        <v>3</v>
      </c>
      <c r="B1353" s="98">
        <v>9100123004300</v>
      </c>
      <c r="C1353" s="99" t="s">
        <v>1881</v>
      </c>
      <c r="D1353" s="101">
        <v>800000</v>
      </c>
      <c r="E1353" s="100">
        <v>0</v>
      </c>
      <c r="F1353" s="101">
        <v>4000000</v>
      </c>
      <c r="G1353" s="101">
        <v>2000000</v>
      </c>
      <c r="H1353" s="102">
        <v>0</v>
      </c>
      <c r="I1353" s="97" t="s">
        <v>753</v>
      </c>
    </row>
    <row r="1354" spans="1:9" ht="26.4" x14ac:dyDescent="0.25">
      <c r="A1354" s="97">
        <v>4</v>
      </c>
      <c r="B1354" s="98">
        <v>9100124002600</v>
      </c>
      <c r="C1354" s="99" t="s">
        <v>1882</v>
      </c>
      <c r="D1354" s="100">
        <v>0</v>
      </c>
      <c r="E1354" s="100">
        <v>0</v>
      </c>
      <c r="F1354" s="101">
        <v>35000000</v>
      </c>
      <c r="G1354" s="101">
        <v>30000000</v>
      </c>
      <c r="H1354" s="102">
        <v>0</v>
      </c>
      <c r="I1354" s="97" t="s">
        <v>753</v>
      </c>
    </row>
    <row r="1355" spans="1:9" x14ac:dyDescent="0.25">
      <c r="A1355" s="93"/>
      <c r="B1355" s="94">
        <v>547</v>
      </c>
      <c r="C1355" s="91" t="s">
        <v>1376</v>
      </c>
      <c r="D1355" s="95">
        <v>13407261</v>
      </c>
      <c r="E1355" s="95">
        <v>17575345</v>
      </c>
      <c r="F1355" s="95">
        <v>78000000</v>
      </c>
      <c r="G1355" s="95">
        <v>30500000</v>
      </c>
      <c r="H1355" s="249"/>
      <c r="I1355" s="249"/>
    </row>
    <row r="1356" spans="1:9" ht="26.4" x14ac:dyDescent="0.25">
      <c r="A1356" s="97">
        <v>5</v>
      </c>
      <c r="B1356" s="98">
        <v>9100124003700</v>
      </c>
      <c r="C1356" s="99" t="s">
        <v>1883</v>
      </c>
      <c r="D1356" s="101">
        <v>11737636</v>
      </c>
      <c r="E1356" s="100">
        <v>0</v>
      </c>
      <c r="F1356" s="101">
        <v>10000000</v>
      </c>
      <c r="G1356" s="101">
        <v>10000000</v>
      </c>
      <c r="H1356" s="102">
        <v>0</v>
      </c>
      <c r="I1356" s="97" t="s">
        <v>753</v>
      </c>
    </row>
    <row r="1357" spans="1:9" x14ac:dyDescent="0.25">
      <c r="A1357" s="97">
        <v>6</v>
      </c>
      <c r="B1357" s="98">
        <v>9100123004400</v>
      </c>
      <c r="C1357" s="99" t="s">
        <v>1884</v>
      </c>
      <c r="D1357" s="101">
        <v>236500</v>
      </c>
      <c r="E1357" s="100">
        <v>0</v>
      </c>
      <c r="F1357" s="101">
        <v>1000000</v>
      </c>
      <c r="G1357" s="101">
        <v>3000000</v>
      </c>
      <c r="H1357" s="102">
        <v>0</v>
      </c>
      <c r="I1357" s="97" t="s">
        <v>753</v>
      </c>
    </row>
    <row r="1358" spans="1:9" x14ac:dyDescent="0.25">
      <c r="A1358" s="97">
        <v>7</v>
      </c>
      <c r="B1358" s="98">
        <v>9100123004500</v>
      </c>
      <c r="C1358" s="99" t="s">
        <v>1885</v>
      </c>
      <c r="D1358" s="101">
        <v>354750</v>
      </c>
      <c r="E1358" s="100">
        <v>0</v>
      </c>
      <c r="F1358" s="101">
        <v>800000</v>
      </c>
      <c r="G1358" s="100">
        <v>0</v>
      </c>
      <c r="H1358" s="102">
        <v>1</v>
      </c>
      <c r="I1358" s="97" t="s">
        <v>753</v>
      </c>
    </row>
    <row r="1359" spans="1:9" x14ac:dyDescent="0.25">
      <c r="A1359" s="97">
        <v>8</v>
      </c>
      <c r="B1359" s="98">
        <v>9100124002500</v>
      </c>
      <c r="C1359" s="99" t="s">
        <v>1886</v>
      </c>
      <c r="D1359" s="100">
        <v>0</v>
      </c>
      <c r="E1359" s="100">
        <v>0</v>
      </c>
      <c r="F1359" s="101">
        <v>1200000</v>
      </c>
      <c r="G1359" s="101">
        <v>800000</v>
      </c>
      <c r="H1359" s="102">
        <v>0</v>
      </c>
      <c r="I1359" s="97" t="s">
        <v>753</v>
      </c>
    </row>
    <row r="1360" spans="1:9" x14ac:dyDescent="0.25">
      <c r="A1360" s="97">
        <v>9</v>
      </c>
      <c r="B1360" s="98">
        <v>9100124002700</v>
      </c>
      <c r="C1360" s="99" t="s">
        <v>1887</v>
      </c>
      <c r="D1360" s="100">
        <v>0</v>
      </c>
      <c r="E1360" s="100">
        <v>0</v>
      </c>
      <c r="F1360" s="101">
        <v>5000000</v>
      </c>
      <c r="G1360" s="100">
        <v>0</v>
      </c>
      <c r="H1360" s="102">
        <v>0</v>
      </c>
      <c r="I1360" s="97" t="s">
        <v>753</v>
      </c>
    </row>
    <row r="1361" spans="1:9" x14ac:dyDescent="0.25">
      <c r="A1361" s="97">
        <v>10</v>
      </c>
      <c r="B1361" s="98">
        <v>9100123004100</v>
      </c>
      <c r="C1361" s="99" t="s">
        <v>1888</v>
      </c>
      <c r="D1361" s="100">
        <v>0</v>
      </c>
      <c r="E1361" s="100">
        <v>0</v>
      </c>
      <c r="F1361" s="101">
        <v>10000000</v>
      </c>
      <c r="G1361" s="101">
        <v>16700000</v>
      </c>
      <c r="H1361" s="102">
        <v>0</v>
      </c>
      <c r="I1361" s="97" t="s">
        <v>753</v>
      </c>
    </row>
    <row r="1362" spans="1:9" x14ac:dyDescent="0.25">
      <c r="A1362" s="97">
        <v>11</v>
      </c>
      <c r="B1362" s="98">
        <v>9100124003800</v>
      </c>
      <c r="C1362" s="99" t="s">
        <v>1889</v>
      </c>
      <c r="D1362" s="100">
        <v>0</v>
      </c>
      <c r="E1362" s="101">
        <v>17575345</v>
      </c>
      <c r="F1362" s="101">
        <v>50000000</v>
      </c>
      <c r="G1362" s="100">
        <v>0</v>
      </c>
      <c r="H1362" s="102">
        <v>0</v>
      </c>
      <c r="I1362" s="97" t="s">
        <v>753</v>
      </c>
    </row>
    <row r="1363" spans="1:9" x14ac:dyDescent="0.25">
      <c r="A1363" s="93"/>
      <c r="B1363" s="94">
        <v>548</v>
      </c>
      <c r="C1363" s="91" t="s">
        <v>1870</v>
      </c>
      <c r="D1363" s="96">
        <v>0</v>
      </c>
      <c r="E1363" s="96">
        <v>0</v>
      </c>
      <c r="F1363" s="95">
        <v>1000000</v>
      </c>
      <c r="G1363" s="95">
        <v>11000000</v>
      </c>
      <c r="H1363" s="249"/>
      <c r="I1363" s="249"/>
    </row>
    <row r="1364" spans="1:9" x14ac:dyDescent="0.25">
      <c r="A1364" s="97">
        <v>12</v>
      </c>
      <c r="B1364" s="98">
        <v>9100124002800</v>
      </c>
      <c r="C1364" s="99" t="s">
        <v>1890</v>
      </c>
      <c r="D1364" s="100">
        <v>0</v>
      </c>
      <c r="E1364" s="100">
        <v>0</v>
      </c>
      <c r="F1364" s="101">
        <v>700000</v>
      </c>
      <c r="G1364" s="101">
        <v>10000000</v>
      </c>
      <c r="H1364" s="102">
        <v>0</v>
      </c>
      <c r="I1364" s="97" t="s">
        <v>753</v>
      </c>
    </row>
    <row r="1365" spans="1:9" x14ac:dyDescent="0.25">
      <c r="A1365" s="97">
        <v>13</v>
      </c>
      <c r="B1365" s="98">
        <v>9100124002900</v>
      </c>
      <c r="C1365" s="99" t="s">
        <v>923</v>
      </c>
      <c r="D1365" s="100">
        <v>0</v>
      </c>
      <c r="E1365" s="100">
        <v>0</v>
      </c>
      <c r="F1365" s="101">
        <v>300000</v>
      </c>
      <c r="G1365" s="101">
        <v>1000000</v>
      </c>
      <c r="H1365" s="102">
        <v>0</v>
      </c>
      <c r="I1365" s="97" t="s">
        <v>753</v>
      </c>
    </row>
    <row r="1366" spans="1:9" x14ac:dyDescent="0.25">
      <c r="A1366" s="93"/>
      <c r="B1366" s="94">
        <v>549</v>
      </c>
      <c r="C1366" s="91" t="s">
        <v>1891</v>
      </c>
      <c r="D1366" s="96">
        <v>0</v>
      </c>
      <c r="E1366" s="96">
        <v>0</v>
      </c>
      <c r="F1366" s="95">
        <v>41000000</v>
      </c>
      <c r="G1366" s="95">
        <v>46000000</v>
      </c>
      <c r="H1366" s="249"/>
      <c r="I1366" s="249"/>
    </row>
    <row r="1367" spans="1:9" x14ac:dyDescent="0.25">
      <c r="A1367" s="97">
        <v>14</v>
      </c>
      <c r="B1367" s="98">
        <v>9100123005300</v>
      </c>
      <c r="C1367" s="99" t="s">
        <v>1892</v>
      </c>
      <c r="D1367" s="100">
        <v>0</v>
      </c>
      <c r="E1367" s="100">
        <v>0</v>
      </c>
      <c r="F1367" s="101">
        <v>40000000</v>
      </c>
      <c r="G1367" s="101">
        <v>45000000</v>
      </c>
      <c r="H1367" s="102">
        <v>0</v>
      </c>
      <c r="I1367" s="97" t="s">
        <v>753</v>
      </c>
    </row>
    <row r="1368" spans="1:9" x14ac:dyDescent="0.25">
      <c r="A1368" s="97">
        <v>15</v>
      </c>
      <c r="B1368" s="98">
        <v>9100123005200</v>
      </c>
      <c r="C1368" s="99" t="s">
        <v>1893</v>
      </c>
      <c r="D1368" s="100">
        <v>0</v>
      </c>
      <c r="E1368" s="100">
        <v>0</v>
      </c>
      <c r="F1368" s="101">
        <v>1000000</v>
      </c>
      <c r="G1368" s="101">
        <v>1000000</v>
      </c>
      <c r="H1368" s="102">
        <v>0</v>
      </c>
      <c r="I1368" s="97" t="s">
        <v>753</v>
      </c>
    </row>
    <row r="1369" spans="1:9" x14ac:dyDescent="0.25">
      <c r="A1369" s="244" t="s">
        <v>786</v>
      </c>
      <c r="B1369" s="244"/>
      <c r="C1369" s="244"/>
      <c r="D1369" s="103">
        <v>18437261</v>
      </c>
      <c r="E1369" s="103">
        <v>17575345</v>
      </c>
      <c r="F1369" s="103">
        <v>200000000</v>
      </c>
      <c r="G1369" s="103">
        <v>195500000</v>
      </c>
      <c r="H1369" s="248"/>
      <c r="I1369" s="248"/>
    </row>
    <row r="1370" spans="1:9" x14ac:dyDescent="0.25">
      <c r="A1370" s="92"/>
      <c r="B1370" s="247" t="s">
        <v>787</v>
      </c>
      <c r="C1370" s="247"/>
      <c r="D1370" s="247"/>
      <c r="E1370" s="247"/>
      <c r="F1370" s="247"/>
      <c r="G1370" s="247"/>
      <c r="H1370" s="247"/>
      <c r="I1370" s="247"/>
    </row>
    <row r="1371" spans="1:9" x14ac:dyDescent="0.25">
      <c r="A1371" s="244" t="s">
        <v>788</v>
      </c>
      <c r="B1371" s="244"/>
      <c r="C1371" s="244"/>
      <c r="D1371" s="95">
        <v>18437261</v>
      </c>
      <c r="E1371" s="95">
        <v>17575345</v>
      </c>
      <c r="F1371" s="95">
        <v>200000000</v>
      </c>
      <c r="G1371" s="95">
        <v>195500000</v>
      </c>
      <c r="H1371" s="246"/>
      <c r="I1371" s="246"/>
    </row>
    <row r="1372" spans="1:9" x14ac:dyDescent="0.25">
      <c r="A1372" s="90">
        <v>49</v>
      </c>
      <c r="B1372" s="249" t="s">
        <v>1894</v>
      </c>
      <c r="C1372" s="249"/>
      <c r="D1372" s="249"/>
      <c r="E1372" s="249"/>
      <c r="F1372" s="249"/>
      <c r="G1372" s="249"/>
      <c r="H1372" s="249"/>
      <c r="I1372" s="249"/>
    </row>
    <row r="1373" spans="1:9" x14ac:dyDescent="0.25">
      <c r="A1373" s="92"/>
      <c r="B1373" s="247" t="s">
        <v>750</v>
      </c>
      <c r="C1373" s="247"/>
      <c r="D1373" s="247"/>
      <c r="E1373" s="247"/>
      <c r="F1373" s="247"/>
      <c r="G1373" s="247"/>
      <c r="H1373" s="247"/>
      <c r="I1373" s="247"/>
    </row>
    <row r="1374" spans="1:9" x14ac:dyDescent="0.25">
      <c r="A1374" s="93"/>
      <c r="B1374" s="94">
        <v>287</v>
      </c>
      <c r="C1374" s="91" t="s">
        <v>1268</v>
      </c>
      <c r="D1374" s="95">
        <v>981123</v>
      </c>
      <c r="E1374" s="96">
        <v>0</v>
      </c>
      <c r="F1374" s="95">
        <v>3000000</v>
      </c>
      <c r="G1374" s="95">
        <v>3000000</v>
      </c>
      <c r="H1374" s="249"/>
      <c r="I1374" s="249"/>
    </row>
    <row r="1375" spans="1:9" x14ac:dyDescent="0.25">
      <c r="A1375" s="97">
        <v>1</v>
      </c>
      <c r="B1375" s="98">
        <v>5050122000700</v>
      </c>
      <c r="C1375" s="99" t="s">
        <v>1895</v>
      </c>
      <c r="D1375" s="101">
        <v>981123</v>
      </c>
      <c r="E1375" s="100">
        <v>0</v>
      </c>
      <c r="F1375" s="101">
        <v>3000000</v>
      </c>
      <c r="G1375" s="101">
        <v>3000000</v>
      </c>
      <c r="H1375" s="102">
        <v>0.7</v>
      </c>
      <c r="I1375" s="97" t="s">
        <v>753</v>
      </c>
    </row>
    <row r="1376" spans="1:9" x14ac:dyDescent="0.25">
      <c r="A1376" s="93"/>
      <c r="B1376" s="94">
        <v>288</v>
      </c>
      <c r="C1376" s="91" t="s">
        <v>864</v>
      </c>
      <c r="D1376" s="95">
        <v>5000000</v>
      </c>
      <c r="E1376" s="95">
        <v>7500000</v>
      </c>
      <c r="F1376" s="95">
        <v>47000000</v>
      </c>
      <c r="G1376" s="95">
        <v>30000000</v>
      </c>
      <c r="H1376" s="249"/>
      <c r="I1376" s="249"/>
    </row>
    <row r="1377" spans="1:9" x14ac:dyDescent="0.25">
      <c r="A1377" s="97">
        <v>2</v>
      </c>
      <c r="B1377" s="98">
        <v>5050223000100</v>
      </c>
      <c r="C1377" s="99" t="s">
        <v>1896</v>
      </c>
      <c r="D1377" s="101">
        <v>5000000</v>
      </c>
      <c r="E1377" s="100">
        <v>0</v>
      </c>
      <c r="F1377" s="101">
        <v>5000000</v>
      </c>
      <c r="G1377" s="101">
        <v>5000000</v>
      </c>
      <c r="H1377" s="102">
        <v>0.5</v>
      </c>
      <c r="I1377" s="97" t="s">
        <v>753</v>
      </c>
    </row>
    <row r="1378" spans="1:9" x14ac:dyDescent="0.25">
      <c r="A1378" s="97">
        <v>3</v>
      </c>
      <c r="B1378" s="98">
        <v>5010324002200</v>
      </c>
      <c r="C1378" s="99" t="s">
        <v>1897</v>
      </c>
      <c r="D1378" s="100">
        <v>0</v>
      </c>
      <c r="E1378" s="100">
        <v>0</v>
      </c>
      <c r="F1378" s="101">
        <v>5000000</v>
      </c>
      <c r="G1378" s="101">
        <v>5000000</v>
      </c>
      <c r="H1378" s="102">
        <v>0.5</v>
      </c>
      <c r="I1378" s="97" t="s">
        <v>753</v>
      </c>
    </row>
    <row r="1379" spans="1:9" x14ac:dyDescent="0.25">
      <c r="A1379" s="97">
        <v>4</v>
      </c>
      <c r="B1379" s="98">
        <v>5010324002300</v>
      </c>
      <c r="C1379" s="99" t="s">
        <v>1898</v>
      </c>
      <c r="D1379" s="100">
        <v>0</v>
      </c>
      <c r="E1379" s="100">
        <v>0</v>
      </c>
      <c r="F1379" s="101">
        <v>12000000</v>
      </c>
      <c r="G1379" s="101">
        <v>10000000</v>
      </c>
      <c r="H1379" s="102">
        <v>0.5</v>
      </c>
      <c r="I1379" s="97" t="s">
        <v>753</v>
      </c>
    </row>
    <row r="1380" spans="1:9" x14ac:dyDescent="0.25">
      <c r="A1380" s="97">
        <v>5</v>
      </c>
      <c r="B1380" s="98">
        <v>5010324002400</v>
      </c>
      <c r="C1380" s="99" t="s">
        <v>1899</v>
      </c>
      <c r="D1380" s="100">
        <v>0</v>
      </c>
      <c r="E1380" s="101">
        <v>4000000</v>
      </c>
      <c r="F1380" s="101">
        <v>10000000</v>
      </c>
      <c r="G1380" s="101">
        <v>10000000</v>
      </c>
      <c r="H1380" s="102">
        <v>0.5</v>
      </c>
      <c r="I1380" s="97" t="s">
        <v>753</v>
      </c>
    </row>
    <row r="1381" spans="1:9" x14ac:dyDescent="0.25">
      <c r="A1381" s="97">
        <v>6</v>
      </c>
      <c r="B1381" s="98">
        <v>5010324002500</v>
      </c>
      <c r="C1381" s="99" t="s">
        <v>1900</v>
      </c>
      <c r="D1381" s="100">
        <v>0</v>
      </c>
      <c r="E1381" s="101">
        <v>3500000</v>
      </c>
      <c r="F1381" s="101">
        <v>15000000</v>
      </c>
      <c r="G1381" s="100">
        <v>0</v>
      </c>
      <c r="H1381" s="102">
        <v>0</v>
      </c>
      <c r="I1381" s="97" t="s">
        <v>753</v>
      </c>
    </row>
    <row r="1382" spans="1:9" x14ac:dyDescent="0.25">
      <c r="A1382" s="93"/>
      <c r="B1382" s="94">
        <v>289</v>
      </c>
      <c r="C1382" s="91" t="s">
        <v>794</v>
      </c>
      <c r="D1382" s="96">
        <v>0</v>
      </c>
      <c r="E1382" s="96">
        <v>0</v>
      </c>
      <c r="F1382" s="95">
        <v>594000000</v>
      </c>
      <c r="G1382" s="95">
        <v>663000000</v>
      </c>
      <c r="H1382" s="249"/>
      <c r="I1382" s="249"/>
    </row>
    <row r="1383" spans="1:9" x14ac:dyDescent="0.25">
      <c r="A1383" s="97">
        <v>7</v>
      </c>
      <c r="B1383" s="98">
        <v>5010324002600</v>
      </c>
      <c r="C1383" s="99" t="s">
        <v>1901</v>
      </c>
      <c r="D1383" s="100">
        <v>0</v>
      </c>
      <c r="E1383" s="100">
        <v>0</v>
      </c>
      <c r="F1383" s="100">
        <v>0</v>
      </c>
      <c r="G1383" s="100">
        <v>0</v>
      </c>
      <c r="H1383" s="102">
        <v>0</v>
      </c>
      <c r="I1383" s="97" t="s">
        <v>753</v>
      </c>
    </row>
    <row r="1384" spans="1:9" x14ac:dyDescent="0.25">
      <c r="A1384" s="97">
        <v>8</v>
      </c>
      <c r="B1384" s="98">
        <v>5010324004100</v>
      </c>
      <c r="C1384" s="99" t="s">
        <v>1902</v>
      </c>
      <c r="D1384" s="100">
        <v>0</v>
      </c>
      <c r="E1384" s="100">
        <v>0</v>
      </c>
      <c r="F1384" s="101">
        <v>90000000</v>
      </c>
      <c r="G1384" s="101">
        <v>150000000</v>
      </c>
      <c r="H1384" s="102">
        <v>0</v>
      </c>
      <c r="I1384" s="97" t="s">
        <v>753</v>
      </c>
    </row>
    <row r="1385" spans="1:9" x14ac:dyDescent="0.25">
      <c r="A1385" s="97">
        <v>9</v>
      </c>
      <c r="B1385" s="98">
        <v>5010324004300</v>
      </c>
      <c r="C1385" s="99" t="s">
        <v>1903</v>
      </c>
      <c r="D1385" s="100">
        <v>0</v>
      </c>
      <c r="E1385" s="100">
        <v>0</v>
      </c>
      <c r="F1385" s="101">
        <v>504000000</v>
      </c>
      <c r="G1385" s="101">
        <v>504000000</v>
      </c>
      <c r="H1385" s="102">
        <v>0</v>
      </c>
      <c r="I1385" s="97" t="s">
        <v>753</v>
      </c>
    </row>
    <row r="1386" spans="1:9" x14ac:dyDescent="0.25">
      <c r="A1386" s="97">
        <v>10</v>
      </c>
      <c r="B1386" s="98">
        <v>5060125000100</v>
      </c>
      <c r="C1386" s="99" t="s">
        <v>1904</v>
      </c>
      <c r="D1386" s="100">
        <v>0</v>
      </c>
      <c r="E1386" s="100">
        <v>0</v>
      </c>
      <c r="F1386" s="100">
        <v>0</v>
      </c>
      <c r="G1386" s="101">
        <v>4000000</v>
      </c>
      <c r="H1386" s="102">
        <v>0</v>
      </c>
      <c r="I1386" s="97" t="s">
        <v>753</v>
      </c>
    </row>
    <row r="1387" spans="1:9" ht="26.4" x14ac:dyDescent="0.25">
      <c r="A1387" s="97">
        <v>11</v>
      </c>
      <c r="B1387" s="98">
        <v>5060125000200</v>
      </c>
      <c r="C1387" s="99" t="s">
        <v>1905</v>
      </c>
      <c r="D1387" s="100">
        <v>0</v>
      </c>
      <c r="E1387" s="100">
        <v>0</v>
      </c>
      <c r="F1387" s="100">
        <v>0</v>
      </c>
      <c r="G1387" s="101">
        <v>5000000</v>
      </c>
      <c r="H1387" s="102">
        <v>0</v>
      </c>
      <c r="I1387" s="97" t="s">
        <v>753</v>
      </c>
    </row>
    <row r="1388" spans="1:9" x14ac:dyDescent="0.25">
      <c r="A1388" s="93"/>
      <c r="B1388" s="94">
        <v>290</v>
      </c>
      <c r="C1388" s="91" t="s">
        <v>1906</v>
      </c>
      <c r="D1388" s="95">
        <v>1343506404</v>
      </c>
      <c r="E1388" s="95">
        <v>3268256354</v>
      </c>
      <c r="F1388" s="95">
        <v>7250000000</v>
      </c>
      <c r="G1388" s="95">
        <v>8500000000</v>
      </c>
      <c r="H1388" s="249"/>
      <c r="I1388" s="249"/>
    </row>
    <row r="1389" spans="1:9" ht="26.4" x14ac:dyDescent="0.25">
      <c r="A1389" s="97">
        <v>12</v>
      </c>
      <c r="B1389" s="98">
        <v>5050122000400</v>
      </c>
      <c r="C1389" s="99" t="s">
        <v>1907</v>
      </c>
      <c r="D1389" s="101">
        <v>1343506404</v>
      </c>
      <c r="E1389" s="101">
        <v>3268256354</v>
      </c>
      <c r="F1389" s="101">
        <v>7250000000</v>
      </c>
      <c r="G1389" s="101">
        <v>8500000000</v>
      </c>
      <c r="H1389" s="102">
        <v>0</v>
      </c>
      <c r="I1389" s="97" t="s">
        <v>753</v>
      </c>
    </row>
    <row r="1390" spans="1:9" x14ac:dyDescent="0.25">
      <c r="A1390" s="93"/>
      <c r="B1390" s="94">
        <v>292</v>
      </c>
      <c r="C1390" s="91" t="s">
        <v>1908</v>
      </c>
      <c r="D1390" s="95">
        <v>115065762</v>
      </c>
      <c r="E1390" s="96">
        <v>0</v>
      </c>
      <c r="F1390" s="95">
        <v>201000000</v>
      </c>
      <c r="G1390" s="95">
        <v>204000000</v>
      </c>
      <c r="H1390" s="249"/>
      <c r="I1390" s="249"/>
    </row>
    <row r="1391" spans="1:9" x14ac:dyDescent="0.25">
      <c r="A1391" s="97">
        <v>13</v>
      </c>
      <c r="B1391" s="98">
        <v>5050123000200</v>
      </c>
      <c r="C1391" s="99" t="s">
        <v>1909</v>
      </c>
      <c r="D1391" s="101">
        <v>115065762</v>
      </c>
      <c r="E1391" s="100">
        <v>0</v>
      </c>
      <c r="F1391" s="101">
        <v>200000000</v>
      </c>
      <c r="G1391" s="101">
        <v>200000000</v>
      </c>
      <c r="H1391" s="102">
        <v>0.5</v>
      </c>
      <c r="I1391" s="97" t="s">
        <v>753</v>
      </c>
    </row>
    <row r="1392" spans="1:9" ht="26.4" x14ac:dyDescent="0.25">
      <c r="A1392" s="97">
        <v>14</v>
      </c>
      <c r="B1392" s="98">
        <v>5050122000600</v>
      </c>
      <c r="C1392" s="99" t="s">
        <v>1910</v>
      </c>
      <c r="D1392" s="100">
        <v>0</v>
      </c>
      <c r="E1392" s="100">
        <v>0</v>
      </c>
      <c r="F1392" s="101">
        <v>1000000</v>
      </c>
      <c r="G1392" s="100">
        <v>0</v>
      </c>
      <c r="H1392" s="102">
        <v>0.7</v>
      </c>
      <c r="I1392" s="97" t="s">
        <v>753</v>
      </c>
    </row>
    <row r="1393" spans="1:9" ht="26.4" x14ac:dyDescent="0.25">
      <c r="A1393" s="97">
        <v>15</v>
      </c>
      <c r="B1393" s="98">
        <v>5050125000200</v>
      </c>
      <c r="C1393" s="99" t="s">
        <v>1911</v>
      </c>
      <c r="D1393" s="100">
        <v>0</v>
      </c>
      <c r="E1393" s="100">
        <v>0</v>
      </c>
      <c r="F1393" s="100">
        <v>0</v>
      </c>
      <c r="G1393" s="101">
        <v>4000000</v>
      </c>
      <c r="H1393" s="102">
        <v>0</v>
      </c>
      <c r="I1393" s="97" t="s">
        <v>753</v>
      </c>
    </row>
    <row r="1394" spans="1:9" x14ac:dyDescent="0.25">
      <c r="A1394" s="93"/>
      <c r="B1394" s="94">
        <v>293</v>
      </c>
      <c r="C1394" s="91" t="s">
        <v>1011</v>
      </c>
      <c r="D1394" s="95">
        <v>3286000</v>
      </c>
      <c r="E1394" s="95">
        <v>2866000</v>
      </c>
      <c r="F1394" s="95">
        <v>27000000</v>
      </c>
      <c r="G1394" s="95">
        <v>42000000</v>
      </c>
      <c r="H1394" s="249"/>
      <c r="I1394" s="249"/>
    </row>
    <row r="1395" spans="1:9" x14ac:dyDescent="0.25">
      <c r="A1395" s="97">
        <v>16</v>
      </c>
      <c r="B1395" s="98">
        <v>5040123000100</v>
      </c>
      <c r="C1395" s="99" t="s">
        <v>1912</v>
      </c>
      <c r="D1395" s="101">
        <v>3286000</v>
      </c>
      <c r="E1395" s="101">
        <v>2866000</v>
      </c>
      <c r="F1395" s="101">
        <v>15000000</v>
      </c>
      <c r="G1395" s="101">
        <v>15000000</v>
      </c>
      <c r="H1395" s="102">
        <v>0.5</v>
      </c>
      <c r="I1395" s="97" t="s">
        <v>753</v>
      </c>
    </row>
    <row r="1396" spans="1:9" x14ac:dyDescent="0.25">
      <c r="A1396" s="97">
        <v>17</v>
      </c>
      <c r="B1396" s="98">
        <v>5020323000200</v>
      </c>
      <c r="C1396" s="99" t="s">
        <v>1913</v>
      </c>
      <c r="D1396" s="100">
        <v>0</v>
      </c>
      <c r="E1396" s="100">
        <v>0</v>
      </c>
      <c r="F1396" s="101">
        <v>2000000</v>
      </c>
      <c r="G1396" s="101">
        <v>2000000</v>
      </c>
      <c r="H1396" s="102">
        <v>0.5</v>
      </c>
      <c r="I1396" s="97" t="s">
        <v>753</v>
      </c>
    </row>
    <row r="1397" spans="1:9" x14ac:dyDescent="0.25">
      <c r="A1397" s="97">
        <v>18</v>
      </c>
      <c r="B1397" s="98">
        <v>5040223000500</v>
      </c>
      <c r="C1397" s="99" t="s">
        <v>1914</v>
      </c>
      <c r="D1397" s="100">
        <v>0</v>
      </c>
      <c r="E1397" s="100">
        <v>0</v>
      </c>
      <c r="F1397" s="101">
        <v>10000000</v>
      </c>
      <c r="G1397" s="101">
        <v>10000000</v>
      </c>
      <c r="H1397" s="102">
        <v>0.1</v>
      </c>
      <c r="I1397" s="97" t="s">
        <v>753</v>
      </c>
    </row>
    <row r="1398" spans="1:9" ht="26.4" x14ac:dyDescent="0.25">
      <c r="A1398" s="97">
        <v>19</v>
      </c>
      <c r="B1398" s="98">
        <v>5040225000100</v>
      </c>
      <c r="C1398" s="99" t="s">
        <v>1915</v>
      </c>
      <c r="D1398" s="100">
        <v>0</v>
      </c>
      <c r="E1398" s="100">
        <v>0</v>
      </c>
      <c r="F1398" s="100">
        <v>0</v>
      </c>
      <c r="G1398" s="101">
        <v>5000000</v>
      </c>
      <c r="H1398" s="102">
        <v>0</v>
      </c>
      <c r="I1398" s="97" t="s">
        <v>753</v>
      </c>
    </row>
    <row r="1399" spans="1:9" ht="39.6" x14ac:dyDescent="0.25">
      <c r="A1399" s="97">
        <v>20</v>
      </c>
      <c r="B1399" s="98">
        <v>5040225000200</v>
      </c>
      <c r="C1399" s="99" t="s">
        <v>1916</v>
      </c>
      <c r="D1399" s="100">
        <v>0</v>
      </c>
      <c r="E1399" s="100">
        <v>0</v>
      </c>
      <c r="F1399" s="100">
        <v>0</v>
      </c>
      <c r="G1399" s="101">
        <v>5000000</v>
      </c>
      <c r="H1399" s="102">
        <v>0</v>
      </c>
      <c r="I1399" s="97" t="s">
        <v>753</v>
      </c>
    </row>
    <row r="1400" spans="1:9" ht="26.4" x14ac:dyDescent="0.25">
      <c r="A1400" s="97">
        <v>21</v>
      </c>
      <c r="B1400" s="98">
        <v>5060225000100</v>
      </c>
      <c r="C1400" s="99" t="s">
        <v>1917</v>
      </c>
      <c r="D1400" s="100">
        <v>0</v>
      </c>
      <c r="E1400" s="100">
        <v>0</v>
      </c>
      <c r="F1400" s="100">
        <v>0</v>
      </c>
      <c r="G1400" s="101">
        <v>5000000</v>
      </c>
      <c r="H1400" s="102">
        <v>0</v>
      </c>
      <c r="I1400" s="97" t="s">
        <v>868</v>
      </c>
    </row>
    <row r="1401" spans="1:9" x14ac:dyDescent="0.25">
      <c r="A1401" s="93"/>
      <c r="B1401" s="94">
        <v>294</v>
      </c>
      <c r="C1401" s="91" t="s">
        <v>1918</v>
      </c>
      <c r="D1401" s="96">
        <v>0</v>
      </c>
      <c r="E1401" s="95">
        <v>403000</v>
      </c>
      <c r="F1401" s="95">
        <v>2000000</v>
      </c>
      <c r="G1401" s="95">
        <v>2000000</v>
      </c>
      <c r="H1401" s="249"/>
      <c r="I1401" s="249"/>
    </row>
    <row r="1402" spans="1:9" x14ac:dyDescent="0.25">
      <c r="A1402" s="97">
        <v>22</v>
      </c>
      <c r="B1402" s="98">
        <v>5050123000100</v>
      </c>
      <c r="C1402" s="99" t="s">
        <v>1919</v>
      </c>
      <c r="D1402" s="100">
        <v>0</v>
      </c>
      <c r="E1402" s="101">
        <v>403000</v>
      </c>
      <c r="F1402" s="101">
        <v>2000000</v>
      </c>
      <c r="G1402" s="101">
        <v>2000000</v>
      </c>
      <c r="H1402" s="102">
        <v>0.5</v>
      </c>
      <c r="I1402" s="97" t="s">
        <v>753</v>
      </c>
    </row>
    <row r="1403" spans="1:9" x14ac:dyDescent="0.25">
      <c r="A1403" s="244" t="s">
        <v>786</v>
      </c>
      <c r="B1403" s="244"/>
      <c r="C1403" s="244"/>
      <c r="D1403" s="103">
        <v>2811345693</v>
      </c>
      <c r="E1403" s="103">
        <v>3279025354</v>
      </c>
      <c r="F1403" s="103">
        <v>8124000000</v>
      </c>
      <c r="G1403" s="103">
        <v>9444000000</v>
      </c>
      <c r="H1403" s="248"/>
      <c r="I1403" s="248"/>
    </row>
    <row r="1404" spans="1:9" x14ac:dyDescent="0.25">
      <c r="A1404" s="92"/>
      <c r="B1404" s="247" t="s">
        <v>787</v>
      </c>
      <c r="C1404" s="247"/>
      <c r="D1404" s="247"/>
      <c r="E1404" s="247"/>
      <c r="F1404" s="247"/>
      <c r="G1404" s="247"/>
      <c r="H1404" s="247"/>
      <c r="I1404" s="247"/>
    </row>
    <row r="1405" spans="1:9" x14ac:dyDescent="0.25">
      <c r="A1405" s="244" t="s">
        <v>788</v>
      </c>
      <c r="B1405" s="244"/>
      <c r="C1405" s="244"/>
      <c r="D1405" s="95">
        <v>2811345693</v>
      </c>
      <c r="E1405" s="95">
        <v>3279025354</v>
      </c>
      <c r="F1405" s="95">
        <v>8124000000</v>
      </c>
      <c r="G1405" s="95">
        <v>9444000000</v>
      </c>
      <c r="H1405" s="246"/>
      <c r="I1405" s="246"/>
    </row>
    <row r="1406" spans="1:9" x14ac:dyDescent="0.25">
      <c r="A1406" s="90">
        <v>50</v>
      </c>
      <c r="B1406" s="249" t="s">
        <v>1920</v>
      </c>
      <c r="C1406" s="249"/>
      <c r="D1406" s="249"/>
      <c r="E1406" s="249"/>
      <c r="F1406" s="249"/>
      <c r="G1406" s="249"/>
      <c r="H1406" s="249"/>
      <c r="I1406" s="249"/>
    </row>
    <row r="1407" spans="1:9" x14ac:dyDescent="0.25">
      <c r="A1407" s="92"/>
      <c r="B1407" s="247" t="s">
        <v>750</v>
      </c>
      <c r="C1407" s="247"/>
      <c r="D1407" s="247"/>
      <c r="E1407" s="247"/>
      <c r="F1407" s="247"/>
      <c r="G1407" s="247"/>
      <c r="H1407" s="247"/>
      <c r="I1407" s="247"/>
    </row>
    <row r="1408" spans="1:9" x14ac:dyDescent="0.25">
      <c r="A1408" s="93"/>
      <c r="B1408" s="94">
        <v>537</v>
      </c>
      <c r="C1408" s="91" t="s">
        <v>1921</v>
      </c>
      <c r="D1408" s="95">
        <v>30755572</v>
      </c>
      <c r="E1408" s="95">
        <v>5217805</v>
      </c>
      <c r="F1408" s="95">
        <v>170000000</v>
      </c>
      <c r="G1408" s="95">
        <v>195000000</v>
      </c>
      <c r="H1408" s="249"/>
      <c r="I1408" s="249"/>
    </row>
    <row r="1409" spans="1:9" ht="26.4" x14ac:dyDescent="0.25">
      <c r="A1409" s="97">
        <v>1</v>
      </c>
      <c r="B1409" s="98">
        <v>2100123011600</v>
      </c>
      <c r="C1409" s="99" t="s">
        <v>1922</v>
      </c>
      <c r="D1409" s="101">
        <v>17184010</v>
      </c>
      <c r="E1409" s="100">
        <v>0</v>
      </c>
      <c r="F1409" s="101">
        <v>40000000</v>
      </c>
      <c r="G1409" s="101">
        <v>5000000</v>
      </c>
      <c r="H1409" s="102">
        <v>0.01</v>
      </c>
      <c r="I1409" s="97" t="s">
        <v>753</v>
      </c>
    </row>
    <row r="1410" spans="1:9" x14ac:dyDescent="0.25">
      <c r="A1410" s="97">
        <v>2</v>
      </c>
      <c r="B1410" s="98">
        <v>2100122003300</v>
      </c>
      <c r="C1410" s="99" t="s">
        <v>1923</v>
      </c>
      <c r="D1410" s="101">
        <v>13163600</v>
      </c>
      <c r="E1410" s="101">
        <v>5217805</v>
      </c>
      <c r="F1410" s="101">
        <v>40000000</v>
      </c>
      <c r="G1410" s="101">
        <v>45000000</v>
      </c>
      <c r="H1410" s="102">
        <v>0</v>
      </c>
      <c r="I1410" s="97" t="s">
        <v>753</v>
      </c>
    </row>
    <row r="1411" spans="1:9" x14ac:dyDescent="0.25">
      <c r="A1411" s="97">
        <v>3</v>
      </c>
      <c r="B1411" s="98">
        <v>2100124004700</v>
      </c>
      <c r="C1411" s="99" t="s">
        <v>1924</v>
      </c>
      <c r="D1411" s="100">
        <v>0</v>
      </c>
      <c r="E1411" s="100">
        <v>0</v>
      </c>
      <c r="F1411" s="101">
        <v>15000000</v>
      </c>
      <c r="G1411" s="101">
        <v>15000000</v>
      </c>
      <c r="H1411" s="102">
        <v>0.01</v>
      </c>
      <c r="I1411" s="97" t="s">
        <v>753</v>
      </c>
    </row>
    <row r="1412" spans="1:9" x14ac:dyDescent="0.25">
      <c r="A1412" s="97">
        <v>4</v>
      </c>
      <c r="B1412" s="98">
        <v>2100124004800</v>
      </c>
      <c r="C1412" s="99" t="s">
        <v>1925</v>
      </c>
      <c r="D1412" s="100">
        <v>0</v>
      </c>
      <c r="E1412" s="100">
        <v>0</v>
      </c>
      <c r="F1412" s="100">
        <v>0</v>
      </c>
      <c r="G1412" s="101">
        <v>55000000</v>
      </c>
      <c r="H1412" s="102">
        <v>0.01</v>
      </c>
      <c r="I1412" s="97" t="s">
        <v>753</v>
      </c>
    </row>
    <row r="1413" spans="1:9" x14ac:dyDescent="0.25">
      <c r="A1413" s="97">
        <v>5</v>
      </c>
      <c r="B1413" s="98">
        <v>2100123012300</v>
      </c>
      <c r="C1413" s="99" t="s">
        <v>1926</v>
      </c>
      <c r="D1413" s="100">
        <v>0</v>
      </c>
      <c r="E1413" s="100">
        <v>0</v>
      </c>
      <c r="F1413" s="101">
        <v>5000000</v>
      </c>
      <c r="G1413" s="101">
        <v>12000000</v>
      </c>
      <c r="H1413" s="102">
        <v>0.01</v>
      </c>
      <c r="I1413" s="97" t="s">
        <v>753</v>
      </c>
    </row>
    <row r="1414" spans="1:9" ht="26.4" x14ac:dyDescent="0.25">
      <c r="A1414" s="97">
        <v>6</v>
      </c>
      <c r="B1414" s="98">
        <v>2100123011700</v>
      </c>
      <c r="C1414" s="99" t="s">
        <v>1927</v>
      </c>
      <c r="D1414" s="100">
        <v>0</v>
      </c>
      <c r="E1414" s="100">
        <v>0</v>
      </c>
      <c r="F1414" s="101">
        <v>5000000</v>
      </c>
      <c r="G1414" s="100">
        <v>0</v>
      </c>
      <c r="H1414" s="102">
        <v>0.1</v>
      </c>
      <c r="I1414" s="97" t="s">
        <v>753</v>
      </c>
    </row>
    <row r="1415" spans="1:9" x14ac:dyDescent="0.25">
      <c r="A1415" s="97">
        <v>7</v>
      </c>
      <c r="B1415" s="98">
        <v>2100123011900</v>
      </c>
      <c r="C1415" s="99" t="s">
        <v>1928</v>
      </c>
      <c r="D1415" s="100">
        <v>0</v>
      </c>
      <c r="E1415" s="100">
        <v>0</v>
      </c>
      <c r="F1415" s="101">
        <v>2500000</v>
      </c>
      <c r="G1415" s="101">
        <v>2500000</v>
      </c>
      <c r="H1415" s="102">
        <v>0.01</v>
      </c>
      <c r="I1415" s="97" t="s">
        <v>753</v>
      </c>
    </row>
    <row r="1416" spans="1:9" x14ac:dyDescent="0.25">
      <c r="A1416" s="97">
        <v>8</v>
      </c>
      <c r="B1416" s="98">
        <v>2100123012000</v>
      </c>
      <c r="C1416" s="99" t="s">
        <v>1929</v>
      </c>
      <c r="D1416" s="100">
        <v>0</v>
      </c>
      <c r="E1416" s="100">
        <v>0</v>
      </c>
      <c r="F1416" s="101">
        <v>2500000</v>
      </c>
      <c r="G1416" s="101">
        <v>7500000</v>
      </c>
      <c r="H1416" s="102">
        <v>0.01</v>
      </c>
      <c r="I1416" s="97" t="s">
        <v>753</v>
      </c>
    </row>
    <row r="1417" spans="1:9" x14ac:dyDescent="0.25">
      <c r="A1417" s="97">
        <v>9</v>
      </c>
      <c r="B1417" s="98">
        <v>2100123012200</v>
      </c>
      <c r="C1417" s="99" t="s">
        <v>1930</v>
      </c>
      <c r="D1417" s="101">
        <v>407962</v>
      </c>
      <c r="E1417" s="100">
        <v>0</v>
      </c>
      <c r="F1417" s="101">
        <v>60000000</v>
      </c>
      <c r="G1417" s="101">
        <v>53000000</v>
      </c>
      <c r="H1417" s="102">
        <v>0.01</v>
      </c>
      <c r="I1417" s="97" t="s">
        <v>753</v>
      </c>
    </row>
    <row r="1418" spans="1:9" x14ac:dyDescent="0.25">
      <c r="A1418" s="244" t="s">
        <v>786</v>
      </c>
      <c r="B1418" s="244"/>
      <c r="C1418" s="244"/>
      <c r="D1418" s="103">
        <v>30755572</v>
      </c>
      <c r="E1418" s="103">
        <v>5217805</v>
      </c>
      <c r="F1418" s="103">
        <v>170000000</v>
      </c>
      <c r="G1418" s="103">
        <v>195000000</v>
      </c>
      <c r="H1418" s="248"/>
      <c r="I1418" s="248"/>
    </row>
    <row r="1419" spans="1:9" x14ac:dyDescent="0.25">
      <c r="A1419" s="92"/>
      <c r="B1419" s="247" t="s">
        <v>787</v>
      </c>
      <c r="C1419" s="247"/>
      <c r="D1419" s="247"/>
      <c r="E1419" s="247"/>
      <c r="F1419" s="247"/>
      <c r="G1419" s="247"/>
      <c r="H1419" s="247"/>
      <c r="I1419" s="247"/>
    </row>
    <row r="1420" spans="1:9" x14ac:dyDescent="0.25">
      <c r="A1420" s="244" t="s">
        <v>788</v>
      </c>
      <c r="B1420" s="244"/>
      <c r="C1420" s="244"/>
      <c r="D1420" s="95">
        <v>30755572</v>
      </c>
      <c r="E1420" s="95">
        <v>5217805</v>
      </c>
      <c r="F1420" s="95">
        <v>170000000</v>
      </c>
      <c r="G1420" s="95">
        <v>195000000</v>
      </c>
      <c r="H1420" s="246"/>
      <c r="I1420" s="246"/>
    </row>
    <row r="1421" spans="1:9" x14ac:dyDescent="0.25">
      <c r="A1421" s="90">
        <v>51</v>
      </c>
      <c r="B1421" s="249" t="s">
        <v>1931</v>
      </c>
      <c r="C1421" s="249"/>
      <c r="D1421" s="249"/>
      <c r="E1421" s="249"/>
      <c r="F1421" s="249"/>
      <c r="G1421" s="249"/>
      <c r="H1421" s="249"/>
      <c r="I1421" s="249"/>
    </row>
    <row r="1422" spans="1:9" x14ac:dyDescent="0.25">
      <c r="A1422" s="92"/>
      <c r="B1422" s="247" t="s">
        <v>750</v>
      </c>
      <c r="C1422" s="247"/>
      <c r="D1422" s="247"/>
      <c r="E1422" s="247"/>
      <c r="F1422" s="247"/>
      <c r="G1422" s="247"/>
      <c r="H1422" s="247"/>
      <c r="I1422" s="247"/>
    </row>
    <row r="1423" spans="1:9" x14ac:dyDescent="0.25">
      <c r="A1423" s="93"/>
      <c r="B1423" s="94">
        <v>52</v>
      </c>
      <c r="C1423" s="91" t="s">
        <v>751</v>
      </c>
      <c r="D1423" s="96">
        <v>0</v>
      </c>
      <c r="E1423" s="96">
        <v>0</v>
      </c>
      <c r="F1423" s="95">
        <v>9400000</v>
      </c>
      <c r="G1423" s="96">
        <v>0</v>
      </c>
      <c r="H1423" s="249"/>
      <c r="I1423" s="249"/>
    </row>
    <row r="1424" spans="1:9" x14ac:dyDescent="0.25">
      <c r="A1424" s="97">
        <v>1</v>
      </c>
      <c r="B1424" s="98">
        <v>5010323000300</v>
      </c>
      <c r="C1424" s="99" t="s">
        <v>1932</v>
      </c>
      <c r="D1424" s="100">
        <v>0</v>
      </c>
      <c r="E1424" s="100">
        <v>0</v>
      </c>
      <c r="F1424" s="101">
        <v>3000000</v>
      </c>
      <c r="G1424" s="100">
        <v>0</v>
      </c>
      <c r="H1424" s="102">
        <v>0</v>
      </c>
      <c r="I1424" s="97" t="s">
        <v>753</v>
      </c>
    </row>
    <row r="1425" spans="1:9" x14ac:dyDescent="0.25">
      <c r="A1425" s="97">
        <v>2</v>
      </c>
      <c r="B1425" s="98">
        <v>5010323000400</v>
      </c>
      <c r="C1425" s="99" t="s">
        <v>1933</v>
      </c>
      <c r="D1425" s="100">
        <v>0</v>
      </c>
      <c r="E1425" s="100">
        <v>0</v>
      </c>
      <c r="F1425" s="101">
        <v>2400000</v>
      </c>
      <c r="G1425" s="100">
        <v>0</v>
      </c>
      <c r="H1425" s="102">
        <v>0</v>
      </c>
      <c r="I1425" s="97" t="s">
        <v>753</v>
      </c>
    </row>
    <row r="1426" spans="1:9" x14ac:dyDescent="0.25">
      <c r="A1426" s="97">
        <v>3</v>
      </c>
      <c r="B1426" s="98">
        <v>5010323000500</v>
      </c>
      <c r="C1426" s="99" t="s">
        <v>1934</v>
      </c>
      <c r="D1426" s="100">
        <v>0</v>
      </c>
      <c r="E1426" s="100">
        <v>0</v>
      </c>
      <c r="F1426" s="101">
        <v>4000000</v>
      </c>
      <c r="G1426" s="100">
        <v>0</v>
      </c>
      <c r="H1426" s="102">
        <v>0</v>
      </c>
      <c r="I1426" s="97" t="s">
        <v>753</v>
      </c>
    </row>
    <row r="1427" spans="1:9" x14ac:dyDescent="0.25">
      <c r="A1427" s="93"/>
      <c r="B1427" s="94">
        <v>53</v>
      </c>
      <c r="C1427" s="91" t="s">
        <v>1935</v>
      </c>
      <c r="D1427" s="95">
        <v>2117000</v>
      </c>
      <c r="E1427" s="95">
        <v>9936325</v>
      </c>
      <c r="F1427" s="95">
        <v>44100000</v>
      </c>
      <c r="G1427" s="95">
        <v>33100000</v>
      </c>
      <c r="H1427" s="249"/>
      <c r="I1427" s="249"/>
    </row>
    <row r="1428" spans="1:9" x14ac:dyDescent="0.25">
      <c r="A1428" s="97">
        <v>4</v>
      </c>
      <c r="B1428" s="98">
        <v>5010323001100</v>
      </c>
      <c r="C1428" s="99" t="s">
        <v>1936</v>
      </c>
      <c r="D1428" s="100">
        <v>0</v>
      </c>
      <c r="E1428" s="101">
        <v>9000000</v>
      </c>
      <c r="F1428" s="101">
        <v>11000000</v>
      </c>
      <c r="G1428" s="100">
        <v>0</v>
      </c>
      <c r="H1428" s="102">
        <v>0</v>
      </c>
      <c r="I1428" s="97" t="s">
        <v>753</v>
      </c>
    </row>
    <row r="1429" spans="1:9" x14ac:dyDescent="0.25">
      <c r="A1429" s="97">
        <v>5</v>
      </c>
      <c r="B1429" s="98">
        <v>5010323001000</v>
      </c>
      <c r="C1429" s="99" t="s">
        <v>1937</v>
      </c>
      <c r="D1429" s="100">
        <v>0</v>
      </c>
      <c r="E1429" s="100">
        <v>0</v>
      </c>
      <c r="F1429" s="101">
        <v>5000000</v>
      </c>
      <c r="G1429" s="101">
        <v>5000000</v>
      </c>
      <c r="H1429" s="102">
        <v>0</v>
      </c>
      <c r="I1429" s="97" t="s">
        <v>753</v>
      </c>
    </row>
    <row r="1430" spans="1:9" ht="26.4" x14ac:dyDescent="0.25">
      <c r="A1430" s="97">
        <v>6</v>
      </c>
      <c r="B1430" s="98">
        <v>5010323000900</v>
      </c>
      <c r="C1430" s="99" t="s">
        <v>1938</v>
      </c>
      <c r="D1430" s="100">
        <v>0</v>
      </c>
      <c r="E1430" s="100">
        <v>0</v>
      </c>
      <c r="F1430" s="101">
        <v>100000</v>
      </c>
      <c r="G1430" s="101">
        <v>100000</v>
      </c>
      <c r="H1430" s="102">
        <v>0</v>
      </c>
      <c r="I1430" s="97" t="s">
        <v>753</v>
      </c>
    </row>
    <row r="1431" spans="1:9" ht="39.6" x14ac:dyDescent="0.25">
      <c r="A1431" s="97">
        <v>7</v>
      </c>
      <c r="B1431" s="98">
        <v>5010323000700</v>
      </c>
      <c r="C1431" s="99" t="s">
        <v>1939</v>
      </c>
      <c r="D1431" s="101">
        <v>2117000</v>
      </c>
      <c r="E1431" s="101">
        <v>936325</v>
      </c>
      <c r="F1431" s="101">
        <v>3000000</v>
      </c>
      <c r="G1431" s="101">
        <v>3000000</v>
      </c>
      <c r="H1431" s="102">
        <v>0</v>
      </c>
      <c r="I1431" s="97" t="s">
        <v>753</v>
      </c>
    </row>
    <row r="1432" spans="1:9" x14ac:dyDescent="0.25">
      <c r="A1432" s="97">
        <v>8</v>
      </c>
      <c r="B1432" s="98">
        <v>5010323000600</v>
      </c>
      <c r="C1432" s="99" t="s">
        <v>1940</v>
      </c>
      <c r="D1432" s="100">
        <v>0</v>
      </c>
      <c r="E1432" s="100">
        <v>0</v>
      </c>
      <c r="F1432" s="101">
        <v>25000000</v>
      </c>
      <c r="G1432" s="101">
        <v>25000000</v>
      </c>
      <c r="H1432" s="102">
        <v>0</v>
      </c>
      <c r="I1432" s="97" t="s">
        <v>753</v>
      </c>
    </row>
    <row r="1433" spans="1:9" x14ac:dyDescent="0.25">
      <c r="A1433" s="93"/>
      <c r="B1433" s="94">
        <v>55</v>
      </c>
      <c r="C1433" s="91" t="s">
        <v>1941</v>
      </c>
      <c r="D1433" s="95">
        <v>4130750</v>
      </c>
      <c r="E1433" s="96">
        <v>0</v>
      </c>
      <c r="F1433" s="95">
        <v>653000000</v>
      </c>
      <c r="G1433" s="95">
        <v>1010000000</v>
      </c>
      <c r="H1433" s="249"/>
      <c r="I1433" s="249"/>
    </row>
    <row r="1434" spans="1:9" x14ac:dyDescent="0.25">
      <c r="A1434" s="97">
        <v>9</v>
      </c>
      <c r="B1434" s="98">
        <v>5010323001300</v>
      </c>
      <c r="C1434" s="99" t="s">
        <v>1942</v>
      </c>
      <c r="D1434" s="100">
        <v>0</v>
      </c>
      <c r="E1434" s="100">
        <v>0</v>
      </c>
      <c r="F1434" s="101">
        <v>3000000</v>
      </c>
      <c r="G1434" s="101">
        <v>10000000</v>
      </c>
      <c r="H1434" s="102">
        <v>0</v>
      </c>
      <c r="I1434" s="97" t="s">
        <v>753</v>
      </c>
    </row>
    <row r="1435" spans="1:9" ht="52.8" x14ac:dyDescent="0.25">
      <c r="A1435" s="97">
        <v>10</v>
      </c>
      <c r="B1435" s="98">
        <v>5010322000100</v>
      </c>
      <c r="C1435" s="99" t="s">
        <v>1943</v>
      </c>
      <c r="D1435" s="101">
        <v>182750</v>
      </c>
      <c r="E1435" s="100">
        <v>0</v>
      </c>
      <c r="F1435" s="101">
        <v>650000000</v>
      </c>
      <c r="G1435" s="101">
        <v>1000000000</v>
      </c>
      <c r="H1435" s="102">
        <v>0</v>
      </c>
      <c r="I1435" s="97" t="s">
        <v>753</v>
      </c>
    </row>
    <row r="1436" spans="1:9" x14ac:dyDescent="0.25">
      <c r="A1436" s="93"/>
      <c r="B1436" s="94">
        <v>56</v>
      </c>
      <c r="C1436" s="91" t="s">
        <v>804</v>
      </c>
      <c r="D1436" s="96">
        <v>0</v>
      </c>
      <c r="E1436" s="96">
        <v>0</v>
      </c>
      <c r="F1436" s="95">
        <v>4500000</v>
      </c>
      <c r="G1436" s="95">
        <v>47500000</v>
      </c>
      <c r="H1436" s="249"/>
      <c r="I1436" s="249"/>
    </row>
    <row r="1437" spans="1:9" x14ac:dyDescent="0.25">
      <c r="A1437" s="97">
        <v>11</v>
      </c>
      <c r="B1437" s="98">
        <v>5010324002700</v>
      </c>
      <c r="C1437" s="99" t="s">
        <v>1944</v>
      </c>
      <c r="D1437" s="100">
        <v>0</v>
      </c>
      <c r="E1437" s="100">
        <v>0</v>
      </c>
      <c r="F1437" s="101">
        <v>4500000</v>
      </c>
      <c r="G1437" s="101">
        <v>47500000</v>
      </c>
      <c r="H1437" s="102">
        <v>0</v>
      </c>
      <c r="I1437" s="97" t="s">
        <v>753</v>
      </c>
    </row>
    <row r="1438" spans="1:9" x14ac:dyDescent="0.25">
      <c r="A1438" s="244" t="s">
        <v>786</v>
      </c>
      <c r="B1438" s="244"/>
      <c r="C1438" s="244"/>
      <c r="D1438" s="103">
        <v>6247750</v>
      </c>
      <c r="E1438" s="103">
        <v>9936325</v>
      </c>
      <c r="F1438" s="103">
        <v>711000000</v>
      </c>
      <c r="G1438" s="103">
        <v>1090600000</v>
      </c>
      <c r="H1438" s="248"/>
      <c r="I1438" s="248"/>
    </row>
    <row r="1439" spans="1:9" x14ac:dyDescent="0.25">
      <c r="A1439" s="92"/>
      <c r="B1439" s="247" t="s">
        <v>787</v>
      </c>
      <c r="C1439" s="247"/>
      <c r="D1439" s="247"/>
      <c r="E1439" s="247"/>
      <c r="F1439" s="247"/>
      <c r="G1439" s="247"/>
      <c r="H1439" s="247"/>
      <c r="I1439" s="247"/>
    </row>
    <row r="1440" spans="1:9" x14ac:dyDescent="0.25">
      <c r="A1440" s="244" t="s">
        <v>788</v>
      </c>
      <c r="B1440" s="244"/>
      <c r="C1440" s="244"/>
      <c r="D1440" s="95">
        <v>6247750</v>
      </c>
      <c r="E1440" s="95">
        <v>9936325</v>
      </c>
      <c r="F1440" s="95">
        <v>711000000</v>
      </c>
      <c r="G1440" s="95">
        <v>1090600000</v>
      </c>
      <c r="H1440" s="246"/>
      <c r="I1440" s="246"/>
    </row>
    <row r="1441" spans="1:9" x14ac:dyDescent="0.25">
      <c r="A1441" s="90">
        <v>52</v>
      </c>
      <c r="B1441" s="249" t="s">
        <v>1945</v>
      </c>
      <c r="C1441" s="249"/>
      <c r="D1441" s="249"/>
      <c r="E1441" s="249"/>
      <c r="F1441" s="249"/>
      <c r="G1441" s="249"/>
      <c r="H1441" s="249"/>
      <c r="I1441" s="249"/>
    </row>
    <row r="1442" spans="1:9" x14ac:dyDescent="0.25">
      <c r="A1442" s="92"/>
      <c r="B1442" s="247" t="s">
        <v>750</v>
      </c>
      <c r="C1442" s="247"/>
      <c r="D1442" s="247"/>
      <c r="E1442" s="247"/>
      <c r="F1442" s="247"/>
      <c r="G1442" s="247"/>
      <c r="H1442" s="247"/>
      <c r="I1442" s="247"/>
    </row>
    <row r="1443" spans="1:9" x14ac:dyDescent="0.25">
      <c r="A1443" s="93"/>
      <c r="B1443" s="94">
        <v>280</v>
      </c>
      <c r="C1443" s="91" t="s">
        <v>1946</v>
      </c>
      <c r="D1443" s="96">
        <v>0</v>
      </c>
      <c r="E1443" s="96">
        <v>0</v>
      </c>
      <c r="F1443" s="95">
        <v>73000000</v>
      </c>
      <c r="G1443" s="95">
        <v>73000000</v>
      </c>
      <c r="H1443" s="249"/>
      <c r="I1443" s="249"/>
    </row>
    <row r="1444" spans="1:9" ht="26.4" x14ac:dyDescent="0.25">
      <c r="A1444" s="97">
        <v>1</v>
      </c>
      <c r="B1444" s="98">
        <v>4010124000300</v>
      </c>
      <c r="C1444" s="99" t="s">
        <v>1947</v>
      </c>
      <c r="D1444" s="100">
        <v>0</v>
      </c>
      <c r="E1444" s="100">
        <v>0</v>
      </c>
      <c r="F1444" s="101">
        <v>73000000</v>
      </c>
      <c r="G1444" s="101">
        <v>73000000</v>
      </c>
      <c r="H1444" s="102">
        <v>0</v>
      </c>
      <c r="I1444" s="97" t="s">
        <v>753</v>
      </c>
    </row>
    <row r="1445" spans="1:9" x14ac:dyDescent="0.25">
      <c r="A1445" s="93"/>
      <c r="B1445" s="94">
        <v>281</v>
      </c>
      <c r="C1445" s="91" t="s">
        <v>1948</v>
      </c>
      <c r="D1445" s="96">
        <v>0</v>
      </c>
      <c r="E1445" s="96">
        <v>0</v>
      </c>
      <c r="F1445" s="95">
        <v>6000000</v>
      </c>
      <c r="G1445" s="95">
        <v>6000000</v>
      </c>
      <c r="H1445" s="249"/>
      <c r="I1445" s="249"/>
    </row>
    <row r="1446" spans="1:9" x14ac:dyDescent="0.25">
      <c r="A1446" s="97">
        <v>2</v>
      </c>
      <c r="B1446" s="98">
        <v>4010124000400</v>
      </c>
      <c r="C1446" s="99" t="s">
        <v>1949</v>
      </c>
      <c r="D1446" s="100">
        <v>0</v>
      </c>
      <c r="E1446" s="100">
        <v>0</v>
      </c>
      <c r="F1446" s="101">
        <v>2250000</v>
      </c>
      <c r="G1446" s="101">
        <v>2250000</v>
      </c>
      <c r="H1446" s="102">
        <v>0</v>
      </c>
      <c r="I1446" s="97" t="s">
        <v>753</v>
      </c>
    </row>
    <row r="1447" spans="1:9" x14ac:dyDescent="0.25">
      <c r="A1447" s="97">
        <v>3</v>
      </c>
      <c r="B1447" s="98">
        <v>4010124000500</v>
      </c>
      <c r="C1447" s="99" t="s">
        <v>1950</v>
      </c>
      <c r="D1447" s="100">
        <v>0</v>
      </c>
      <c r="E1447" s="100">
        <v>0</v>
      </c>
      <c r="F1447" s="101">
        <v>3750000</v>
      </c>
      <c r="G1447" s="101">
        <v>3750000</v>
      </c>
      <c r="H1447" s="102">
        <v>0</v>
      </c>
      <c r="I1447" s="97" t="s">
        <v>753</v>
      </c>
    </row>
    <row r="1448" spans="1:9" x14ac:dyDescent="0.25">
      <c r="A1448" s="93"/>
      <c r="B1448" s="94">
        <v>453</v>
      </c>
      <c r="C1448" s="91" t="s">
        <v>1951</v>
      </c>
      <c r="D1448" s="96">
        <v>0</v>
      </c>
      <c r="E1448" s="96">
        <v>0</v>
      </c>
      <c r="F1448" s="95">
        <v>10000000</v>
      </c>
      <c r="G1448" s="95">
        <v>21000000</v>
      </c>
      <c r="H1448" s="249"/>
      <c r="I1448" s="249"/>
    </row>
    <row r="1449" spans="1:9" x14ac:dyDescent="0.25">
      <c r="A1449" s="97">
        <v>4</v>
      </c>
      <c r="B1449" s="98">
        <v>4040123000201</v>
      </c>
      <c r="C1449" s="99" t="s">
        <v>1952</v>
      </c>
      <c r="D1449" s="100">
        <v>0</v>
      </c>
      <c r="E1449" s="100">
        <v>0</v>
      </c>
      <c r="F1449" s="101">
        <v>10000000</v>
      </c>
      <c r="G1449" s="101">
        <v>21000000</v>
      </c>
      <c r="H1449" s="102">
        <v>0</v>
      </c>
      <c r="I1449" s="97" t="s">
        <v>753</v>
      </c>
    </row>
    <row r="1450" spans="1:9" x14ac:dyDescent="0.25">
      <c r="A1450" s="244" t="s">
        <v>786</v>
      </c>
      <c r="B1450" s="244"/>
      <c r="C1450" s="244"/>
      <c r="D1450" s="104">
        <v>0</v>
      </c>
      <c r="E1450" s="104">
        <v>0</v>
      </c>
      <c r="F1450" s="103">
        <v>89000000</v>
      </c>
      <c r="G1450" s="103">
        <v>100000000</v>
      </c>
      <c r="H1450" s="248"/>
      <c r="I1450" s="248"/>
    </row>
    <row r="1451" spans="1:9" x14ac:dyDescent="0.25">
      <c r="A1451" s="92"/>
      <c r="B1451" s="247" t="s">
        <v>787</v>
      </c>
      <c r="C1451" s="247"/>
      <c r="D1451" s="247"/>
      <c r="E1451" s="247"/>
      <c r="F1451" s="247"/>
      <c r="G1451" s="247"/>
      <c r="H1451" s="247"/>
      <c r="I1451" s="247"/>
    </row>
    <row r="1452" spans="1:9" x14ac:dyDescent="0.25">
      <c r="A1452" s="244" t="s">
        <v>788</v>
      </c>
      <c r="B1452" s="244"/>
      <c r="C1452" s="244"/>
      <c r="D1452" s="96">
        <v>0</v>
      </c>
      <c r="E1452" s="96">
        <v>0</v>
      </c>
      <c r="F1452" s="95">
        <v>89000000</v>
      </c>
      <c r="G1452" s="95">
        <v>100000000</v>
      </c>
      <c r="H1452" s="246"/>
      <c r="I1452" s="246"/>
    </row>
    <row r="1453" spans="1:9" x14ac:dyDescent="0.25">
      <c r="A1453" s="90">
        <v>53</v>
      </c>
      <c r="B1453" s="249" t="s">
        <v>1953</v>
      </c>
      <c r="C1453" s="249"/>
      <c r="D1453" s="249"/>
      <c r="E1453" s="249"/>
      <c r="F1453" s="249"/>
      <c r="G1453" s="249"/>
      <c r="H1453" s="249"/>
      <c r="I1453" s="249"/>
    </row>
    <row r="1454" spans="1:9" x14ac:dyDescent="0.25">
      <c r="A1454" s="92"/>
      <c r="B1454" s="247" t="s">
        <v>750</v>
      </c>
      <c r="C1454" s="247"/>
      <c r="D1454" s="247"/>
      <c r="E1454" s="247"/>
      <c r="F1454" s="247"/>
      <c r="G1454" s="247"/>
      <c r="H1454" s="247"/>
      <c r="I1454" s="247"/>
    </row>
    <row r="1455" spans="1:9" x14ac:dyDescent="0.25">
      <c r="A1455" s="93"/>
      <c r="B1455" s="94">
        <v>198</v>
      </c>
      <c r="C1455" s="91" t="s">
        <v>1472</v>
      </c>
      <c r="D1455" s="95">
        <v>30000000</v>
      </c>
      <c r="E1455" s="96">
        <v>0</v>
      </c>
      <c r="F1455" s="96">
        <v>0</v>
      </c>
      <c r="G1455" s="95">
        <v>500000000</v>
      </c>
      <c r="H1455" s="249"/>
      <c r="I1455" s="249"/>
    </row>
    <row r="1456" spans="1:9" x14ac:dyDescent="0.25">
      <c r="A1456" s="97">
        <v>1</v>
      </c>
      <c r="B1456" s="98">
        <v>5050125000300</v>
      </c>
      <c r="C1456" s="99" t="s">
        <v>1954</v>
      </c>
      <c r="D1456" s="100">
        <v>0</v>
      </c>
      <c r="E1456" s="100">
        <v>0</v>
      </c>
      <c r="F1456" s="100">
        <v>0</v>
      </c>
      <c r="G1456" s="101">
        <v>500000000</v>
      </c>
      <c r="H1456" s="102">
        <v>0</v>
      </c>
      <c r="I1456" s="97" t="s">
        <v>753</v>
      </c>
    </row>
    <row r="1457" spans="1:9" ht="26.4" x14ac:dyDescent="0.25">
      <c r="A1457" s="97">
        <v>2</v>
      </c>
      <c r="B1457" s="98">
        <v>5050124001100</v>
      </c>
      <c r="C1457" s="99" t="s">
        <v>1955</v>
      </c>
      <c r="D1457" s="100">
        <v>0</v>
      </c>
      <c r="E1457" s="100">
        <v>0</v>
      </c>
      <c r="F1457" s="100">
        <v>0</v>
      </c>
      <c r="G1457" s="100">
        <v>0</v>
      </c>
      <c r="H1457" s="102">
        <v>0</v>
      </c>
      <c r="I1457" s="97" t="s">
        <v>753</v>
      </c>
    </row>
    <row r="1458" spans="1:9" x14ac:dyDescent="0.25">
      <c r="A1458" s="93"/>
      <c r="B1458" s="94">
        <v>500</v>
      </c>
      <c r="C1458" s="91" t="s">
        <v>1956</v>
      </c>
      <c r="D1458" s="96">
        <v>0</v>
      </c>
      <c r="E1458" s="96">
        <v>0</v>
      </c>
      <c r="F1458" s="95">
        <v>100000000</v>
      </c>
      <c r="G1458" s="95">
        <v>250000000</v>
      </c>
      <c r="H1458" s="249"/>
      <c r="I1458" s="249"/>
    </row>
    <row r="1459" spans="1:9" x14ac:dyDescent="0.25">
      <c r="A1459" s="97">
        <v>3</v>
      </c>
      <c r="B1459" s="98">
        <v>5050123000300</v>
      </c>
      <c r="C1459" s="99" t="s">
        <v>1957</v>
      </c>
      <c r="D1459" s="100">
        <v>0</v>
      </c>
      <c r="E1459" s="100">
        <v>0</v>
      </c>
      <c r="F1459" s="101">
        <v>100000000</v>
      </c>
      <c r="G1459" s="101">
        <v>250000000</v>
      </c>
      <c r="H1459" s="102">
        <v>0</v>
      </c>
      <c r="I1459" s="97" t="s">
        <v>753</v>
      </c>
    </row>
    <row r="1460" spans="1:9" x14ac:dyDescent="0.25">
      <c r="A1460" s="244" t="s">
        <v>786</v>
      </c>
      <c r="B1460" s="244"/>
      <c r="C1460" s="244"/>
      <c r="D1460" s="103">
        <v>30000000</v>
      </c>
      <c r="E1460" s="104">
        <v>0</v>
      </c>
      <c r="F1460" s="103">
        <v>100000000</v>
      </c>
      <c r="G1460" s="103">
        <v>750000000</v>
      </c>
      <c r="H1460" s="248"/>
      <c r="I1460" s="248"/>
    </row>
    <row r="1461" spans="1:9" x14ac:dyDescent="0.25">
      <c r="A1461" s="92"/>
      <c r="B1461" s="247" t="s">
        <v>787</v>
      </c>
      <c r="C1461" s="247"/>
      <c r="D1461" s="247"/>
      <c r="E1461" s="247"/>
      <c r="F1461" s="247"/>
      <c r="G1461" s="247"/>
      <c r="H1461" s="247"/>
      <c r="I1461" s="247"/>
    </row>
    <row r="1462" spans="1:9" x14ac:dyDescent="0.25">
      <c r="A1462" s="244" t="s">
        <v>788</v>
      </c>
      <c r="B1462" s="244"/>
      <c r="C1462" s="244"/>
      <c r="D1462" s="95">
        <v>30000000</v>
      </c>
      <c r="E1462" s="96">
        <v>0</v>
      </c>
      <c r="F1462" s="95">
        <v>100000000</v>
      </c>
      <c r="G1462" s="95">
        <v>750000000</v>
      </c>
      <c r="H1462" s="246"/>
      <c r="I1462" s="246"/>
    </row>
    <row r="1463" spans="1:9" x14ac:dyDescent="0.25">
      <c r="A1463" s="90">
        <v>54</v>
      </c>
      <c r="B1463" s="249" t="s">
        <v>1958</v>
      </c>
      <c r="C1463" s="249"/>
      <c r="D1463" s="249"/>
      <c r="E1463" s="249"/>
      <c r="F1463" s="249"/>
      <c r="G1463" s="249"/>
      <c r="H1463" s="249"/>
      <c r="I1463" s="249"/>
    </row>
    <row r="1464" spans="1:9" x14ac:dyDescent="0.25">
      <c r="A1464" s="92"/>
      <c r="B1464" s="247" t="s">
        <v>750</v>
      </c>
      <c r="C1464" s="247"/>
      <c r="D1464" s="247"/>
      <c r="E1464" s="247"/>
      <c r="F1464" s="247"/>
      <c r="G1464" s="247"/>
      <c r="H1464" s="247"/>
      <c r="I1464" s="247"/>
    </row>
    <row r="1465" spans="1:9" x14ac:dyDescent="0.25">
      <c r="A1465" s="93"/>
      <c r="B1465" s="94">
        <v>309</v>
      </c>
      <c r="C1465" s="91" t="s">
        <v>1011</v>
      </c>
      <c r="D1465" s="96">
        <v>0</v>
      </c>
      <c r="E1465" s="96">
        <v>0</v>
      </c>
      <c r="F1465" s="95">
        <v>200000000</v>
      </c>
      <c r="G1465" s="95">
        <v>262000000</v>
      </c>
      <c r="H1465" s="249"/>
      <c r="I1465" s="249"/>
    </row>
    <row r="1466" spans="1:9" x14ac:dyDescent="0.25">
      <c r="A1466" s="97">
        <v>1</v>
      </c>
      <c r="B1466" s="98">
        <v>2100124010800</v>
      </c>
      <c r="C1466" s="99" t="s">
        <v>1959</v>
      </c>
      <c r="D1466" s="100">
        <v>0</v>
      </c>
      <c r="E1466" s="100">
        <v>0</v>
      </c>
      <c r="F1466" s="101">
        <v>200000000</v>
      </c>
      <c r="G1466" s="101">
        <v>250000000</v>
      </c>
      <c r="H1466" s="102">
        <v>0</v>
      </c>
      <c r="I1466" s="97" t="s">
        <v>753</v>
      </c>
    </row>
    <row r="1467" spans="1:9" x14ac:dyDescent="0.25">
      <c r="A1467" s="97">
        <v>2</v>
      </c>
      <c r="B1467" s="98">
        <v>2100125001100</v>
      </c>
      <c r="C1467" s="99" t="s">
        <v>1960</v>
      </c>
      <c r="D1467" s="100">
        <v>0</v>
      </c>
      <c r="E1467" s="100">
        <v>0</v>
      </c>
      <c r="F1467" s="100">
        <v>0</v>
      </c>
      <c r="G1467" s="101">
        <v>12000000</v>
      </c>
      <c r="H1467" s="102">
        <v>0</v>
      </c>
      <c r="I1467" s="97" t="s">
        <v>753</v>
      </c>
    </row>
    <row r="1468" spans="1:9" x14ac:dyDescent="0.25">
      <c r="A1468" s="93"/>
      <c r="B1468" s="94">
        <v>311</v>
      </c>
      <c r="C1468" s="91" t="s">
        <v>1268</v>
      </c>
      <c r="D1468" s="96">
        <v>0</v>
      </c>
      <c r="E1468" s="96">
        <v>0</v>
      </c>
      <c r="F1468" s="95">
        <v>2500000</v>
      </c>
      <c r="G1468" s="95">
        <v>41420000</v>
      </c>
      <c r="H1468" s="249"/>
      <c r="I1468" s="249"/>
    </row>
    <row r="1469" spans="1:9" x14ac:dyDescent="0.25">
      <c r="A1469" s="97">
        <v>3</v>
      </c>
      <c r="B1469" s="98">
        <v>2100124011000</v>
      </c>
      <c r="C1469" s="99" t="s">
        <v>1961</v>
      </c>
      <c r="D1469" s="100">
        <v>0</v>
      </c>
      <c r="E1469" s="100">
        <v>0</v>
      </c>
      <c r="F1469" s="101">
        <v>2500000</v>
      </c>
      <c r="G1469" s="101">
        <v>3420000</v>
      </c>
      <c r="H1469" s="102">
        <v>0</v>
      </c>
      <c r="I1469" s="97" t="s">
        <v>753</v>
      </c>
    </row>
    <row r="1470" spans="1:9" x14ac:dyDescent="0.25">
      <c r="A1470" s="97">
        <v>4</v>
      </c>
      <c r="B1470" s="98">
        <v>2100125000900</v>
      </c>
      <c r="C1470" s="99" t="s">
        <v>1962</v>
      </c>
      <c r="D1470" s="100">
        <v>0</v>
      </c>
      <c r="E1470" s="100">
        <v>0</v>
      </c>
      <c r="F1470" s="100">
        <v>0</v>
      </c>
      <c r="G1470" s="101">
        <v>3000000</v>
      </c>
      <c r="H1470" s="102">
        <v>0</v>
      </c>
      <c r="I1470" s="97" t="s">
        <v>753</v>
      </c>
    </row>
    <row r="1471" spans="1:9" x14ac:dyDescent="0.25">
      <c r="A1471" s="97">
        <v>5</v>
      </c>
      <c r="B1471" s="98">
        <v>2100125002500</v>
      </c>
      <c r="C1471" s="99" t="s">
        <v>1268</v>
      </c>
      <c r="D1471" s="100">
        <v>0</v>
      </c>
      <c r="E1471" s="100">
        <v>0</v>
      </c>
      <c r="F1471" s="100">
        <v>0</v>
      </c>
      <c r="G1471" s="101">
        <v>35000000</v>
      </c>
      <c r="H1471" s="102">
        <v>0</v>
      </c>
      <c r="I1471" s="97" t="s">
        <v>753</v>
      </c>
    </row>
    <row r="1472" spans="1:9" x14ac:dyDescent="0.25">
      <c r="A1472" s="93"/>
      <c r="B1472" s="94">
        <v>312</v>
      </c>
      <c r="C1472" s="91" t="s">
        <v>1963</v>
      </c>
      <c r="D1472" s="96">
        <v>0</v>
      </c>
      <c r="E1472" s="96">
        <v>0</v>
      </c>
      <c r="F1472" s="96">
        <v>0</v>
      </c>
      <c r="G1472" s="95">
        <v>20000000</v>
      </c>
      <c r="H1472" s="249"/>
      <c r="I1472" s="249"/>
    </row>
    <row r="1473" spans="1:9" x14ac:dyDescent="0.25">
      <c r="A1473" s="97">
        <v>6</v>
      </c>
      <c r="B1473" s="98">
        <v>2100125001000</v>
      </c>
      <c r="C1473" s="99" t="s">
        <v>1964</v>
      </c>
      <c r="D1473" s="100">
        <v>0</v>
      </c>
      <c r="E1473" s="100">
        <v>0</v>
      </c>
      <c r="F1473" s="100">
        <v>0</v>
      </c>
      <c r="G1473" s="101">
        <v>20000000</v>
      </c>
      <c r="H1473" s="102">
        <v>0</v>
      </c>
      <c r="I1473" s="97" t="s">
        <v>753</v>
      </c>
    </row>
    <row r="1474" spans="1:9" x14ac:dyDescent="0.25">
      <c r="A1474" s="93"/>
      <c r="B1474" s="94">
        <v>315</v>
      </c>
      <c r="C1474" s="91" t="s">
        <v>1965</v>
      </c>
      <c r="D1474" s="96">
        <v>0</v>
      </c>
      <c r="E1474" s="96">
        <v>0</v>
      </c>
      <c r="F1474" s="96">
        <v>0</v>
      </c>
      <c r="G1474" s="95">
        <v>3000000</v>
      </c>
      <c r="H1474" s="249"/>
      <c r="I1474" s="249"/>
    </row>
    <row r="1475" spans="1:9" x14ac:dyDescent="0.25">
      <c r="A1475" s="97">
        <v>7</v>
      </c>
      <c r="B1475" s="98">
        <v>2100125001200</v>
      </c>
      <c r="C1475" s="99" t="s">
        <v>1966</v>
      </c>
      <c r="D1475" s="100">
        <v>0</v>
      </c>
      <c r="E1475" s="100">
        <v>0</v>
      </c>
      <c r="F1475" s="100">
        <v>0</v>
      </c>
      <c r="G1475" s="101">
        <v>3000000</v>
      </c>
      <c r="H1475" s="102">
        <v>0</v>
      </c>
      <c r="I1475" s="97" t="s">
        <v>753</v>
      </c>
    </row>
    <row r="1476" spans="1:9" x14ac:dyDescent="0.25">
      <c r="A1476" s="93"/>
      <c r="B1476" s="94">
        <v>413</v>
      </c>
      <c r="C1476" s="91" t="s">
        <v>1967</v>
      </c>
      <c r="D1476" s="96">
        <v>0</v>
      </c>
      <c r="E1476" s="96">
        <v>0</v>
      </c>
      <c r="F1476" s="95">
        <v>4000000</v>
      </c>
      <c r="G1476" s="95">
        <v>11080000</v>
      </c>
      <c r="H1476" s="249"/>
      <c r="I1476" s="249"/>
    </row>
    <row r="1477" spans="1:9" x14ac:dyDescent="0.25">
      <c r="A1477" s="97">
        <v>8</v>
      </c>
      <c r="B1477" s="98">
        <v>2100124004900</v>
      </c>
      <c r="C1477" s="99" t="s">
        <v>1968</v>
      </c>
      <c r="D1477" s="100">
        <v>0</v>
      </c>
      <c r="E1477" s="100">
        <v>0</v>
      </c>
      <c r="F1477" s="101">
        <v>4000000</v>
      </c>
      <c r="G1477" s="101">
        <v>9580000</v>
      </c>
      <c r="H1477" s="102">
        <v>0</v>
      </c>
      <c r="I1477" s="97" t="s">
        <v>753</v>
      </c>
    </row>
    <row r="1478" spans="1:9" x14ac:dyDescent="0.25">
      <c r="A1478" s="97">
        <v>9</v>
      </c>
      <c r="B1478" s="98">
        <v>2100125002100</v>
      </c>
      <c r="C1478" s="99" t="s">
        <v>1969</v>
      </c>
      <c r="D1478" s="100">
        <v>0</v>
      </c>
      <c r="E1478" s="100">
        <v>0</v>
      </c>
      <c r="F1478" s="100">
        <v>0</v>
      </c>
      <c r="G1478" s="101">
        <v>1500000</v>
      </c>
      <c r="H1478" s="102">
        <v>0</v>
      </c>
      <c r="I1478" s="97" t="s">
        <v>753</v>
      </c>
    </row>
    <row r="1479" spans="1:9" x14ac:dyDescent="0.25">
      <c r="A1479" s="93"/>
      <c r="B1479" s="94">
        <v>421</v>
      </c>
      <c r="C1479" s="91" t="s">
        <v>770</v>
      </c>
      <c r="D1479" s="96">
        <v>0</v>
      </c>
      <c r="E1479" s="96">
        <v>0</v>
      </c>
      <c r="F1479" s="95">
        <v>2000000</v>
      </c>
      <c r="G1479" s="95">
        <v>15410000</v>
      </c>
      <c r="H1479" s="249"/>
      <c r="I1479" s="249"/>
    </row>
    <row r="1480" spans="1:9" x14ac:dyDescent="0.25">
      <c r="A1480" s="97">
        <v>10</v>
      </c>
      <c r="B1480" s="98">
        <v>2100124011300</v>
      </c>
      <c r="C1480" s="99" t="s">
        <v>1970</v>
      </c>
      <c r="D1480" s="100">
        <v>0</v>
      </c>
      <c r="E1480" s="100">
        <v>0</v>
      </c>
      <c r="F1480" s="101">
        <v>1000000</v>
      </c>
      <c r="G1480" s="101">
        <v>1900000</v>
      </c>
      <c r="H1480" s="102">
        <v>0</v>
      </c>
      <c r="I1480" s="97" t="s">
        <v>753</v>
      </c>
    </row>
    <row r="1481" spans="1:9" x14ac:dyDescent="0.25">
      <c r="A1481" s="97">
        <v>11</v>
      </c>
      <c r="B1481" s="98">
        <v>2100124011200</v>
      </c>
      <c r="C1481" s="99" t="s">
        <v>1971</v>
      </c>
      <c r="D1481" s="100">
        <v>0</v>
      </c>
      <c r="E1481" s="100">
        <v>0</v>
      </c>
      <c r="F1481" s="101">
        <v>1000000</v>
      </c>
      <c r="G1481" s="101">
        <v>1450000</v>
      </c>
      <c r="H1481" s="102">
        <v>0</v>
      </c>
      <c r="I1481" s="97" t="s">
        <v>753</v>
      </c>
    </row>
    <row r="1482" spans="1:9" x14ac:dyDescent="0.25">
      <c r="A1482" s="97">
        <v>12</v>
      </c>
      <c r="B1482" s="98">
        <v>2100125001300</v>
      </c>
      <c r="C1482" s="99" t="s">
        <v>1972</v>
      </c>
      <c r="D1482" s="100">
        <v>0</v>
      </c>
      <c r="E1482" s="100">
        <v>0</v>
      </c>
      <c r="F1482" s="100">
        <v>0</v>
      </c>
      <c r="G1482" s="101">
        <v>4260000</v>
      </c>
      <c r="H1482" s="102">
        <v>0</v>
      </c>
      <c r="I1482" s="97" t="s">
        <v>753</v>
      </c>
    </row>
    <row r="1483" spans="1:9" x14ac:dyDescent="0.25">
      <c r="A1483" s="97">
        <v>13</v>
      </c>
      <c r="B1483" s="98">
        <v>2100125001400</v>
      </c>
      <c r="C1483" s="99" t="s">
        <v>1973</v>
      </c>
      <c r="D1483" s="100">
        <v>0</v>
      </c>
      <c r="E1483" s="100">
        <v>0</v>
      </c>
      <c r="F1483" s="100">
        <v>0</v>
      </c>
      <c r="G1483" s="101">
        <v>1670000</v>
      </c>
      <c r="H1483" s="102">
        <v>0</v>
      </c>
      <c r="I1483" s="97" t="s">
        <v>753</v>
      </c>
    </row>
    <row r="1484" spans="1:9" x14ac:dyDescent="0.25">
      <c r="A1484" s="97">
        <v>14</v>
      </c>
      <c r="B1484" s="98">
        <v>2100125002300</v>
      </c>
      <c r="C1484" s="99" t="s">
        <v>1974</v>
      </c>
      <c r="D1484" s="100">
        <v>0</v>
      </c>
      <c r="E1484" s="100">
        <v>0</v>
      </c>
      <c r="F1484" s="100">
        <v>0</v>
      </c>
      <c r="G1484" s="101">
        <v>60000</v>
      </c>
      <c r="H1484" s="102">
        <v>0</v>
      </c>
      <c r="I1484" s="97" t="s">
        <v>753</v>
      </c>
    </row>
    <row r="1485" spans="1:9" x14ac:dyDescent="0.25">
      <c r="A1485" s="97">
        <v>15</v>
      </c>
      <c r="B1485" s="98">
        <v>2100125001600</v>
      </c>
      <c r="C1485" s="99" t="s">
        <v>1975</v>
      </c>
      <c r="D1485" s="100">
        <v>0</v>
      </c>
      <c r="E1485" s="100">
        <v>0</v>
      </c>
      <c r="F1485" s="100">
        <v>0</v>
      </c>
      <c r="G1485" s="101">
        <v>684000</v>
      </c>
      <c r="H1485" s="102">
        <v>0</v>
      </c>
      <c r="I1485" s="97" t="s">
        <v>753</v>
      </c>
    </row>
    <row r="1486" spans="1:9" x14ac:dyDescent="0.25">
      <c r="A1486" s="97">
        <v>16</v>
      </c>
      <c r="B1486" s="98">
        <v>2100125001700</v>
      </c>
      <c r="C1486" s="99" t="s">
        <v>1976</v>
      </c>
      <c r="D1486" s="100">
        <v>0</v>
      </c>
      <c r="E1486" s="100">
        <v>0</v>
      </c>
      <c r="F1486" s="100">
        <v>0</v>
      </c>
      <c r="G1486" s="101">
        <v>3156000</v>
      </c>
      <c r="H1486" s="102">
        <v>0</v>
      </c>
      <c r="I1486" s="97" t="s">
        <v>753</v>
      </c>
    </row>
    <row r="1487" spans="1:9" x14ac:dyDescent="0.25">
      <c r="A1487" s="97">
        <v>17</v>
      </c>
      <c r="B1487" s="98">
        <v>2100125001800</v>
      </c>
      <c r="C1487" s="99" t="s">
        <v>1977</v>
      </c>
      <c r="D1487" s="100">
        <v>0</v>
      </c>
      <c r="E1487" s="100">
        <v>0</v>
      </c>
      <c r="F1487" s="100">
        <v>0</v>
      </c>
      <c r="G1487" s="101">
        <v>250000</v>
      </c>
      <c r="H1487" s="102">
        <v>0</v>
      </c>
      <c r="I1487" s="97" t="s">
        <v>753</v>
      </c>
    </row>
    <row r="1488" spans="1:9" x14ac:dyDescent="0.25">
      <c r="A1488" s="97">
        <v>18</v>
      </c>
      <c r="B1488" s="98">
        <v>2100125001900</v>
      </c>
      <c r="C1488" s="99" t="s">
        <v>1978</v>
      </c>
      <c r="D1488" s="100">
        <v>0</v>
      </c>
      <c r="E1488" s="100">
        <v>0</v>
      </c>
      <c r="F1488" s="100">
        <v>0</v>
      </c>
      <c r="G1488" s="101">
        <v>450000</v>
      </c>
      <c r="H1488" s="102">
        <v>0</v>
      </c>
      <c r="I1488" s="97" t="s">
        <v>753</v>
      </c>
    </row>
    <row r="1489" spans="1:9" x14ac:dyDescent="0.25">
      <c r="A1489" s="97">
        <v>19</v>
      </c>
      <c r="B1489" s="98">
        <v>2100125002000</v>
      </c>
      <c r="C1489" s="99" t="s">
        <v>1979</v>
      </c>
      <c r="D1489" s="100">
        <v>0</v>
      </c>
      <c r="E1489" s="100">
        <v>0</v>
      </c>
      <c r="F1489" s="100">
        <v>0</v>
      </c>
      <c r="G1489" s="101">
        <v>1350000</v>
      </c>
      <c r="H1489" s="102">
        <v>0</v>
      </c>
      <c r="I1489" s="97" t="s">
        <v>753</v>
      </c>
    </row>
    <row r="1490" spans="1:9" x14ac:dyDescent="0.25">
      <c r="A1490" s="97">
        <v>20</v>
      </c>
      <c r="B1490" s="98">
        <v>2100125002400</v>
      </c>
      <c r="C1490" s="99" t="s">
        <v>1980</v>
      </c>
      <c r="D1490" s="100">
        <v>0</v>
      </c>
      <c r="E1490" s="100">
        <v>0</v>
      </c>
      <c r="F1490" s="100">
        <v>0</v>
      </c>
      <c r="G1490" s="101">
        <v>180000</v>
      </c>
      <c r="H1490" s="102">
        <v>0</v>
      </c>
      <c r="I1490" s="97" t="s">
        <v>753</v>
      </c>
    </row>
    <row r="1491" spans="1:9" x14ac:dyDescent="0.25">
      <c r="A1491" s="244" t="s">
        <v>786</v>
      </c>
      <c r="B1491" s="244"/>
      <c r="C1491" s="244"/>
      <c r="D1491" s="104">
        <v>0</v>
      </c>
      <c r="E1491" s="104">
        <v>0</v>
      </c>
      <c r="F1491" s="103">
        <v>208500000</v>
      </c>
      <c r="G1491" s="103">
        <v>352910000</v>
      </c>
      <c r="H1491" s="248"/>
      <c r="I1491" s="248"/>
    </row>
    <row r="1492" spans="1:9" x14ac:dyDescent="0.25">
      <c r="A1492" s="92"/>
      <c r="B1492" s="247" t="s">
        <v>787</v>
      </c>
      <c r="C1492" s="247"/>
      <c r="D1492" s="247"/>
      <c r="E1492" s="247"/>
      <c r="F1492" s="247"/>
      <c r="G1492" s="247"/>
      <c r="H1492" s="247"/>
      <c r="I1492" s="247"/>
    </row>
    <row r="1493" spans="1:9" x14ac:dyDescent="0.25">
      <c r="A1493" s="244" t="s">
        <v>788</v>
      </c>
      <c r="B1493" s="244"/>
      <c r="C1493" s="244"/>
      <c r="D1493" s="96">
        <v>0</v>
      </c>
      <c r="E1493" s="96">
        <v>0</v>
      </c>
      <c r="F1493" s="95">
        <v>208500000</v>
      </c>
      <c r="G1493" s="95">
        <v>352910000</v>
      </c>
      <c r="H1493" s="246"/>
      <c r="I1493" s="246"/>
    </row>
    <row r="1494" spans="1:9" x14ac:dyDescent="0.25">
      <c r="A1494" s="90">
        <v>55</v>
      </c>
      <c r="B1494" s="249" t="s">
        <v>1981</v>
      </c>
      <c r="C1494" s="249"/>
      <c r="D1494" s="249"/>
      <c r="E1494" s="249"/>
      <c r="F1494" s="249"/>
      <c r="G1494" s="249"/>
      <c r="H1494" s="249"/>
      <c r="I1494" s="249"/>
    </row>
    <row r="1495" spans="1:9" x14ac:dyDescent="0.25">
      <c r="A1495" s="92"/>
      <c r="B1495" s="247" t="s">
        <v>750</v>
      </c>
      <c r="C1495" s="247"/>
      <c r="D1495" s="247"/>
      <c r="E1495" s="247"/>
      <c r="F1495" s="247"/>
      <c r="G1495" s="247"/>
      <c r="H1495" s="247"/>
      <c r="I1495" s="247"/>
    </row>
    <row r="1496" spans="1:9" x14ac:dyDescent="0.25">
      <c r="A1496" s="93"/>
      <c r="B1496" s="94">
        <v>477</v>
      </c>
      <c r="C1496" s="91" t="s">
        <v>1982</v>
      </c>
      <c r="D1496" s="96">
        <v>0</v>
      </c>
      <c r="E1496" s="96">
        <v>0</v>
      </c>
      <c r="F1496" s="95">
        <v>3350000000</v>
      </c>
      <c r="G1496" s="95">
        <v>3500000000</v>
      </c>
      <c r="H1496" s="249"/>
      <c r="I1496" s="249"/>
    </row>
    <row r="1497" spans="1:9" ht="26.4" x14ac:dyDescent="0.25">
      <c r="A1497" s="97">
        <v>1</v>
      </c>
      <c r="B1497" s="98">
        <v>9100124003400</v>
      </c>
      <c r="C1497" s="99" t="s">
        <v>1983</v>
      </c>
      <c r="D1497" s="100">
        <v>0</v>
      </c>
      <c r="E1497" s="100">
        <v>0</v>
      </c>
      <c r="F1497" s="101">
        <v>2000000000</v>
      </c>
      <c r="G1497" s="101">
        <v>2000000000</v>
      </c>
      <c r="H1497" s="102">
        <v>0</v>
      </c>
      <c r="I1497" s="97" t="s">
        <v>753</v>
      </c>
    </row>
    <row r="1498" spans="1:9" ht="26.4" x14ac:dyDescent="0.25">
      <c r="A1498" s="97">
        <v>2</v>
      </c>
      <c r="B1498" s="98">
        <v>9100124003500</v>
      </c>
      <c r="C1498" s="99" t="s">
        <v>1984</v>
      </c>
      <c r="D1498" s="100">
        <v>0</v>
      </c>
      <c r="E1498" s="100">
        <v>0</v>
      </c>
      <c r="F1498" s="101">
        <v>500000000</v>
      </c>
      <c r="G1498" s="101">
        <v>500000000</v>
      </c>
      <c r="H1498" s="102">
        <v>0</v>
      </c>
      <c r="I1498" s="97" t="s">
        <v>753</v>
      </c>
    </row>
    <row r="1499" spans="1:9" ht="26.4" x14ac:dyDescent="0.25">
      <c r="A1499" s="97">
        <v>3</v>
      </c>
      <c r="B1499" s="98">
        <v>9100124003600</v>
      </c>
      <c r="C1499" s="99" t="s">
        <v>1985</v>
      </c>
      <c r="D1499" s="100">
        <v>0</v>
      </c>
      <c r="E1499" s="100">
        <v>0</v>
      </c>
      <c r="F1499" s="101">
        <v>850000000</v>
      </c>
      <c r="G1499" s="101">
        <v>1000000000</v>
      </c>
      <c r="H1499" s="102">
        <v>0</v>
      </c>
      <c r="I1499" s="97" t="s">
        <v>753</v>
      </c>
    </row>
    <row r="1500" spans="1:9" x14ac:dyDescent="0.25">
      <c r="A1500" s="244" t="s">
        <v>786</v>
      </c>
      <c r="B1500" s="244"/>
      <c r="C1500" s="244"/>
      <c r="D1500" s="104">
        <v>0</v>
      </c>
      <c r="E1500" s="104">
        <v>0</v>
      </c>
      <c r="F1500" s="103">
        <v>3350000000</v>
      </c>
      <c r="G1500" s="103">
        <v>3500000000</v>
      </c>
      <c r="H1500" s="248"/>
      <c r="I1500" s="248"/>
    </row>
    <row r="1501" spans="1:9" x14ac:dyDescent="0.25">
      <c r="A1501" s="92"/>
      <c r="B1501" s="247" t="s">
        <v>787</v>
      </c>
      <c r="C1501" s="247"/>
      <c r="D1501" s="247"/>
      <c r="E1501" s="247"/>
      <c r="F1501" s="247"/>
      <c r="G1501" s="247"/>
      <c r="H1501" s="247"/>
      <c r="I1501" s="247"/>
    </row>
    <row r="1502" spans="1:9" x14ac:dyDescent="0.25">
      <c r="A1502" s="244" t="s">
        <v>788</v>
      </c>
      <c r="B1502" s="244"/>
      <c r="C1502" s="244"/>
      <c r="D1502" s="96">
        <v>0</v>
      </c>
      <c r="E1502" s="96">
        <v>0</v>
      </c>
      <c r="F1502" s="95">
        <v>3350000000</v>
      </c>
      <c r="G1502" s="95">
        <v>3500000000</v>
      </c>
      <c r="H1502" s="246"/>
      <c r="I1502" s="246"/>
    </row>
    <row r="1503" spans="1:9" x14ac:dyDescent="0.25">
      <c r="A1503" s="90">
        <v>56</v>
      </c>
      <c r="B1503" s="249" t="s">
        <v>1986</v>
      </c>
      <c r="C1503" s="249"/>
      <c r="D1503" s="249"/>
      <c r="E1503" s="249"/>
      <c r="F1503" s="249"/>
      <c r="G1503" s="249"/>
      <c r="H1503" s="249"/>
      <c r="I1503" s="249"/>
    </row>
    <row r="1504" spans="1:9" x14ac:dyDescent="0.25">
      <c r="A1504" s="92"/>
      <c r="B1504" s="247" t="s">
        <v>750</v>
      </c>
      <c r="C1504" s="247"/>
      <c r="D1504" s="247"/>
      <c r="E1504" s="247"/>
      <c r="F1504" s="247"/>
      <c r="G1504" s="247"/>
      <c r="H1504" s="247"/>
      <c r="I1504" s="247"/>
    </row>
    <row r="1505" spans="1:9" x14ac:dyDescent="0.25">
      <c r="A1505" s="93"/>
      <c r="B1505" s="94">
        <v>84</v>
      </c>
      <c r="C1505" s="91" t="s">
        <v>1987</v>
      </c>
      <c r="D1505" s="95">
        <v>10000000</v>
      </c>
      <c r="E1505" s="95">
        <v>18331981992</v>
      </c>
      <c r="F1505" s="95">
        <v>18034862500</v>
      </c>
      <c r="G1505" s="95">
        <v>38115000000</v>
      </c>
      <c r="H1505" s="249"/>
      <c r="I1505" s="249"/>
    </row>
    <row r="1506" spans="1:9" ht="26.4" x14ac:dyDescent="0.25">
      <c r="A1506" s="97">
        <v>1</v>
      </c>
      <c r="B1506" s="98">
        <v>10100123002300</v>
      </c>
      <c r="C1506" s="99" t="s">
        <v>1988</v>
      </c>
      <c r="D1506" s="101">
        <v>10000000</v>
      </c>
      <c r="E1506" s="100">
        <v>0</v>
      </c>
      <c r="F1506" s="101">
        <v>15000000</v>
      </c>
      <c r="G1506" s="101">
        <v>15000000</v>
      </c>
      <c r="H1506" s="102">
        <v>0</v>
      </c>
      <c r="I1506" s="97" t="s">
        <v>753</v>
      </c>
    </row>
    <row r="1507" spans="1:9" ht="26.4" x14ac:dyDescent="0.25">
      <c r="A1507" s="97">
        <v>2</v>
      </c>
      <c r="B1507" s="98">
        <v>10100123002000</v>
      </c>
      <c r="C1507" s="99" t="s">
        <v>1989</v>
      </c>
      <c r="D1507" s="100">
        <v>0</v>
      </c>
      <c r="E1507" s="101">
        <v>18331981992</v>
      </c>
      <c r="F1507" s="101">
        <v>18019862500</v>
      </c>
      <c r="G1507" s="101">
        <v>38100000000</v>
      </c>
      <c r="H1507" s="102">
        <v>0</v>
      </c>
      <c r="I1507" s="97" t="s">
        <v>753</v>
      </c>
    </row>
    <row r="1508" spans="1:9" x14ac:dyDescent="0.25">
      <c r="A1508" s="93"/>
      <c r="B1508" s="94">
        <v>118</v>
      </c>
      <c r="C1508" s="91" t="s">
        <v>1990</v>
      </c>
      <c r="D1508" s="95">
        <v>7787680</v>
      </c>
      <c r="E1508" s="95">
        <v>87173088</v>
      </c>
      <c r="F1508" s="95">
        <v>412582464</v>
      </c>
      <c r="G1508" s="95">
        <v>1772315000</v>
      </c>
      <c r="H1508" s="249"/>
      <c r="I1508" s="249"/>
    </row>
    <row r="1509" spans="1:9" x14ac:dyDescent="0.25">
      <c r="A1509" s="97">
        <v>3</v>
      </c>
      <c r="B1509" s="98">
        <v>10100122001200</v>
      </c>
      <c r="C1509" s="99" t="s">
        <v>1991</v>
      </c>
      <c r="D1509" s="100">
        <v>0</v>
      </c>
      <c r="E1509" s="100">
        <v>0</v>
      </c>
      <c r="F1509" s="101">
        <v>25000000</v>
      </c>
      <c r="G1509" s="101">
        <v>19000000</v>
      </c>
      <c r="H1509" s="102">
        <v>0.1</v>
      </c>
      <c r="I1509" s="97" t="s">
        <v>866</v>
      </c>
    </row>
    <row r="1510" spans="1:9" x14ac:dyDescent="0.25">
      <c r="A1510" s="97">
        <v>4</v>
      </c>
      <c r="B1510" s="98">
        <v>10100124002400</v>
      </c>
      <c r="C1510" s="99" t="s">
        <v>1992</v>
      </c>
      <c r="D1510" s="100">
        <v>0</v>
      </c>
      <c r="E1510" s="101">
        <v>29365848</v>
      </c>
      <c r="F1510" s="101">
        <v>30000000</v>
      </c>
      <c r="G1510" s="100">
        <v>0</v>
      </c>
      <c r="H1510" s="102">
        <v>0</v>
      </c>
      <c r="I1510" s="97" t="s">
        <v>753</v>
      </c>
    </row>
    <row r="1511" spans="1:9" x14ac:dyDescent="0.25">
      <c r="A1511" s="97">
        <v>5</v>
      </c>
      <c r="B1511" s="98">
        <v>10100123005600</v>
      </c>
      <c r="C1511" s="99" t="s">
        <v>1993</v>
      </c>
      <c r="D1511" s="100">
        <v>0</v>
      </c>
      <c r="E1511" s="101">
        <v>42527240</v>
      </c>
      <c r="F1511" s="101">
        <v>60000000</v>
      </c>
      <c r="G1511" s="100">
        <v>0</v>
      </c>
      <c r="H1511" s="102">
        <v>0</v>
      </c>
      <c r="I1511" s="97" t="s">
        <v>753</v>
      </c>
    </row>
    <row r="1512" spans="1:9" x14ac:dyDescent="0.25">
      <c r="A1512" s="97">
        <v>6</v>
      </c>
      <c r="B1512" s="98">
        <v>10100124002500</v>
      </c>
      <c r="C1512" s="99" t="s">
        <v>1994</v>
      </c>
      <c r="D1512" s="100">
        <v>0</v>
      </c>
      <c r="E1512" s="100">
        <v>0</v>
      </c>
      <c r="F1512" s="101">
        <v>15000000</v>
      </c>
      <c r="G1512" s="100">
        <v>0</v>
      </c>
      <c r="H1512" s="102">
        <v>0</v>
      </c>
      <c r="I1512" s="97" t="s">
        <v>753</v>
      </c>
    </row>
    <row r="1513" spans="1:9" x14ac:dyDescent="0.25">
      <c r="A1513" s="97">
        <v>7</v>
      </c>
      <c r="B1513" s="98">
        <v>10100122001300</v>
      </c>
      <c r="C1513" s="99" t="s">
        <v>947</v>
      </c>
      <c r="D1513" s="101">
        <v>7787680</v>
      </c>
      <c r="E1513" s="100">
        <v>0</v>
      </c>
      <c r="F1513" s="101">
        <v>30000000</v>
      </c>
      <c r="G1513" s="100">
        <v>0</v>
      </c>
      <c r="H1513" s="102">
        <v>0</v>
      </c>
      <c r="I1513" s="97" t="s">
        <v>753</v>
      </c>
    </row>
    <row r="1514" spans="1:9" x14ac:dyDescent="0.25">
      <c r="A1514" s="97">
        <v>8</v>
      </c>
      <c r="B1514" s="98">
        <v>10100124002600</v>
      </c>
      <c r="C1514" s="99" t="s">
        <v>1995</v>
      </c>
      <c r="D1514" s="100">
        <v>0</v>
      </c>
      <c r="E1514" s="101">
        <v>15280000</v>
      </c>
      <c r="F1514" s="101">
        <v>25000000</v>
      </c>
      <c r="G1514" s="100">
        <v>0</v>
      </c>
      <c r="H1514" s="102">
        <v>0</v>
      </c>
      <c r="I1514" s="97" t="s">
        <v>753</v>
      </c>
    </row>
    <row r="1515" spans="1:9" x14ac:dyDescent="0.25">
      <c r="A1515" s="97">
        <v>9</v>
      </c>
      <c r="B1515" s="98">
        <v>10100124003200</v>
      </c>
      <c r="C1515" s="99" t="s">
        <v>1996</v>
      </c>
      <c r="D1515" s="100">
        <v>0</v>
      </c>
      <c r="E1515" s="100">
        <v>0</v>
      </c>
      <c r="F1515" s="101">
        <v>67482464</v>
      </c>
      <c r="G1515" s="101">
        <v>60000000</v>
      </c>
      <c r="H1515" s="102">
        <v>0.25</v>
      </c>
      <c r="I1515" s="97" t="s">
        <v>866</v>
      </c>
    </row>
    <row r="1516" spans="1:9" x14ac:dyDescent="0.25">
      <c r="A1516" s="97">
        <v>10</v>
      </c>
      <c r="B1516" s="98">
        <v>10100124003300</v>
      </c>
      <c r="C1516" s="99" t="s">
        <v>1997</v>
      </c>
      <c r="D1516" s="100">
        <v>0</v>
      </c>
      <c r="E1516" s="100">
        <v>0</v>
      </c>
      <c r="F1516" s="101">
        <v>160100000</v>
      </c>
      <c r="G1516" s="100">
        <v>0</v>
      </c>
      <c r="H1516" s="102">
        <v>0</v>
      </c>
      <c r="I1516" s="97" t="s">
        <v>753</v>
      </c>
    </row>
    <row r="1517" spans="1:9" x14ac:dyDescent="0.25">
      <c r="A1517" s="97">
        <v>11</v>
      </c>
      <c r="B1517" s="98">
        <v>10100125000400</v>
      </c>
      <c r="C1517" s="99" t="s">
        <v>1998</v>
      </c>
      <c r="D1517" s="100">
        <v>0</v>
      </c>
      <c r="E1517" s="100">
        <v>0</v>
      </c>
      <c r="F1517" s="100">
        <v>0</v>
      </c>
      <c r="G1517" s="101">
        <v>49600000</v>
      </c>
      <c r="H1517" s="102">
        <v>0</v>
      </c>
      <c r="I1517" s="97" t="s">
        <v>753</v>
      </c>
    </row>
    <row r="1518" spans="1:9" x14ac:dyDescent="0.25">
      <c r="A1518" s="97">
        <v>12</v>
      </c>
      <c r="B1518" s="98">
        <v>10100125000200</v>
      </c>
      <c r="C1518" s="99" t="s">
        <v>1999</v>
      </c>
      <c r="D1518" s="100">
        <v>0</v>
      </c>
      <c r="E1518" s="100">
        <v>0</v>
      </c>
      <c r="F1518" s="100">
        <v>0</v>
      </c>
      <c r="G1518" s="101">
        <v>48500000</v>
      </c>
      <c r="H1518" s="102">
        <v>0.09</v>
      </c>
      <c r="I1518" s="97" t="s">
        <v>753</v>
      </c>
    </row>
    <row r="1519" spans="1:9" ht="26.4" x14ac:dyDescent="0.25">
      <c r="A1519" s="97">
        <v>13</v>
      </c>
      <c r="B1519" s="98">
        <v>10100125000300</v>
      </c>
      <c r="C1519" s="99" t="s">
        <v>2000</v>
      </c>
      <c r="D1519" s="100">
        <v>0</v>
      </c>
      <c r="E1519" s="100">
        <v>0</v>
      </c>
      <c r="F1519" s="100">
        <v>0</v>
      </c>
      <c r="G1519" s="101">
        <v>48310000</v>
      </c>
      <c r="H1519" s="102">
        <v>0</v>
      </c>
      <c r="I1519" s="97" t="s">
        <v>753</v>
      </c>
    </row>
    <row r="1520" spans="1:9" x14ac:dyDescent="0.25">
      <c r="A1520" s="97">
        <v>14</v>
      </c>
      <c r="B1520" s="98">
        <v>10100125000500</v>
      </c>
      <c r="C1520" s="99" t="s">
        <v>2001</v>
      </c>
      <c r="D1520" s="100">
        <v>0</v>
      </c>
      <c r="E1520" s="100">
        <v>0</v>
      </c>
      <c r="F1520" s="100">
        <v>0</v>
      </c>
      <c r="G1520" s="101">
        <v>33800000</v>
      </c>
      <c r="H1520" s="102">
        <v>0.12</v>
      </c>
      <c r="I1520" s="97" t="s">
        <v>753</v>
      </c>
    </row>
    <row r="1521" spans="1:9" x14ac:dyDescent="0.25">
      <c r="A1521" s="97">
        <v>15</v>
      </c>
      <c r="B1521" s="98">
        <v>10100125000600</v>
      </c>
      <c r="C1521" s="99" t="s">
        <v>2002</v>
      </c>
      <c r="D1521" s="100">
        <v>0</v>
      </c>
      <c r="E1521" s="100">
        <v>0</v>
      </c>
      <c r="F1521" s="100">
        <v>0</v>
      </c>
      <c r="G1521" s="101">
        <v>33500000</v>
      </c>
      <c r="H1521" s="102">
        <v>0</v>
      </c>
      <c r="I1521" s="97" t="s">
        <v>753</v>
      </c>
    </row>
    <row r="1522" spans="1:9" x14ac:dyDescent="0.25">
      <c r="A1522" s="97">
        <v>16</v>
      </c>
      <c r="B1522" s="98">
        <v>10100125000700</v>
      </c>
      <c r="C1522" s="99" t="s">
        <v>2003</v>
      </c>
      <c r="D1522" s="100">
        <v>0</v>
      </c>
      <c r="E1522" s="100">
        <v>0</v>
      </c>
      <c r="F1522" s="100">
        <v>0</v>
      </c>
      <c r="G1522" s="101">
        <v>53000000</v>
      </c>
      <c r="H1522" s="102">
        <v>0</v>
      </c>
      <c r="I1522" s="97" t="s">
        <v>753</v>
      </c>
    </row>
    <row r="1523" spans="1:9" x14ac:dyDescent="0.25">
      <c r="A1523" s="97">
        <v>17</v>
      </c>
      <c r="B1523" s="98">
        <v>10100125000800</v>
      </c>
      <c r="C1523" s="99" t="s">
        <v>2004</v>
      </c>
      <c r="D1523" s="100">
        <v>0</v>
      </c>
      <c r="E1523" s="100">
        <v>0</v>
      </c>
      <c r="F1523" s="100">
        <v>0</v>
      </c>
      <c r="G1523" s="101">
        <v>56000000</v>
      </c>
      <c r="H1523" s="102">
        <v>0.05</v>
      </c>
      <c r="I1523" s="97" t="s">
        <v>753</v>
      </c>
    </row>
    <row r="1524" spans="1:9" x14ac:dyDescent="0.25">
      <c r="A1524" s="97">
        <v>18</v>
      </c>
      <c r="B1524" s="98">
        <v>10100125000900</v>
      </c>
      <c r="C1524" s="99" t="s">
        <v>2005</v>
      </c>
      <c r="D1524" s="100">
        <v>0</v>
      </c>
      <c r="E1524" s="100">
        <v>0</v>
      </c>
      <c r="F1524" s="100">
        <v>0</v>
      </c>
      <c r="G1524" s="101">
        <v>44805000</v>
      </c>
      <c r="H1524" s="102">
        <v>0.12</v>
      </c>
      <c r="I1524" s="97" t="s">
        <v>753</v>
      </c>
    </row>
    <row r="1525" spans="1:9" x14ac:dyDescent="0.25">
      <c r="A1525" s="97">
        <v>19</v>
      </c>
      <c r="B1525" s="98">
        <v>10100125001000</v>
      </c>
      <c r="C1525" s="99" t="s">
        <v>2006</v>
      </c>
      <c r="D1525" s="100">
        <v>0</v>
      </c>
      <c r="E1525" s="100">
        <v>0</v>
      </c>
      <c r="F1525" s="100">
        <v>0</v>
      </c>
      <c r="G1525" s="101">
        <v>55000000</v>
      </c>
      <c r="H1525" s="102">
        <v>0</v>
      </c>
      <c r="I1525" s="97" t="s">
        <v>753</v>
      </c>
    </row>
    <row r="1526" spans="1:9" x14ac:dyDescent="0.25">
      <c r="A1526" s="97">
        <v>20</v>
      </c>
      <c r="B1526" s="98">
        <v>10100125001100</v>
      </c>
      <c r="C1526" s="99" t="s">
        <v>2007</v>
      </c>
      <c r="D1526" s="100">
        <v>0</v>
      </c>
      <c r="E1526" s="100">
        <v>0</v>
      </c>
      <c r="F1526" s="100">
        <v>0</v>
      </c>
      <c r="G1526" s="101">
        <v>92000000</v>
      </c>
      <c r="H1526" s="102">
        <v>0</v>
      </c>
      <c r="I1526" s="97" t="s">
        <v>753</v>
      </c>
    </row>
    <row r="1527" spans="1:9" ht="26.4" x14ac:dyDescent="0.25">
      <c r="A1527" s="97">
        <v>21</v>
      </c>
      <c r="B1527" s="98">
        <v>10100125001200</v>
      </c>
      <c r="C1527" s="99" t="s">
        <v>2008</v>
      </c>
      <c r="D1527" s="100">
        <v>0</v>
      </c>
      <c r="E1527" s="100">
        <v>0</v>
      </c>
      <c r="F1527" s="100">
        <v>0</v>
      </c>
      <c r="G1527" s="101">
        <v>64800000</v>
      </c>
      <c r="H1527" s="102">
        <v>0.1</v>
      </c>
      <c r="I1527" s="97" t="s">
        <v>753</v>
      </c>
    </row>
    <row r="1528" spans="1:9" x14ac:dyDescent="0.25">
      <c r="A1528" s="97">
        <v>22</v>
      </c>
      <c r="B1528" s="98">
        <v>10100125001300</v>
      </c>
      <c r="C1528" s="99" t="s">
        <v>2009</v>
      </c>
      <c r="D1528" s="100">
        <v>0</v>
      </c>
      <c r="E1528" s="100">
        <v>0</v>
      </c>
      <c r="F1528" s="100">
        <v>0</v>
      </c>
      <c r="G1528" s="101">
        <v>55000000</v>
      </c>
      <c r="H1528" s="102">
        <v>0</v>
      </c>
      <c r="I1528" s="97" t="s">
        <v>753</v>
      </c>
    </row>
    <row r="1529" spans="1:9" x14ac:dyDescent="0.25">
      <c r="A1529" s="97">
        <v>23</v>
      </c>
      <c r="B1529" s="98">
        <v>10100125001400</v>
      </c>
      <c r="C1529" s="99" t="s">
        <v>2010</v>
      </c>
      <c r="D1529" s="100">
        <v>0</v>
      </c>
      <c r="E1529" s="100">
        <v>0</v>
      </c>
      <c r="F1529" s="100">
        <v>0</v>
      </c>
      <c r="G1529" s="101">
        <v>100000000</v>
      </c>
      <c r="H1529" s="102">
        <v>0</v>
      </c>
      <c r="I1529" s="97" t="s">
        <v>753</v>
      </c>
    </row>
    <row r="1530" spans="1:9" x14ac:dyDescent="0.25">
      <c r="A1530" s="97">
        <v>24</v>
      </c>
      <c r="B1530" s="98">
        <v>10100125001500</v>
      </c>
      <c r="C1530" s="99" t="s">
        <v>2011</v>
      </c>
      <c r="D1530" s="100">
        <v>0</v>
      </c>
      <c r="E1530" s="100">
        <v>0</v>
      </c>
      <c r="F1530" s="100">
        <v>0</v>
      </c>
      <c r="G1530" s="101">
        <v>250000000</v>
      </c>
      <c r="H1530" s="102">
        <v>0</v>
      </c>
      <c r="I1530" s="97" t="s">
        <v>753</v>
      </c>
    </row>
    <row r="1531" spans="1:9" x14ac:dyDescent="0.25">
      <c r="A1531" s="97">
        <v>25</v>
      </c>
      <c r="B1531" s="98">
        <v>10100125000100</v>
      </c>
      <c r="C1531" s="99" t="s">
        <v>2012</v>
      </c>
      <c r="D1531" s="100">
        <v>0</v>
      </c>
      <c r="E1531" s="100">
        <v>0</v>
      </c>
      <c r="F1531" s="100">
        <v>0</v>
      </c>
      <c r="G1531" s="101">
        <v>25000000</v>
      </c>
      <c r="H1531" s="102">
        <v>0</v>
      </c>
      <c r="I1531" s="97" t="s">
        <v>753</v>
      </c>
    </row>
    <row r="1532" spans="1:9" x14ac:dyDescent="0.25">
      <c r="A1532" s="97">
        <v>26</v>
      </c>
      <c r="B1532" s="98">
        <v>10100125003400</v>
      </c>
      <c r="C1532" s="99" t="s">
        <v>2013</v>
      </c>
      <c r="D1532" s="100">
        <v>0</v>
      </c>
      <c r="E1532" s="100">
        <v>0</v>
      </c>
      <c r="F1532" s="100">
        <v>0</v>
      </c>
      <c r="G1532" s="101">
        <v>35000000</v>
      </c>
      <c r="H1532" s="102">
        <v>0</v>
      </c>
      <c r="I1532" s="97" t="s">
        <v>753</v>
      </c>
    </row>
    <row r="1533" spans="1:9" ht="26.4" x14ac:dyDescent="0.25">
      <c r="A1533" s="97">
        <v>27</v>
      </c>
      <c r="B1533" s="98">
        <v>10100125001600</v>
      </c>
      <c r="C1533" s="99" t="s">
        <v>2014</v>
      </c>
      <c r="D1533" s="100">
        <v>0</v>
      </c>
      <c r="E1533" s="100">
        <v>0</v>
      </c>
      <c r="F1533" s="100">
        <v>0</v>
      </c>
      <c r="G1533" s="101">
        <v>100000000</v>
      </c>
      <c r="H1533" s="102">
        <v>0.08</v>
      </c>
      <c r="I1533" s="97" t="s">
        <v>753</v>
      </c>
    </row>
    <row r="1534" spans="1:9" ht="26.4" x14ac:dyDescent="0.25">
      <c r="A1534" s="97">
        <v>28</v>
      </c>
      <c r="B1534" s="98">
        <v>10100125002600</v>
      </c>
      <c r="C1534" s="99" t="s">
        <v>2015</v>
      </c>
      <c r="D1534" s="100">
        <v>0</v>
      </c>
      <c r="E1534" s="100">
        <v>0</v>
      </c>
      <c r="F1534" s="100">
        <v>0</v>
      </c>
      <c r="G1534" s="101">
        <v>80000000</v>
      </c>
      <c r="H1534" s="102">
        <v>0</v>
      </c>
      <c r="I1534" s="97" t="s">
        <v>753</v>
      </c>
    </row>
    <row r="1535" spans="1:9" x14ac:dyDescent="0.25">
      <c r="A1535" s="97">
        <v>29</v>
      </c>
      <c r="B1535" s="98">
        <v>10100125002700</v>
      </c>
      <c r="C1535" s="99" t="s">
        <v>2016</v>
      </c>
      <c r="D1535" s="100">
        <v>0</v>
      </c>
      <c r="E1535" s="100">
        <v>0</v>
      </c>
      <c r="F1535" s="100">
        <v>0</v>
      </c>
      <c r="G1535" s="101">
        <v>125000000</v>
      </c>
      <c r="H1535" s="102">
        <v>0</v>
      </c>
      <c r="I1535" s="97" t="s">
        <v>753</v>
      </c>
    </row>
    <row r="1536" spans="1:9" x14ac:dyDescent="0.25">
      <c r="A1536" s="97">
        <v>30</v>
      </c>
      <c r="B1536" s="98">
        <v>10100125002800</v>
      </c>
      <c r="C1536" s="99" t="s">
        <v>2017</v>
      </c>
      <c r="D1536" s="100">
        <v>0</v>
      </c>
      <c r="E1536" s="100">
        <v>0</v>
      </c>
      <c r="F1536" s="100">
        <v>0</v>
      </c>
      <c r="G1536" s="101">
        <v>65000000</v>
      </c>
      <c r="H1536" s="102">
        <v>0</v>
      </c>
      <c r="I1536" s="97" t="s">
        <v>753</v>
      </c>
    </row>
    <row r="1537" spans="1:9" x14ac:dyDescent="0.25">
      <c r="A1537" s="97">
        <v>31</v>
      </c>
      <c r="B1537" s="98">
        <v>10100125002900</v>
      </c>
      <c r="C1537" s="99" t="s">
        <v>2018</v>
      </c>
      <c r="D1537" s="100">
        <v>0</v>
      </c>
      <c r="E1537" s="100">
        <v>0</v>
      </c>
      <c r="F1537" s="100">
        <v>0</v>
      </c>
      <c r="G1537" s="101">
        <v>45000000</v>
      </c>
      <c r="H1537" s="102">
        <v>0</v>
      </c>
      <c r="I1537" s="97" t="s">
        <v>753</v>
      </c>
    </row>
    <row r="1538" spans="1:9" x14ac:dyDescent="0.25">
      <c r="A1538" s="97">
        <v>32</v>
      </c>
      <c r="B1538" s="98">
        <v>10100125003000</v>
      </c>
      <c r="C1538" s="99" t="s">
        <v>2019</v>
      </c>
      <c r="D1538" s="100">
        <v>0</v>
      </c>
      <c r="E1538" s="100">
        <v>0</v>
      </c>
      <c r="F1538" s="100">
        <v>0</v>
      </c>
      <c r="G1538" s="101">
        <v>53000000</v>
      </c>
      <c r="H1538" s="102">
        <v>0</v>
      </c>
      <c r="I1538" s="97" t="s">
        <v>753</v>
      </c>
    </row>
    <row r="1539" spans="1:9" x14ac:dyDescent="0.25">
      <c r="A1539" s="97">
        <v>33</v>
      </c>
      <c r="B1539" s="98">
        <v>10100125003100</v>
      </c>
      <c r="C1539" s="99" t="s">
        <v>2020</v>
      </c>
      <c r="D1539" s="100">
        <v>0</v>
      </c>
      <c r="E1539" s="100">
        <v>0</v>
      </c>
      <c r="F1539" s="100">
        <v>0</v>
      </c>
      <c r="G1539" s="101">
        <v>56000000</v>
      </c>
      <c r="H1539" s="102">
        <v>0</v>
      </c>
      <c r="I1539" s="97" t="s">
        <v>753</v>
      </c>
    </row>
    <row r="1540" spans="1:9" x14ac:dyDescent="0.25">
      <c r="A1540" s="97">
        <v>34</v>
      </c>
      <c r="B1540" s="98">
        <v>10100125003200</v>
      </c>
      <c r="C1540" s="99" t="s">
        <v>2021</v>
      </c>
      <c r="D1540" s="100">
        <v>0</v>
      </c>
      <c r="E1540" s="100">
        <v>0</v>
      </c>
      <c r="F1540" s="100">
        <v>0</v>
      </c>
      <c r="G1540" s="101">
        <v>125000000</v>
      </c>
      <c r="H1540" s="102">
        <v>0</v>
      </c>
      <c r="I1540" s="97" t="s">
        <v>753</v>
      </c>
    </row>
    <row r="1541" spans="1:9" x14ac:dyDescent="0.25">
      <c r="A1541" s="93"/>
      <c r="B1541" s="94">
        <v>483</v>
      </c>
      <c r="C1541" s="91" t="s">
        <v>2022</v>
      </c>
      <c r="D1541" s="95">
        <v>65469135</v>
      </c>
      <c r="E1541" s="95">
        <v>177103000</v>
      </c>
      <c r="F1541" s="95">
        <v>5675000000</v>
      </c>
      <c r="G1541" s="95">
        <v>18000000000</v>
      </c>
      <c r="H1541" s="249"/>
      <c r="I1541" s="249"/>
    </row>
    <row r="1542" spans="1:9" ht="26.4" x14ac:dyDescent="0.25">
      <c r="A1542" s="97">
        <v>35</v>
      </c>
      <c r="B1542" s="98">
        <v>10100123002100</v>
      </c>
      <c r="C1542" s="99" t="s">
        <v>2023</v>
      </c>
      <c r="D1542" s="101">
        <v>65469135</v>
      </c>
      <c r="E1542" s="101">
        <v>177103000</v>
      </c>
      <c r="F1542" s="101">
        <v>5675000000</v>
      </c>
      <c r="G1542" s="101">
        <v>18000000000</v>
      </c>
      <c r="H1542" s="102">
        <v>0</v>
      </c>
      <c r="I1542" s="97" t="s">
        <v>753</v>
      </c>
    </row>
    <row r="1543" spans="1:9" x14ac:dyDescent="0.25">
      <c r="A1543" s="244" t="s">
        <v>786</v>
      </c>
      <c r="B1543" s="244"/>
      <c r="C1543" s="244"/>
      <c r="D1543" s="103">
        <v>83256815</v>
      </c>
      <c r="E1543" s="103">
        <v>18596258080</v>
      </c>
      <c r="F1543" s="103">
        <v>24122444964</v>
      </c>
      <c r="G1543" s="103">
        <v>57887315000</v>
      </c>
      <c r="H1543" s="248"/>
      <c r="I1543" s="248"/>
    </row>
    <row r="1544" spans="1:9" x14ac:dyDescent="0.25">
      <c r="A1544" s="92"/>
      <c r="B1544" s="247" t="s">
        <v>787</v>
      </c>
      <c r="C1544" s="247"/>
      <c r="D1544" s="247"/>
      <c r="E1544" s="247"/>
      <c r="F1544" s="247"/>
      <c r="G1544" s="247"/>
      <c r="H1544" s="247"/>
      <c r="I1544" s="247"/>
    </row>
    <row r="1545" spans="1:9" x14ac:dyDescent="0.25">
      <c r="A1545" s="244" t="s">
        <v>788</v>
      </c>
      <c r="B1545" s="244"/>
      <c r="C1545" s="244"/>
      <c r="D1545" s="95">
        <v>83256815</v>
      </c>
      <c r="E1545" s="95">
        <v>18596258080</v>
      </c>
      <c r="F1545" s="95">
        <v>24122444964</v>
      </c>
      <c r="G1545" s="95">
        <v>57887315000</v>
      </c>
      <c r="H1545" s="246"/>
      <c r="I1545" s="246"/>
    </row>
    <row r="1546" spans="1:9" x14ac:dyDescent="0.25">
      <c r="A1546" s="90">
        <v>57</v>
      </c>
      <c r="B1546" s="249" t="s">
        <v>2024</v>
      </c>
      <c r="C1546" s="249"/>
      <c r="D1546" s="249"/>
      <c r="E1546" s="249"/>
      <c r="F1546" s="249"/>
      <c r="G1546" s="249"/>
      <c r="H1546" s="249"/>
      <c r="I1546" s="249"/>
    </row>
    <row r="1547" spans="1:9" x14ac:dyDescent="0.25">
      <c r="A1547" s="92"/>
      <c r="B1547" s="247" t="s">
        <v>750</v>
      </c>
      <c r="C1547" s="247"/>
      <c r="D1547" s="247"/>
      <c r="E1547" s="247"/>
      <c r="F1547" s="247"/>
      <c r="G1547" s="247"/>
      <c r="H1547" s="247"/>
      <c r="I1547" s="247"/>
    </row>
    <row r="1548" spans="1:9" x14ac:dyDescent="0.25">
      <c r="A1548" s="93"/>
      <c r="B1548" s="94">
        <v>15</v>
      </c>
      <c r="C1548" s="91" t="s">
        <v>2025</v>
      </c>
      <c r="D1548" s="95">
        <v>3509000</v>
      </c>
      <c r="E1548" s="95">
        <v>2672800</v>
      </c>
      <c r="F1548" s="95">
        <v>29500000</v>
      </c>
      <c r="G1548" s="95">
        <v>37200000</v>
      </c>
      <c r="H1548" s="249"/>
      <c r="I1548" s="249"/>
    </row>
    <row r="1549" spans="1:9" x14ac:dyDescent="0.25">
      <c r="A1549" s="97">
        <v>1</v>
      </c>
      <c r="B1549" s="98">
        <v>1070423000800</v>
      </c>
      <c r="C1549" s="99" t="s">
        <v>2026</v>
      </c>
      <c r="D1549" s="100">
        <v>0</v>
      </c>
      <c r="E1549" s="100">
        <v>0</v>
      </c>
      <c r="F1549" s="101">
        <v>1000000</v>
      </c>
      <c r="G1549" s="101">
        <v>1300000</v>
      </c>
      <c r="H1549" s="102">
        <v>0</v>
      </c>
      <c r="I1549" s="97" t="s">
        <v>753</v>
      </c>
    </row>
    <row r="1550" spans="1:9" x14ac:dyDescent="0.25">
      <c r="A1550" s="97">
        <v>2</v>
      </c>
      <c r="B1550" s="98">
        <v>1020323000500</v>
      </c>
      <c r="C1550" s="99" t="s">
        <v>2027</v>
      </c>
      <c r="D1550" s="100">
        <v>0</v>
      </c>
      <c r="E1550" s="100">
        <v>0</v>
      </c>
      <c r="F1550" s="101">
        <v>1000000</v>
      </c>
      <c r="G1550" s="101">
        <v>1500000</v>
      </c>
      <c r="H1550" s="102">
        <v>0</v>
      </c>
      <c r="I1550" s="97" t="s">
        <v>753</v>
      </c>
    </row>
    <row r="1551" spans="1:9" x14ac:dyDescent="0.25">
      <c r="A1551" s="97">
        <v>3</v>
      </c>
      <c r="B1551" s="98">
        <v>1040124000300</v>
      </c>
      <c r="C1551" s="99" t="s">
        <v>2028</v>
      </c>
      <c r="D1551" s="100">
        <v>0</v>
      </c>
      <c r="E1551" s="100">
        <v>0</v>
      </c>
      <c r="F1551" s="101">
        <v>1000000</v>
      </c>
      <c r="G1551" s="101">
        <v>1500000</v>
      </c>
      <c r="H1551" s="102">
        <v>0</v>
      </c>
      <c r="I1551" s="97" t="s">
        <v>753</v>
      </c>
    </row>
    <row r="1552" spans="1:9" x14ac:dyDescent="0.25">
      <c r="A1552" s="97">
        <v>4</v>
      </c>
      <c r="B1552" s="98">
        <v>1030323000600</v>
      </c>
      <c r="C1552" s="99" t="s">
        <v>2029</v>
      </c>
      <c r="D1552" s="101">
        <v>675000</v>
      </c>
      <c r="E1552" s="100">
        <v>0</v>
      </c>
      <c r="F1552" s="101">
        <v>500000</v>
      </c>
      <c r="G1552" s="101">
        <v>500000</v>
      </c>
      <c r="H1552" s="102">
        <v>0</v>
      </c>
      <c r="I1552" s="97" t="s">
        <v>753</v>
      </c>
    </row>
    <row r="1553" spans="1:9" x14ac:dyDescent="0.25">
      <c r="A1553" s="97">
        <v>5</v>
      </c>
      <c r="B1553" s="98">
        <v>1050123000200</v>
      </c>
      <c r="C1553" s="99" t="s">
        <v>2030</v>
      </c>
      <c r="D1553" s="100">
        <v>0</v>
      </c>
      <c r="E1553" s="100">
        <v>0</v>
      </c>
      <c r="F1553" s="101">
        <v>1000000</v>
      </c>
      <c r="G1553" s="101">
        <v>1300000</v>
      </c>
      <c r="H1553" s="102">
        <v>0</v>
      </c>
      <c r="I1553" s="97" t="s">
        <v>753</v>
      </c>
    </row>
    <row r="1554" spans="1:9" x14ac:dyDescent="0.25">
      <c r="A1554" s="97">
        <v>6</v>
      </c>
      <c r="B1554" s="98">
        <v>1030222000900</v>
      </c>
      <c r="C1554" s="99" t="s">
        <v>2031</v>
      </c>
      <c r="D1554" s="100">
        <v>0</v>
      </c>
      <c r="E1554" s="100">
        <v>0</v>
      </c>
      <c r="F1554" s="101">
        <v>500000</v>
      </c>
      <c r="G1554" s="101">
        <v>500000</v>
      </c>
      <c r="H1554" s="102">
        <v>0</v>
      </c>
      <c r="I1554" s="97" t="s">
        <v>753</v>
      </c>
    </row>
    <row r="1555" spans="1:9" x14ac:dyDescent="0.25">
      <c r="A1555" s="97">
        <v>7</v>
      </c>
      <c r="B1555" s="98">
        <v>1030323000500</v>
      </c>
      <c r="C1555" s="99" t="s">
        <v>2032</v>
      </c>
      <c r="D1555" s="100">
        <v>0</v>
      </c>
      <c r="E1555" s="100">
        <v>0</v>
      </c>
      <c r="F1555" s="101">
        <v>500000</v>
      </c>
      <c r="G1555" s="101">
        <v>1500000</v>
      </c>
      <c r="H1555" s="102">
        <v>0</v>
      </c>
      <c r="I1555" s="97" t="s">
        <v>753</v>
      </c>
    </row>
    <row r="1556" spans="1:9" ht="26.4" x14ac:dyDescent="0.25">
      <c r="A1556" s="97">
        <v>8</v>
      </c>
      <c r="B1556" s="98">
        <v>1070623000200</v>
      </c>
      <c r="C1556" s="99" t="s">
        <v>2033</v>
      </c>
      <c r="D1556" s="100">
        <v>0</v>
      </c>
      <c r="E1556" s="100">
        <v>0</v>
      </c>
      <c r="F1556" s="101">
        <v>1900000</v>
      </c>
      <c r="G1556" s="101">
        <v>1900000</v>
      </c>
      <c r="H1556" s="102">
        <v>0</v>
      </c>
      <c r="I1556" s="97" t="s">
        <v>753</v>
      </c>
    </row>
    <row r="1557" spans="1:9" x14ac:dyDescent="0.25">
      <c r="A1557" s="97">
        <v>9</v>
      </c>
      <c r="B1557" s="98">
        <v>1040124000200</v>
      </c>
      <c r="C1557" s="99" t="s">
        <v>2034</v>
      </c>
      <c r="D1557" s="100">
        <v>0</v>
      </c>
      <c r="E1557" s="100">
        <v>0</v>
      </c>
      <c r="F1557" s="101">
        <v>900000</v>
      </c>
      <c r="G1557" s="101">
        <v>900000</v>
      </c>
      <c r="H1557" s="102">
        <v>0</v>
      </c>
      <c r="I1557" s="97" t="s">
        <v>753</v>
      </c>
    </row>
    <row r="1558" spans="1:9" x14ac:dyDescent="0.25">
      <c r="A1558" s="97">
        <v>10</v>
      </c>
      <c r="B1558" s="98">
        <v>1070623000100</v>
      </c>
      <c r="C1558" s="99" t="s">
        <v>2035</v>
      </c>
      <c r="D1558" s="101">
        <v>1999000</v>
      </c>
      <c r="E1558" s="100">
        <v>0</v>
      </c>
      <c r="F1558" s="101">
        <v>2000000</v>
      </c>
      <c r="G1558" s="101">
        <v>2500000</v>
      </c>
      <c r="H1558" s="102">
        <v>0</v>
      </c>
      <c r="I1558" s="97" t="s">
        <v>753</v>
      </c>
    </row>
    <row r="1559" spans="1:9" ht="26.4" x14ac:dyDescent="0.25">
      <c r="A1559" s="97">
        <v>11</v>
      </c>
      <c r="B1559" s="98">
        <v>1070222000100</v>
      </c>
      <c r="C1559" s="99" t="s">
        <v>2036</v>
      </c>
      <c r="D1559" s="100">
        <v>0</v>
      </c>
      <c r="E1559" s="100">
        <v>0</v>
      </c>
      <c r="F1559" s="101">
        <v>1700000</v>
      </c>
      <c r="G1559" s="101">
        <v>2500000</v>
      </c>
      <c r="H1559" s="102">
        <v>0</v>
      </c>
      <c r="I1559" s="97" t="s">
        <v>753</v>
      </c>
    </row>
    <row r="1560" spans="1:9" x14ac:dyDescent="0.25">
      <c r="A1560" s="97">
        <v>12</v>
      </c>
      <c r="B1560" s="98">
        <v>1030323000400</v>
      </c>
      <c r="C1560" s="99" t="s">
        <v>2037</v>
      </c>
      <c r="D1560" s="100">
        <v>0</v>
      </c>
      <c r="E1560" s="100">
        <v>0</v>
      </c>
      <c r="F1560" s="101">
        <v>800000</v>
      </c>
      <c r="G1560" s="101">
        <v>800000</v>
      </c>
      <c r="H1560" s="102">
        <v>0</v>
      </c>
      <c r="I1560" s="97" t="s">
        <v>753</v>
      </c>
    </row>
    <row r="1561" spans="1:9" ht="26.4" x14ac:dyDescent="0.25">
      <c r="A1561" s="97">
        <v>13</v>
      </c>
      <c r="B1561" s="98">
        <v>1070623000300</v>
      </c>
      <c r="C1561" s="99" t="s">
        <v>2038</v>
      </c>
      <c r="D1561" s="100">
        <v>0</v>
      </c>
      <c r="E1561" s="101">
        <v>695000</v>
      </c>
      <c r="F1561" s="101">
        <v>3000000</v>
      </c>
      <c r="G1561" s="101">
        <v>2000000</v>
      </c>
      <c r="H1561" s="102">
        <v>0</v>
      </c>
      <c r="I1561" s="97" t="s">
        <v>753</v>
      </c>
    </row>
    <row r="1562" spans="1:9" x14ac:dyDescent="0.25">
      <c r="A1562" s="97">
        <v>14</v>
      </c>
      <c r="B1562" s="98">
        <v>1030223001000</v>
      </c>
      <c r="C1562" s="99" t="s">
        <v>2039</v>
      </c>
      <c r="D1562" s="101">
        <v>835000</v>
      </c>
      <c r="E1562" s="100">
        <v>0</v>
      </c>
      <c r="F1562" s="101">
        <v>1000000</v>
      </c>
      <c r="G1562" s="101">
        <v>1000000</v>
      </c>
      <c r="H1562" s="102">
        <v>0</v>
      </c>
      <c r="I1562" s="97" t="s">
        <v>753</v>
      </c>
    </row>
    <row r="1563" spans="1:9" x14ac:dyDescent="0.25">
      <c r="A1563" s="97">
        <v>15</v>
      </c>
      <c r="B1563" s="98">
        <v>1010223000500</v>
      </c>
      <c r="C1563" s="99" t="s">
        <v>2025</v>
      </c>
      <c r="D1563" s="100">
        <v>0</v>
      </c>
      <c r="E1563" s="101">
        <v>1127800</v>
      </c>
      <c r="F1563" s="101">
        <v>5000000</v>
      </c>
      <c r="G1563" s="101">
        <v>5000000</v>
      </c>
      <c r="H1563" s="102">
        <v>0</v>
      </c>
      <c r="I1563" s="97" t="s">
        <v>753</v>
      </c>
    </row>
    <row r="1564" spans="1:9" x14ac:dyDescent="0.25">
      <c r="A1564" s="97">
        <v>16</v>
      </c>
      <c r="B1564" s="98">
        <v>1010223000700</v>
      </c>
      <c r="C1564" s="99" t="s">
        <v>2040</v>
      </c>
      <c r="D1564" s="100">
        <v>0</v>
      </c>
      <c r="E1564" s="101">
        <v>850000</v>
      </c>
      <c r="F1564" s="101">
        <v>6500000</v>
      </c>
      <c r="G1564" s="101">
        <v>7000000</v>
      </c>
      <c r="H1564" s="102">
        <v>0</v>
      </c>
      <c r="I1564" s="97" t="s">
        <v>753</v>
      </c>
    </row>
    <row r="1565" spans="1:9" x14ac:dyDescent="0.25">
      <c r="A1565" s="97">
        <v>17</v>
      </c>
      <c r="B1565" s="98">
        <v>1020323000600</v>
      </c>
      <c r="C1565" s="99" t="s">
        <v>2041</v>
      </c>
      <c r="D1565" s="100">
        <v>0</v>
      </c>
      <c r="E1565" s="100">
        <v>0</v>
      </c>
      <c r="F1565" s="101">
        <v>1200000</v>
      </c>
      <c r="G1565" s="101">
        <v>1800000</v>
      </c>
      <c r="H1565" s="102">
        <v>0</v>
      </c>
      <c r="I1565" s="97" t="s">
        <v>753</v>
      </c>
    </row>
    <row r="1566" spans="1:9" ht="26.4" x14ac:dyDescent="0.25">
      <c r="A1566" s="97">
        <v>18</v>
      </c>
      <c r="B1566" s="98">
        <v>1030125000100</v>
      </c>
      <c r="C1566" s="99" t="s">
        <v>2042</v>
      </c>
      <c r="D1566" s="100">
        <v>0</v>
      </c>
      <c r="E1566" s="100">
        <v>0</v>
      </c>
      <c r="F1566" s="100">
        <v>0</v>
      </c>
      <c r="G1566" s="101">
        <v>2700000</v>
      </c>
      <c r="H1566" s="102">
        <v>0</v>
      </c>
      <c r="I1566" s="97" t="s">
        <v>753</v>
      </c>
    </row>
    <row r="1567" spans="1:9" x14ac:dyDescent="0.25">
      <c r="A1567" s="93"/>
      <c r="B1567" s="94">
        <v>16</v>
      </c>
      <c r="C1567" s="91" t="s">
        <v>2043</v>
      </c>
      <c r="D1567" s="95">
        <v>1380000</v>
      </c>
      <c r="E1567" s="96">
        <v>0</v>
      </c>
      <c r="F1567" s="95">
        <v>2000000</v>
      </c>
      <c r="G1567" s="95">
        <v>2000000</v>
      </c>
      <c r="H1567" s="249"/>
      <c r="I1567" s="249"/>
    </row>
    <row r="1568" spans="1:9" x14ac:dyDescent="0.25">
      <c r="A1568" s="97">
        <v>19</v>
      </c>
      <c r="B1568" s="98">
        <v>1040423000400</v>
      </c>
      <c r="C1568" s="99" t="s">
        <v>2044</v>
      </c>
      <c r="D1568" s="101">
        <v>1380000</v>
      </c>
      <c r="E1568" s="100">
        <v>0</v>
      </c>
      <c r="F1568" s="101">
        <v>2000000</v>
      </c>
      <c r="G1568" s="101">
        <v>2000000</v>
      </c>
      <c r="H1568" s="102">
        <v>0</v>
      </c>
      <c r="I1568" s="97" t="s">
        <v>753</v>
      </c>
    </row>
    <row r="1569" spans="1:9" x14ac:dyDescent="0.25">
      <c r="A1569" s="93"/>
      <c r="B1569" s="94">
        <v>203</v>
      </c>
      <c r="C1569" s="91" t="s">
        <v>2045</v>
      </c>
      <c r="D1569" s="95">
        <v>6010000</v>
      </c>
      <c r="E1569" s="95">
        <v>850000</v>
      </c>
      <c r="F1569" s="95">
        <v>10000000</v>
      </c>
      <c r="G1569" s="95">
        <v>9800000</v>
      </c>
      <c r="H1569" s="249"/>
      <c r="I1569" s="249"/>
    </row>
    <row r="1570" spans="1:9" x14ac:dyDescent="0.25">
      <c r="A1570" s="97">
        <v>20</v>
      </c>
      <c r="B1570" s="98">
        <v>1020523000600</v>
      </c>
      <c r="C1570" s="99" t="s">
        <v>2046</v>
      </c>
      <c r="D1570" s="101">
        <v>855000</v>
      </c>
      <c r="E1570" s="100">
        <v>0</v>
      </c>
      <c r="F1570" s="101">
        <v>1000000</v>
      </c>
      <c r="G1570" s="101">
        <v>1000000</v>
      </c>
      <c r="H1570" s="102">
        <v>0</v>
      </c>
      <c r="I1570" s="97" t="s">
        <v>753</v>
      </c>
    </row>
    <row r="1571" spans="1:9" x14ac:dyDescent="0.25">
      <c r="A1571" s="97">
        <v>21</v>
      </c>
      <c r="B1571" s="98">
        <v>1070623000500</v>
      </c>
      <c r="C1571" s="99" t="s">
        <v>2047</v>
      </c>
      <c r="D1571" s="101">
        <v>2980000</v>
      </c>
      <c r="E1571" s="100">
        <v>0</v>
      </c>
      <c r="F1571" s="101">
        <v>3000000</v>
      </c>
      <c r="G1571" s="101">
        <v>1500000</v>
      </c>
      <c r="H1571" s="102">
        <v>0</v>
      </c>
      <c r="I1571" s="97" t="s">
        <v>753</v>
      </c>
    </row>
    <row r="1572" spans="1:9" x14ac:dyDescent="0.25">
      <c r="A1572" s="97">
        <v>22</v>
      </c>
      <c r="B1572" s="98">
        <v>1070423000700</v>
      </c>
      <c r="C1572" s="99" t="s">
        <v>2048</v>
      </c>
      <c r="D1572" s="100">
        <v>0</v>
      </c>
      <c r="E1572" s="100">
        <v>0</v>
      </c>
      <c r="F1572" s="101">
        <v>500000</v>
      </c>
      <c r="G1572" s="101">
        <v>800000</v>
      </c>
      <c r="H1572" s="102">
        <v>0</v>
      </c>
      <c r="I1572" s="97" t="s">
        <v>753</v>
      </c>
    </row>
    <row r="1573" spans="1:9" ht="26.4" x14ac:dyDescent="0.25">
      <c r="A1573" s="97">
        <v>23</v>
      </c>
      <c r="B1573" s="98">
        <v>1070423000600</v>
      </c>
      <c r="C1573" s="99" t="s">
        <v>2049</v>
      </c>
      <c r="D1573" s="101">
        <v>880000</v>
      </c>
      <c r="E1573" s="100">
        <v>0</v>
      </c>
      <c r="F1573" s="101">
        <v>2000000</v>
      </c>
      <c r="G1573" s="101">
        <v>2000000</v>
      </c>
      <c r="H1573" s="102">
        <v>0</v>
      </c>
      <c r="I1573" s="97" t="s">
        <v>753</v>
      </c>
    </row>
    <row r="1574" spans="1:9" x14ac:dyDescent="0.25">
      <c r="A1574" s="97">
        <v>24</v>
      </c>
      <c r="B1574" s="98">
        <v>1070623000400</v>
      </c>
      <c r="C1574" s="99" t="s">
        <v>2050</v>
      </c>
      <c r="D1574" s="100">
        <v>0</v>
      </c>
      <c r="E1574" s="100">
        <v>0</v>
      </c>
      <c r="F1574" s="101">
        <v>1500000</v>
      </c>
      <c r="G1574" s="101">
        <v>2000000</v>
      </c>
      <c r="H1574" s="102">
        <v>0</v>
      </c>
      <c r="I1574" s="97" t="s">
        <v>753</v>
      </c>
    </row>
    <row r="1575" spans="1:9" ht="26.4" x14ac:dyDescent="0.25">
      <c r="A1575" s="97">
        <v>25</v>
      </c>
      <c r="B1575" s="98">
        <v>1030323000700</v>
      </c>
      <c r="C1575" s="99" t="s">
        <v>2051</v>
      </c>
      <c r="D1575" s="101">
        <v>440000</v>
      </c>
      <c r="E1575" s="101">
        <v>850000</v>
      </c>
      <c r="F1575" s="101">
        <v>1000000</v>
      </c>
      <c r="G1575" s="101">
        <v>1500000</v>
      </c>
      <c r="H1575" s="102">
        <v>0</v>
      </c>
      <c r="I1575" s="97" t="s">
        <v>753</v>
      </c>
    </row>
    <row r="1576" spans="1:9" x14ac:dyDescent="0.25">
      <c r="A1576" s="97">
        <v>26</v>
      </c>
      <c r="B1576" s="98">
        <v>1040423000600</v>
      </c>
      <c r="C1576" s="99" t="s">
        <v>2052</v>
      </c>
      <c r="D1576" s="101">
        <v>855000</v>
      </c>
      <c r="E1576" s="100">
        <v>0</v>
      </c>
      <c r="F1576" s="101">
        <v>1000000</v>
      </c>
      <c r="G1576" s="101">
        <v>1000000</v>
      </c>
      <c r="H1576" s="102">
        <v>0</v>
      </c>
      <c r="I1576" s="97" t="s">
        <v>753</v>
      </c>
    </row>
    <row r="1577" spans="1:9" x14ac:dyDescent="0.25">
      <c r="A1577" s="93"/>
      <c r="B1577" s="94">
        <v>204</v>
      </c>
      <c r="C1577" s="91" t="s">
        <v>794</v>
      </c>
      <c r="D1577" s="96">
        <v>0</v>
      </c>
      <c r="E1577" s="96">
        <v>0</v>
      </c>
      <c r="F1577" s="95">
        <v>500000</v>
      </c>
      <c r="G1577" s="95">
        <v>2000000</v>
      </c>
      <c r="H1577" s="249"/>
      <c r="I1577" s="249"/>
    </row>
    <row r="1578" spans="1:9" x14ac:dyDescent="0.25">
      <c r="A1578" s="97">
        <v>27</v>
      </c>
      <c r="B1578" s="98">
        <v>1100122000200</v>
      </c>
      <c r="C1578" s="99" t="s">
        <v>2053</v>
      </c>
      <c r="D1578" s="100">
        <v>0</v>
      </c>
      <c r="E1578" s="100">
        <v>0</v>
      </c>
      <c r="F1578" s="101">
        <v>500000</v>
      </c>
      <c r="G1578" s="101">
        <v>2000000</v>
      </c>
      <c r="H1578" s="102">
        <v>0</v>
      </c>
      <c r="I1578" s="97" t="s">
        <v>753</v>
      </c>
    </row>
    <row r="1579" spans="1:9" x14ac:dyDescent="0.25">
      <c r="A1579" s="93"/>
      <c r="B1579" s="94">
        <v>205</v>
      </c>
      <c r="C1579" s="91" t="s">
        <v>2054</v>
      </c>
      <c r="D1579" s="96">
        <v>0</v>
      </c>
      <c r="E1579" s="96">
        <v>0</v>
      </c>
      <c r="F1579" s="95">
        <v>2000000</v>
      </c>
      <c r="G1579" s="95">
        <v>4000000</v>
      </c>
      <c r="H1579" s="249"/>
      <c r="I1579" s="249"/>
    </row>
    <row r="1580" spans="1:9" ht="26.4" x14ac:dyDescent="0.25">
      <c r="A1580" s="97">
        <v>28</v>
      </c>
      <c r="B1580" s="98">
        <v>1010223000600</v>
      </c>
      <c r="C1580" s="99" t="s">
        <v>2055</v>
      </c>
      <c r="D1580" s="100">
        <v>0</v>
      </c>
      <c r="E1580" s="100">
        <v>0</v>
      </c>
      <c r="F1580" s="101">
        <v>2000000</v>
      </c>
      <c r="G1580" s="101">
        <v>2000000</v>
      </c>
      <c r="H1580" s="102">
        <v>0</v>
      </c>
      <c r="I1580" s="97" t="s">
        <v>753</v>
      </c>
    </row>
    <row r="1581" spans="1:9" x14ac:dyDescent="0.25">
      <c r="A1581" s="97">
        <v>29</v>
      </c>
      <c r="B1581" s="98">
        <v>1010125000100</v>
      </c>
      <c r="C1581" s="99" t="s">
        <v>2056</v>
      </c>
      <c r="D1581" s="100">
        <v>0</v>
      </c>
      <c r="E1581" s="100">
        <v>0</v>
      </c>
      <c r="F1581" s="100">
        <v>0</v>
      </c>
      <c r="G1581" s="101">
        <v>2000000</v>
      </c>
      <c r="H1581" s="102">
        <v>0</v>
      </c>
      <c r="I1581" s="97" t="s">
        <v>753</v>
      </c>
    </row>
    <row r="1582" spans="1:9" x14ac:dyDescent="0.25">
      <c r="A1582" s="93"/>
      <c r="B1582" s="94">
        <v>206</v>
      </c>
      <c r="C1582" s="91" t="s">
        <v>2057</v>
      </c>
      <c r="D1582" s="95">
        <v>607912</v>
      </c>
      <c r="E1582" s="96">
        <v>0</v>
      </c>
      <c r="F1582" s="95">
        <v>10000000</v>
      </c>
      <c r="G1582" s="95">
        <v>5000000</v>
      </c>
      <c r="H1582" s="249"/>
      <c r="I1582" s="249"/>
    </row>
    <row r="1583" spans="1:9" x14ac:dyDescent="0.25">
      <c r="A1583" s="97">
        <v>30</v>
      </c>
      <c r="B1583" s="98">
        <v>1070223000100</v>
      </c>
      <c r="C1583" s="99" t="s">
        <v>2058</v>
      </c>
      <c r="D1583" s="101">
        <v>607912</v>
      </c>
      <c r="E1583" s="100">
        <v>0</v>
      </c>
      <c r="F1583" s="101">
        <v>10000000</v>
      </c>
      <c r="G1583" s="101">
        <v>5000000</v>
      </c>
      <c r="H1583" s="102">
        <v>0</v>
      </c>
      <c r="I1583" s="97" t="s">
        <v>753</v>
      </c>
    </row>
    <row r="1584" spans="1:9" x14ac:dyDescent="0.25">
      <c r="A1584" s="244" t="s">
        <v>786</v>
      </c>
      <c r="B1584" s="244"/>
      <c r="C1584" s="244"/>
      <c r="D1584" s="103">
        <v>11506912</v>
      </c>
      <c r="E1584" s="103">
        <v>3522800</v>
      </c>
      <c r="F1584" s="103">
        <v>54000000</v>
      </c>
      <c r="G1584" s="103">
        <v>60000000</v>
      </c>
      <c r="H1584" s="248"/>
      <c r="I1584" s="248"/>
    </row>
    <row r="1585" spans="1:9" x14ac:dyDescent="0.25">
      <c r="A1585" s="92"/>
      <c r="B1585" s="247" t="s">
        <v>787</v>
      </c>
      <c r="C1585" s="247"/>
      <c r="D1585" s="247"/>
      <c r="E1585" s="247"/>
      <c r="F1585" s="247"/>
      <c r="G1585" s="247"/>
      <c r="H1585" s="247"/>
      <c r="I1585" s="247"/>
    </row>
    <row r="1586" spans="1:9" x14ac:dyDescent="0.25">
      <c r="A1586" s="244" t="s">
        <v>788</v>
      </c>
      <c r="B1586" s="244"/>
      <c r="C1586" s="244"/>
      <c r="D1586" s="95">
        <v>11506912</v>
      </c>
      <c r="E1586" s="95">
        <v>3522800</v>
      </c>
      <c r="F1586" s="95">
        <v>54000000</v>
      </c>
      <c r="G1586" s="95">
        <v>60000000</v>
      </c>
      <c r="H1586" s="246"/>
      <c r="I1586" s="246"/>
    </row>
    <row r="1587" spans="1:9" x14ac:dyDescent="0.25">
      <c r="A1587" s="90">
        <v>58</v>
      </c>
      <c r="B1587" s="249" t="s">
        <v>2059</v>
      </c>
      <c r="C1587" s="249"/>
      <c r="D1587" s="249"/>
      <c r="E1587" s="249"/>
      <c r="F1587" s="249"/>
      <c r="G1587" s="249"/>
      <c r="H1587" s="249"/>
      <c r="I1587" s="249"/>
    </row>
    <row r="1588" spans="1:9" x14ac:dyDescent="0.25">
      <c r="A1588" s="92"/>
      <c r="B1588" s="247" t="s">
        <v>750</v>
      </c>
      <c r="C1588" s="247"/>
      <c r="D1588" s="247"/>
      <c r="E1588" s="247"/>
      <c r="F1588" s="247"/>
      <c r="G1588" s="247"/>
      <c r="H1588" s="247"/>
      <c r="I1588" s="247"/>
    </row>
    <row r="1589" spans="1:9" x14ac:dyDescent="0.25">
      <c r="A1589" s="93"/>
      <c r="B1589" s="94">
        <v>196</v>
      </c>
      <c r="C1589" s="91" t="s">
        <v>794</v>
      </c>
      <c r="D1589" s="95">
        <v>15287275</v>
      </c>
      <c r="E1589" s="95">
        <v>1397500</v>
      </c>
      <c r="F1589" s="95">
        <v>24000000</v>
      </c>
      <c r="G1589" s="95">
        <v>31000000</v>
      </c>
      <c r="H1589" s="249"/>
      <c r="I1589" s="249"/>
    </row>
    <row r="1590" spans="1:9" x14ac:dyDescent="0.25">
      <c r="A1590" s="97">
        <v>1</v>
      </c>
      <c r="B1590" s="98">
        <v>13100122001000</v>
      </c>
      <c r="C1590" s="99" t="s">
        <v>2060</v>
      </c>
      <c r="D1590" s="101">
        <v>14622150</v>
      </c>
      <c r="E1590" s="100">
        <v>0</v>
      </c>
      <c r="F1590" s="101">
        <v>20000000</v>
      </c>
      <c r="G1590" s="101">
        <v>10000000</v>
      </c>
      <c r="H1590" s="102">
        <v>1</v>
      </c>
      <c r="I1590" s="97" t="s">
        <v>1695</v>
      </c>
    </row>
    <row r="1591" spans="1:9" x14ac:dyDescent="0.25">
      <c r="A1591" s="97">
        <v>2</v>
      </c>
      <c r="B1591" s="98">
        <v>13100123000200</v>
      </c>
      <c r="C1591" s="99" t="s">
        <v>2061</v>
      </c>
      <c r="D1591" s="100">
        <v>0</v>
      </c>
      <c r="E1591" s="100">
        <v>0</v>
      </c>
      <c r="F1591" s="101">
        <v>1000000</v>
      </c>
      <c r="G1591" s="101">
        <v>3000000</v>
      </c>
      <c r="H1591" s="102">
        <v>1</v>
      </c>
      <c r="I1591" s="97" t="s">
        <v>753</v>
      </c>
    </row>
    <row r="1592" spans="1:9" ht="26.4" x14ac:dyDescent="0.25">
      <c r="A1592" s="97">
        <v>3</v>
      </c>
      <c r="B1592" s="98">
        <v>13100122000800</v>
      </c>
      <c r="C1592" s="99" t="s">
        <v>2062</v>
      </c>
      <c r="D1592" s="100">
        <v>0</v>
      </c>
      <c r="E1592" s="100">
        <v>0</v>
      </c>
      <c r="F1592" s="101">
        <v>1000000</v>
      </c>
      <c r="G1592" s="101">
        <v>3000000</v>
      </c>
      <c r="H1592" s="102">
        <v>1</v>
      </c>
      <c r="I1592" s="97" t="s">
        <v>753</v>
      </c>
    </row>
    <row r="1593" spans="1:9" ht="26.4" x14ac:dyDescent="0.25">
      <c r="A1593" s="97">
        <v>4</v>
      </c>
      <c r="B1593" s="98">
        <v>13100123000100</v>
      </c>
      <c r="C1593" s="99" t="s">
        <v>2063</v>
      </c>
      <c r="D1593" s="101">
        <v>665125</v>
      </c>
      <c r="E1593" s="101">
        <v>1397500</v>
      </c>
      <c r="F1593" s="101">
        <v>2000000</v>
      </c>
      <c r="G1593" s="101">
        <v>15000000</v>
      </c>
      <c r="H1593" s="102">
        <v>1</v>
      </c>
      <c r="I1593" s="97" t="s">
        <v>753</v>
      </c>
    </row>
    <row r="1594" spans="1:9" x14ac:dyDescent="0.25">
      <c r="A1594" s="93"/>
      <c r="B1594" s="94">
        <v>197</v>
      </c>
      <c r="C1594" s="91" t="s">
        <v>770</v>
      </c>
      <c r="D1594" s="95">
        <v>940625</v>
      </c>
      <c r="E1594" s="96">
        <v>0</v>
      </c>
      <c r="F1594" s="95">
        <v>29000000</v>
      </c>
      <c r="G1594" s="95">
        <v>127000000</v>
      </c>
      <c r="H1594" s="249"/>
      <c r="I1594" s="249"/>
    </row>
    <row r="1595" spans="1:9" ht="26.4" x14ac:dyDescent="0.25">
      <c r="A1595" s="97">
        <v>5</v>
      </c>
      <c r="B1595" s="98">
        <v>13100123000300</v>
      </c>
      <c r="C1595" s="99" t="s">
        <v>2064</v>
      </c>
      <c r="D1595" s="100">
        <v>0</v>
      </c>
      <c r="E1595" s="100">
        <v>0</v>
      </c>
      <c r="F1595" s="101">
        <v>7500000</v>
      </c>
      <c r="G1595" s="101">
        <v>20000000</v>
      </c>
      <c r="H1595" s="102">
        <v>1</v>
      </c>
      <c r="I1595" s="97" t="s">
        <v>753</v>
      </c>
    </row>
    <row r="1596" spans="1:9" x14ac:dyDescent="0.25">
      <c r="A1596" s="97">
        <v>6</v>
      </c>
      <c r="B1596" s="98">
        <v>13100122000600</v>
      </c>
      <c r="C1596" s="99" t="s">
        <v>2065</v>
      </c>
      <c r="D1596" s="101">
        <v>940625</v>
      </c>
      <c r="E1596" s="100">
        <v>0</v>
      </c>
      <c r="F1596" s="101">
        <v>6000000</v>
      </c>
      <c r="G1596" s="101">
        <v>65000000</v>
      </c>
      <c r="H1596" s="102">
        <v>1</v>
      </c>
      <c r="I1596" s="97" t="s">
        <v>753</v>
      </c>
    </row>
    <row r="1597" spans="1:9" x14ac:dyDescent="0.25">
      <c r="A1597" s="97">
        <v>7</v>
      </c>
      <c r="B1597" s="98">
        <v>13100122000500</v>
      </c>
      <c r="C1597" s="99" t="s">
        <v>2066</v>
      </c>
      <c r="D1597" s="100">
        <v>0</v>
      </c>
      <c r="E1597" s="100">
        <v>0</v>
      </c>
      <c r="F1597" s="101">
        <v>5500000</v>
      </c>
      <c r="G1597" s="101">
        <v>15000000</v>
      </c>
      <c r="H1597" s="102">
        <v>0</v>
      </c>
      <c r="I1597" s="97" t="s">
        <v>753</v>
      </c>
    </row>
    <row r="1598" spans="1:9" x14ac:dyDescent="0.25">
      <c r="A1598" s="97">
        <v>8</v>
      </c>
      <c r="B1598" s="98">
        <v>13100123000400</v>
      </c>
      <c r="C1598" s="99" t="s">
        <v>2067</v>
      </c>
      <c r="D1598" s="100">
        <v>0</v>
      </c>
      <c r="E1598" s="100">
        <v>0</v>
      </c>
      <c r="F1598" s="101">
        <v>10000000</v>
      </c>
      <c r="G1598" s="101">
        <v>10000000</v>
      </c>
      <c r="H1598" s="102">
        <v>1</v>
      </c>
      <c r="I1598" s="97" t="s">
        <v>753</v>
      </c>
    </row>
    <row r="1599" spans="1:9" x14ac:dyDescent="0.25">
      <c r="A1599" s="97">
        <v>9</v>
      </c>
      <c r="B1599" s="98">
        <v>13100125005300</v>
      </c>
      <c r="C1599" s="99" t="s">
        <v>2068</v>
      </c>
      <c r="D1599" s="100">
        <v>0</v>
      </c>
      <c r="E1599" s="100">
        <v>0</v>
      </c>
      <c r="F1599" s="100">
        <v>0</v>
      </c>
      <c r="G1599" s="101">
        <v>17000000</v>
      </c>
      <c r="H1599" s="102">
        <v>0</v>
      </c>
      <c r="I1599" s="97" t="s">
        <v>753</v>
      </c>
    </row>
    <row r="1600" spans="1:9" x14ac:dyDescent="0.25">
      <c r="A1600" s="244" t="s">
        <v>786</v>
      </c>
      <c r="B1600" s="244"/>
      <c r="C1600" s="244"/>
      <c r="D1600" s="103">
        <v>16227900</v>
      </c>
      <c r="E1600" s="103">
        <v>1397500</v>
      </c>
      <c r="F1600" s="103">
        <v>53000000</v>
      </c>
      <c r="G1600" s="103">
        <v>158000000</v>
      </c>
      <c r="H1600" s="248"/>
      <c r="I1600" s="248"/>
    </row>
    <row r="1601" spans="1:9" x14ac:dyDescent="0.25">
      <c r="A1601" s="92"/>
      <c r="B1601" s="247" t="s">
        <v>787</v>
      </c>
      <c r="C1601" s="247"/>
      <c r="D1601" s="247"/>
      <c r="E1601" s="247"/>
      <c r="F1601" s="247"/>
      <c r="G1601" s="247"/>
      <c r="H1601" s="247"/>
      <c r="I1601" s="247"/>
    </row>
    <row r="1602" spans="1:9" x14ac:dyDescent="0.25">
      <c r="A1602" s="244" t="s">
        <v>788</v>
      </c>
      <c r="B1602" s="244"/>
      <c r="C1602" s="244"/>
      <c r="D1602" s="95">
        <v>16227900</v>
      </c>
      <c r="E1602" s="95">
        <v>1397500</v>
      </c>
      <c r="F1602" s="95">
        <v>53000000</v>
      </c>
      <c r="G1602" s="95">
        <v>158000000</v>
      </c>
      <c r="H1602" s="246"/>
      <c r="I1602" s="246"/>
    </row>
    <row r="1603" spans="1:9" x14ac:dyDescent="0.25">
      <c r="A1603" s="90">
        <v>59</v>
      </c>
      <c r="B1603" s="249" t="s">
        <v>2069</v>
      </c>
      <c r="C1603" s="249"/>
      <c r="D1603" s="249"/>
      <c r="E1603" s="249"/>
      <c r="F1603" s="249"/>
      <c r="G1603" s="249"/>
      <c r="H1603" s="249"/>
      <c r="I1603" s="249"/>
    </row>
    <row r="1604" spans="1:9" x14ac:dyDescent="0.25">
      <c r="A1604" s="92"/>
      <c r="B1604" s="247" t="s">
        <v>750</v>
      </c>
      <c r="C1604" s="247"/>
      <c r="D1604" s="247"/>
      <c r="E1604" s="247"/>
      <c r="F1604" s="247"/>
      <c r="G1604" s="247"/>
      <c r="H1604" s="247"/>
      <c r="I1604" s="247"/>
    </row>
    <row r="1605" spans="1:9" x14ac:dyDescent="0.25">
      <c r="A1605" s="93"/>
      <c r="B1605" s="94">
        <v>510</v>
      </c>
      <c r="C1605" s="91" t="s">
        <v>2070</v>
      </c>
      <c r="D1605" s="95">
        <v>1468325</v>
      </c>
      <c r="E1605" s="95">
        <v>835000</v>
      </c>
      <c r="F1605" s="95">
        <v>22000000</v>
      </c>
      <c r="G1605" s="95">
        <v>20500000</v>
      </c>
      <c r="H1605" s="249"/>
      <c r="I1605" s="249"/>
    </row>
    <row r="1606" spans="1:9" x14ac:dyDescent="0.25">
      <c r="A1606" s="97">
        <v>1</v>
      </c>
      <c r="B1606" s="98">
        <v>14100122001000</v>
      </c>
      <c r="C1606" s="99" t="s">
        <v>2071</v>
      </c>
      <c r="D1606" s="100">
        <v>0</v>
      </c>
      <c r="E1606" s="100">
        <v>0</v>
      </c>
      <c r="F1606" s="101">
        <v>4000000</v>
      </c>
      <c r="G1606" s="101">
        <v>5500000</v>
      </c>
      <c r="H1606" s="102">
        <v>1</v>
      </c>
      <c r="I1606" s="97" t="s">
        <v>753</v>
      </c>
    </row>
    <row r="1607" spans="1:9" x14ac:dyDescent="0.25">
      <c r="A1607" s="97">
        <v>2</v>
      </c>
      <c r="B1607" s="98">
        <v>14100124001500</v>
      </c>
      <c r="C1607" s="99" t="s">
        <v>2072</v>
      </c>
      <c r="D1607" s="100">
        <v>0</v>
      </c>
      <c r="E1607" s="100">
        <v>0</v>
      </c>
      <c r="F1607" s="101">
        <v>5000000</v>
      </c>
      <c r="G1607" s="101">
        <v>4000000</v>
      </c>
      <c r="H1607" s="102">
        <v>1</v>
      </c>
      <c r="I1607" s="97" t="s">
        <v>753</v>
      </c>
    </row>
    <row r="1608" spans="1:9" ht="26.4" x14ac:dyDescent="0.25">
      <c r="A1608" s="97">
        <v>3</v>
      </c>
      <c r="B1608" s="98">
        <v>14100124001600</v>
      </c>
      <c r="C1608" s="99" t="s">
        <v>2073</v>
      </c>
      <c r="D1608" s="100">
        <v>0</v>
      </c>
      <c r="E1608" s="100">
        <v>0</v>
      </c>
      <c r="F1608" s="101">
        <v>2500000</v>
      </c>
      <c r="G1608" s="101">
        <v>1000000</v>
      </c>
      <c r="H1608" s="102">
        <v>1</v>
      </c>
      <c r="I1608" s="97" t="s">
        <v>753</v>
      </c>
    </row>
    <row r="1609" spans="1:9" x14ac:dyDescent="0.25">
      <c r="A1609" s="97">
        <v>4</v>
      </c>
      <c r="B1609" s="98">
        <v>14100124001700</v>
      </c>
      <c r="C1609" s="99" t="s">
        <v>2074</v>
      </c>
      <c r="D1609" s="100">
        <v>0</v>
      </c>
      <c r="E1609" s="101">
        <v>835000</v>
      </c>
      <c r="F1609" s="101">
        <v>1000000</v>
      </c>
      <c r="G1609" s="101">
        <v>1000000</v>
      </c>
      <c r="H1609" s="102">
        <v>1</v>
      </c>
      <c r="I1609" s="97" t="s">
        <v>753</v>
      </c>
    </row>
    <row r="1610" spans="1:9" x14ac:dyDescent="0.25">
      <c r="A1610" s="97">
        <v>5</v>
      </c>
      <c r="B1610" s="98">
        <v>14100124001800</v>
      </c>
      <c r="C1610" s="99" t="s">
        <v>2075</v>
      </c>
      <c r="D1610" s="100">
        <v>0</v>
      </c>
      <c r="E1610" s="100">
        <v>0</v>
      </c>
      <c r="F1610" s="100">
        <v>0</v>
      </c>
      <c r="G1610" s="100">
        <v>0</v>
      </c>
      <c r="H1610" s="102">
        <v>1</v>
      </c>
      <c r="I1610" s="97" t="s">
        <v>753</v>
      </c>
    </row>
    <row r="1611" spans="1:9" x14ac:dyDescent="0.25">
      <c r="A1611" s="97">
        <v>6</v>
      </c>
      <c r="B1611" s="98">
        <v>14100122003900</v>
      </c>
      <c r="C1611" s="99" t="s">
        <v>947</v>
      </c>
      <c r="D1611" s="101">
        <v>1468325</v>
      </c>
      <c r="E1611" s="100">
        <v>0</v>
      </c>
      <c r="F1611" s="101">
        <v>5000000</v>
      </c>
      <c r="G1611" s="101">
        <v>5000000</v>
      </c>
      <c r="H1611" s="102">
        <v>1</v>
      </c>
      <c r="I1611" s="97" t="s">
        <v>753</v>
      </c>
    </row>
    <row r="1612" spans="1:9" x14ac:dyDescent="0.25">
      <c r="A1612" s="97">
        <v>7</v>
      </c>
      <c r="B1612" s="98">
        <v>14100124001900</v>
      </c>
      <c r="C1612" s="99" t="s">
        <v>2076</v>
      </c>
      <c r="D1612" s="100">
        <v>0</v>
      </c>
      <c r="E1612" s="100">
        <v>0</v>
      </c>
      <c r="F1612" s="101">
        <v>4500000</v>
      </c>
      <c r="G1612" s="101">
        <v>4000000</v>
      </c>
      <c r="H1612" s="102">
        <v>1</v>
      </c>
      <c r="I1612" s="97" t="s">
        <v>753</v>
      </c>
    </row>
    <row r="1613" spans="1:9" x14ac:dyDescent="0.25">
      <c r="A1613" s="93"/>
      <c r="B1613" s="94">
        <v>511</v>
      </c>
      <c r="C1613" s="91" t="s">
        <v>1376</v>
      </c>
      <c r="D1613" s="96">
        <v>0</v>
      </c>
      <c r="E1613" s="96">
        <v>0</v>
      </c>
      <c r="F1613" s="95">
        <v>5000000</v>
      </c>
      <c r="G1613" s="96">
        <v>0</v>
      </c>
      <c r="H1613" s="249"/>
      <c r="I1613" s="249"/>
    </row>
    <row r="1614" spans="1:9" x14ac:dyDescent="0.25">
      <c r="A1614" s="97">
        <v>8</v>
      </c>
      <c r="B1614" s="98">
        <v>14100124001400</v>
      </c>
      <c r="C1614" s="99" t="s">
        <v>2077</v>
      </c>
      <c r="D1614" s="100">
        <v>0</v>
      </c>
      <c r="E1614" s="100">
        <v>0</v>
      </c>
      <c r="F1614" s="101">
        <v>3000000</v>
      </c>
      <c r="G1614" s="100">
        <v>0</v>
      </c>
      <c r="H1614" s="102">
        <v>1</v>
      </c>
      <c r="I1614" s="97" t="s">
        <v>753</v>
      </c>
    </row>
    <row r="1615" spans="1:9" ht="26.4" x14ac:dyDescent="0.25">
      <c r="A1615" s="97">
        <v>9</v>
      </c>
      <c r="B1615" s="98">
        <v>14100124002100</v>
      </c>
      <c r="C1615" s="99" t="s">
        <v>2078</v>
      </c>
      <c r="D1615" s="100">
        <v>0</v>
      </c>
      <c r="E1615" s="100">
        <v>0</v>
      </c>
      <c r="F1615" s="101">
        <v>600000</v>
      </c>
      <c r="G1615" s="100">
        <v>0</v>
      </c>
      <c r="H1615" s="102">
        <v>1</v>
      </c>
      <c r="I1615" s="97" t="s">
        <v>753</v>
      </c>
    </row>
    <row r="1616" spans="1:9" x14ac:dyDescent="0.25">
      <c r="A1616" s="97">
        <v>10</v>
      </c>
      <c r="B1616" s="98">
        <v>14100123003400</v>
      </c>
      <c r="C1616" s="99" t="s">
        <v>2079</v>
      </c>
      <c r="D1616" s="100">
        <v>0</v>
      </c>
      <c r="E1616" s="100">
        <v>0</v>
      </c>
      <c r="F1616" s="101">
        <v>1000000</v>
      </c>
      <c r="G1616" s="100">
        <v>0</v>
      </c>
      <c r="H1616" s="102">
        <v>1</v>
      </c>
      <c r="I1616" s="97" t="s">
        <v>753</v>
      </c>
    </row>
    <row r="1617" spans="1:9" x14ac:dyDescent="0.25">
      <c r="A1617" s="97">
        <v>11</v>
      </c>
      <c r="B1617" s="98">
        <v>14100123003500</v>
      </c>
      <c r="C1617" s="99" t="s">
        <v>2080</v>
      </c>
      <c r="D1617" s="100">
        <v>0</v>
      </c>
      <c r="E1617" s="100">
        <v>0</v>
      </c>
      <c r="F1617" s="101">
        <v>400000</v>
      </c>
      <c r="G1617" s="100">
        <v>0</v>
      </c>
      <c r="H1617" s="102">
        <v>1</v>
      </c>
      <c r="I1617" s="97" t="s">
        <v>753</v>
      </c>
    </row>
    <row r="1618" spans="1:9" x14ac:dyDescent="0.25">
      <c r="A1618" s="93"/>
      <c r="B1618" s="94">
        <v>512</v>
      </c>
      <c r="C1618" s="91" t="s">
        <v>2081</v>
      </c>
      <c r="D1618" s="96">
        <v>0</v>
      </c>
      <c r="E1618" s="95">
        <v>1596150</v>
      </c>
      <c r="F1618" s="95">
        <v>7000000</v>
      </c>
      <c r="G1618" s="95">
        <v>7000000</v>
      </c>
      <c r="H1618" s="249"/>
      <c r="I1618" s="249"/>
    </row>
    <row r="1619" spans="1:9" x14ac:dyDescent="0.25">
      <c r="A1619" s="97">
        <v>12</v>
      </c>
      <c r="B1619" s="98">
        <v>14100123003600</v>
      </c>
      <c r="C1619" s="99" t="s">
        <v>2082</v>
      </c>
      <c r="D1619" s="100">
        <v>0</v>
      </c>
      <c r="E1619" s="100">
        <v>0</v>
      </c>
      <c r="F1619" s="101">
        <v>1000000</v>
      </c>
      <c r="G1619" s="100">
        <v>0</v>
      </c>
      <c r="H1619" s="102">
        <v>1</v>
      </c>
      <c r="I1619" s="97" t="s">
        <v>753</v>
      </c>
    </row>
    <row r="1620" spans="1:9" x14ac:dyDescent="0.25">
      <c r="A1620" s="97">
        <v>13</v>
      </c>
      <c r="B1620" s="98">
        <v>14100122000900</v>
      </c>
      <c r="C1620" s="99" t="s">
        <v>2083</v>
      </c>
      <c r="D1620" s="100">
        <v>0</v>
      </c>
      <c r="E1620" s="101">
        <v>1596150</v>
      </c>
      <c r="F1620" s="101">
        <v>6000000</v>
      </c>
      <c r="G1620" s="101">
        <v>7000000</v>
      </c>
      <c r="H1620" s="102">
        <v>1</v>
      </c>
      <c r="I1620" s="97" t="s">
        <v>753</v>
      </c>
    </row>
    <row r="1621" spans="1:9" x14ac:dyDescent="0.25">
      <c r="A1621" s="93"/>
      <c r="B1621" s="94">
        <v>543</v>
      </c>
      <c r="C1621" s="91" t="s">
        <v>2084</v>
      </c>
      <c r="D1621" s="96">
        <v>0</v>
      </c>
      <c r="E1621" s="95">
        <v>2775000</v>
      </c>
      <c r="F1621" s="95">
        <v>6000000</v>
      </c>
      <c r="G1621" s="95">
        <v>8000000</v>
      </c>
      <c r="H1621" s="249"/>
      <c r="I1621" s="249"/>
    </row>
    <row r="1622" spans="1:9" x14ac:dyDescent="0.25">
      <c r="A1622" s="97">
        <v>14</v>
      </c>
      <c r="B1622" s="98">
        <v>14100123004100</v>
      </c>
      <c r="C1622" s="99" t="s">
        <v>2085</v>
      </c>
      <c r="D1622" s="100">
        <v>0</v>
      </c>
      <c r="E1622" s="100">
        <v>0</v>
      </c>
      <c r="F1622" s="101">
        <v>3000000</v>
      </c>
      <c r="G1622" s="101">
        <v>4000000</v>
      </c>
      <c r="H1622" s="102">
        <v>1</v>
      </c>
      <c r="I1622" s="97" t="s">
        <v>753</v>
      </c>
    </row>
    <row r="1623" spans="1:9" x14ac:dyDescent="0.25">
      <c r="A1623" s="97">
        <v>15</v>
      </c>
      <c r="B1623" s="98">
        <v>14100123004000</v>
      </c>
      <c r="C1623" s="99" t="s">
        <v>2086</v>
      </c>
      <c r="D1623" s="100">
        <v>0</v>
      </c>
      <c r="E1623" s="101">
        <v>2775000</v>
      </c>
      <c r="F1623" s="101">
        <v>3000000</v>
      </c>
      <c r="G1623" s="101">
        <v>4000000</v>
      </c>
      <c r="H1623" s="102">
        <v>1</v>
      </c>
      <c r="I1623" s="97" t="s">
        <v>753</v>
      </c>
    </row>
    <row r="1624" spans="1:9" x14ac:dyDescent="0.25">
      <c r="A1624" s="244" t="s">
        <v>786</v>
      </c>
      <c r="B1624" s="244"/>
      <c r="C1624" s="244"/>
      <c r="D1624" s="103">
        <v>1468325</v>
      </c>
      <c r="E1624" s="103">
        <v>5206150</v>
      </c>
      <c r="F1624" s="103">
        <v>40000000</v>
      </c>
      <c r="G1624" s="103">
        <v>35500000</v>
      </c>
      <c r="H1624" s="248"/>
      <c r="I1624" s="248"/>
    </row>
    <row r="1625" spans="1:9" x14ac:dyDescent="0.25">
      <c r="A1625" s="92"/>
      <c r="B1625" s="247" t="s">
        <v>787</v>
      </c>
      <c r="C1625" s="247"/>
      <c r="D1625" s="247"/>
      <c r="E1625" s="247"/>
      <c r="F1625" s="247"/>
      <c r="G1625" s="247"/>
      <c r="H1625" s="247"/>
      <c r="I1625" s="247"/>
    </row>
    <row r="1626" spans="1:9" x14ac:dyDescent="0.25">
      <c r="A1626" s="244" t="s">
        <v>788</v>
      </c>
      <c r="B1626" s="244"/>
      <c r="C1626" s="244"/>
      <c r="D1626" s="95">
        <v>1468325</v>
      </c>
      <c r="E1626" s="95">
        <v>5206150</v>
      </c>
      <c r="F1626" s="95">
        <v>40000000</v>
      </c>
      <c r="G1626" s="95">
        <v>35500000</v>
      </c>
      <c r="H1626" s="246"/>
      <c r="I1626" s="246"/>
    </row>
    <row r="1627" spans="1:9" x14ac:dyDescent="0.25">
      <c r="A1627" s="90">
        <v>60</v>
      </c>
      <c r="B1627" s="249" t="s">
        <v>2087</v>
      </c>
      <c r="C1627" s="249"/>
      <c r="D1627" s="249"/>
      <c r="E1627" s="249"/>
      <c r="F1627" s="249"/>
      <c r="G1627" s="249"/>
      <c r="H1627" s="249"/>
      <c r="I1627" s="249"/>
    </row>
    <row r="1628" spans="1:9" x14ac:dyDescent="0.25">
      <c r="A1628" s="92"/>
      <c r="B1628" s="247" t="s">
        <v>750</v>
      </c>
      <c r="C1628" s="247"/>
      <c r="D1628" s="247"/>
      <c r="E1628" s="247"/>
      <c r="F1628" s="247"/>
      <c r="G1628" s="247"/>
      <c r="H1628" s="247"/>
      <c r="I1628" s="247"/>
    </row>
    <row r="1629" spans="1:9" x14ac:dyDescent="0.25">
      <c r="A1629" s="93"/>
      <c r="B1629" s="94">
        <v>22</v>
      </c>
      <c r="C1629" s="91" t="s">
        <v>2088</v>
      </c>
      <c r="D1629" s="95">
        <v>4021810</v>
      </c>
      <c r="E1629" s="96">
        <v>0</v>
      </c>
      <c r="F1629" s="95">
        <v>1926500000</v>
      </c>
      <c r="G1629" s="95">
        <v>7551500000</v>
      </c>
      <c r="H1629" s="249"/>
      <c r="I1629" s="249"/>
    </row>
    <row r="1630" spans="1:9" x14ac:dyDescent="0.25">
      <c r="A1630" s="97">
        <v>1</v>
      </c>
      <c r="B1630" s="98">
        <v>5050122000100</v>
      </c>
      <c r="C1630" s="99" t="s">
        <v>2089</v>
      </c>
      <c r="D1630" s="101">
        <v>845810</v>
      </c>
      <c r="E1630" s="100">
        <v>0</v>
      </c>
      <c r="F1630" s="101">
        <v>350000000</v>
      </c>
      <c r="G1630" s="101">
        <v>350000000</v>
      </c>
      <c r="H1630" s="102">
        <v>0</v>
      </c>
      <c r="I1630" s="97" t="s">
        <v>753</v>
      </c>
    </row>
    <row r="1631" spans="1:9" x14ac:dyDescent="0.25">
      <c r="A1631" s="97">
        <v>2</v>
      </c>
      <c r="B1631" s="98">
        <v>5010122000100</v>
      </c>
      <c r="C1631" s="99" t="s">
        <v>2090</v>
      </c>
      <c r="D1631" s="101">
        <v>3176000</v>
      </c>
      <c r="E1631" s="100">
        <v>0</v>
      </c>
      <c r="F1631" s="101">
        <v>1576500000</v>
      </c>
      <c r="G1631" s="101">
        <v>7201500000</v>
      </c>
      <c r="H1631" s="102">
        <v>0</v>
      </c>
      <c r="I1631" s="97" t="s">
        <v>753</v>
      </c>
    </row>
    <row r="1632" spans="1:9" x14ac:dyDescent="0.25">
      <c r="A1632" s="93"/>
      <c r="B1632" s="94">
        <v>148</v>
      </c>
      <c r="C1632" s="91" t="s">
        <v>779</v>
      </c>
      <c r="D1632" s="95">
        <v>995000</v>
      </c>
      <c r="E1632" s="96">
        <v>0</v>
      </c>
      <c r="F1632" s="95">
        <v>2000000</v>
      </c>
      <c r="G1632" s="95">
        <v>40000000</v>
      </c>
      <c r="H1632" s="249"/>
      <c r="I1632" s="249"/>
    </row>
    <row r="1633" spans="1:9" x14ac:dyDescent="0.25">
      <c r="A1633" s="97">
        <v>3</v>
      </c>
      <c r="B1633" s="98">
        <v>5010123000100</v>
      </c>
      <c r="C1633" s="99" t="s">
        <v>2091</v>
      </c>
      <c r="D1633" s="101">
        <v>995000</v>
      </c>
      <c r="E1633" s="100">
        <v>0</v>
      </c>
      <c r="F1633" s="101">
        <v>2000000</v>
      </c>
      <c r="G1633" s="101">
        <v>20000000</v>
      </c>
      <c r="H1633" s="102">
        <v>0</v>
      </c>
      <c r="I1633" s="97" t="s">
        <v>753</v>
      </c>
    </row>
    <row r="1634" spans="1:9" x14ac:dyDescent="0.25">
      <c r="A1634" s="97">
        <v>4</v>
      </c>
      <c r="B1634" s="98">
        <v>5010325000800</v>
      </c>
      <c r="C1634" s="99" t="s">
        <v>2092</v>
      </c>
      <c r="D1634" s="100">
        <v>0</v>
      </c>
      <c r="E1634" s="100">
        <v>0</v>
      </c>
      <c r="F1634" s="100">
        <v>0</v>
      </c>
      <c r="G1634" s="101">
        <v>10000000</v>
      </c>
      <c r="H1634" s="102">
        <v>0</v>
      </c>
      <c r="I1634" s="97" t="s">
        <v>753</v>
      </c>
    </row>
    <row r="1635" spans="1:9" x14ac:dyDescent="0.25">
      <c r="A1635" s="93"/>
      <c r="B1635" s="94">
        <v>267</v>
      </c>
      <c r="C1635" s="91" t="s">
        <v>794</v>
      </c>
      <c r="D1635" s="96">
        <v>0</v>
      </c>
      <c r="E1635" s="96">
        <v>0</v>
      </c>
      <c r="F1635" s="95">
        <v>49000000</v>
      </c>
      <c r="G1635" s="95">
        <v>32500000</v>
      </c>
      <c r="H1635" s="249"/>
      <c r="I1635" s="249"/>
    </row>
    <row r="1636" spans="1:9" x14ac:dyDescent="0.25">
      <c r="A1636" s="97">
        <v>5</v>
      </c>
      <c r="B1636" s="98">
        <v>5010123000500</v>
      </c>
      <c r="C1636" s="99" t="s">
        <v>2093</v>
      </c>
      <c r="D1636" s="100">
        <v>0</v>
      </c>
      <c r="E1636" s="100">
        <v>0</v>
      </c>
      <c r="F1636" s="101">
        <v>45000000</v>
      </c>
      <c r="G1636" s="101">
        <v>1000000</v>
      </c>
      <c r="H1636" s="102">
        <v>0</v>
      </c>
      <c r="I1636" s="97" t="s">
        <v>753</v>
      </c>
    </row>
    <row r="1637" spans="1:9" x14ac:dyDescent="0.25">
      <c r="A1637" s="97">
        <v>6</v>
      </c>
      <c r="B1637" s="98">
        <v>5010123000200</v>
      </c>
      <c r="C1637" s="99" t="s">
        <v>2094</v>
      </c>
      <c r="D1637" s="100">
        <v>0</v>
      </c>
      <c r="E1637" s="100">
        <v>0</v>
      </c>
      <c r="F1637" s="101">
        <v>1500000</v>
      </c>
      <c r="G1637" s="101">
        <v>20000000</v>
      </c>
      <c r="H1637" s="102">
        <v>0</v>
      </c>
      <c r="I1637" s="97" t="s">
        <v>753</v>
      </c>
    </row>
    <row r="1638" spans="1:9" x14ac:dyDescent="0.25">
      <c r="A1638" s="97">
        <v>7</v>
      </c>
      <c r="B1638" s="98">
        <v>5060123000100</v>
      </c>
      <c r="C1638" s="99" t="s">
        <v>2095</v>
      </c>
      <c r="D1638" s="100">
        <v>0</v>
      </c>
      <c r="E1638" s="100">
        <v>0</v>
      </c>
      <c r="F1638" s="101">
        <v>1500000</v>
      </c>
      <c r="G1638" s="100">
        <v>0</v>
      </c>
      <c r="H1638" s="102">
        <v>0</v>
      </c>
      <c r="I1638" s="97" t="s">
        <v>753</v>
      </c>
    </row>
    <row r="1639" spans="1:9" x14ac:dyDescent="0.25">
      <c r="A1639" s="97">
        <v>8</v>
      </c>
      <c r="B1639" s="98">
        <v>5010123000300</v>
      </c>
      <c r="C1639" s="99" t="s">
        <v>2096</v>
      </c>
      <c r="D1639" s="100">
        <v>0</v>
      </c>
      <c r="E1639" s="100">
        <v>0</v>
      </c>
      <c r="F1639" s="101">
        <v>1000000</v>
      </c>
      <c r="G1639" s="101">
        <v>10000000</v>
      </c>
      <c r="H1639" s="102">
        <v>0</v>
      </c>
      <c r="I1639" s="97" t="s">
        <v>753</v>
      </c>
    </row>
    <row r="1640" spans="1:9" x14ac:dyDescent="0.25">
      <c r="A1640" s="93"/>
      <c r="B1640" s="94">
        <v>268</v>
      </c>
      <c r="C1640" s="91" t="s">
        <v>1242</v>
      </c>
      <c r="D1640" s="96">
        <v>0</v>
      </c>
      <c r="E1640" s="96">
        <v>0</v>
      </c>
      <c r="F1640" s="96">
        <v>0</v>
      </c>
      <c r="G1640" s="95">
        <v>250000000</v>
      </c>
      <c r="H1640" s="249"/>
      <c r="I1640" s="249"/>
    </row>
    <row r="1641" spans="1:9" x14ac:dyDescent="0.25">
      <c r="A1641" s="97">
        <v>9</v>
      </c>
      <c r="B1641" s="98">
        <v>5010324004200</v>
      </c>
      <c r="C1641" s="99" t="s">
        <v>2097</v>
      </c>
      <c r="D1641" s="100">
        <v>0</v>
      </c>
      <c r="E1641" s="100">
        <v>0</v>
      </c>
      <c r="F1641" s="100">
        <v>0</v>
      </c>
      <c r="G1641" s="101">
        <v>250000000</v>
      </c>
      <c r="H1641" s="102">
        <v>0</v>
      </c>
      <c r="I1641" s="97" t="s">
        <v>753</v>
      </c>
    </row>
    <row r="1642" spans="1:9" x14ac:dyDescent="0.25">
      <c r="A1642" s="93"/>
      <c r="B1642" s="94">
        <v>269</v>
      </c>
      <c r="C1642" s="91" t="s">
        <v>2098</v>
      </c>
      <c r="D1642" s="95">
        <v>74829111</v>
      </c>
      <c r="E1642" s="95">
        <v>3820000</v>
      </c>
      <c r="F1642" s="95">
        <v>37000000</v>
      </c>
      <c r="G1642" s="95">
        <v>160000000</v>
      </c>
      <c r="H1642" s="249"/>
      <c r="I1642" s="249"/>
    </row>
    <row r="1643" spans="1:9" x14ac:dyDescent="0.25">
      <c r="A1643" s="97">
        <v>10</v>
      </c>
      <c r="B1643" s="98">
        <v>5040223000002</v>
      </c>
      <c r="C1643" s="99" t="s">
        <v>2099</v>
      </c>
      <c r="D1643" s="101">
        <v>900000</v>
      </c>
      <c r="E1643" s="101">
        <v>3820000</v>
      </c>
      <c r="F1643" s="101">
        <v>17000000</v>
      </c>
      <c r="G1643" s="101">
        <v>120000000</v>
      </c>
      <c r="H1643" s="102">
        <v>0</v>
      </c>
      <c r="I1643" s="97" t="s">
        <v>753</v>
      </c>
    </row>
    <row r="1644" spans="1:9" x14ac:dyDescent="0.25">
      <c r="A1644" s="97">
        <v>11</v>
      </c>
      <c r="B1644" s="98">
        <v>5040223000100</v>
      </c>
      <c r="C1644" s="99" t="s">
        <v>2100</v>
      </c>
      <c r="D1644" s="100">
        <v>0</v>
      </c>
      <c r="E1644" s="100">
        <v>0</v>
      </c>
      <c r="F1644" s="101">
        <v>20000000</v>
      </c>
      <c r="G1644" s="101">
        <v>20000000</v>
      </c>
      <c r="H1644" s="102">
        <v>0</v>
      </c>
      <c r="I1644" s="97" t="s">
        <v>753</v>
      </c>
    </row>
    <row r="1645" spans="1:9" x14ac:dyDescent="0.25">
      <c r="A1645" s="97">
        <v>12</v>
      </c>
      <c r="B1645" s="98">
        <v>5010125000700</v>
      </c>
      <c r="C1645" s="99" t="s">
        <v>2101</v>
      </c>
      <c r="D1645" s="100">
        <v>0</v>
      </c>
      <c r="E1645" s="100">
        <v>0</v>
      </c>
      <c r="F1645" s="100">
        <v>0</v>
      </c>
      <c r="G1645" s="101">
        <v>20000000</v>
      </c>
      <c r="H1645" s="102">
        <v>0</v>
      </c>
      <c r="I1645" s="97" t="s">
        <v>753</v>
      </c>
    </row>
    <row r="1646" spans="1:9" x14ac:dyDescent="0.25">
      <c r="A1646" s="93"/>
      <c r="B1646" s="94">
        <v>270</v>
      </c>
      <c r="C1646" s="91" t="s">
        <v>2102</v>
      </c>
      <c r="D1646" s="95">
        <v>551590400</v>
      </c>
      <c r="E1646" s="95">
        <v>708716000</v>
      </c>
      <c r="F1646" s="95">
        <v>1401796000</v>
      </c>
      <c r="G1646" s="95">
        <v>1397000000</v>
      </c>
      <c r="H1646" s="249"/>
      <c r="I1646" s="249"/>
    </row>
    <row r="1647" spans="1:9" ht="26.4" x14ac:dyDescent="0.25">
      <c r="A1647" s="97">
        <v>13</v>
      </c>
      <c r="B1647" s="98">
        <v>5020423000100</v>
      </c>
      <c r="C1647" s="99" t="s">
        <v>2103</v>
      </c>
      <c r="D1647" s="100">
        <v>0</v>
      </c>
      <c r="E1647" s="100">
        <v>0</v>
      </c>
      <c r="F1647" s="101">
        <v>3000000</v>
      </c>
      <c r="G1647" s="101">
        <v>3000000</v>
      </c>
      <c r="H1647" s="102">
        <v>0</v>
      </c>
      <c r="I1647" s="97" t="s">
        <v>753</v>
      </c>
    </row>
    <row r="1648" spans="1:9" x14ac:dyDescent="0.25">
      <c r="A1648" s="97">
        <v>14</v>
      </c>
      <c r="B1648" s="98">
        <v>5020323000100</v>
      </c>
      <c r="C1648" s="99" t="s">
        <v>2104</v>
      </c>
      <c r="D1648" s="100">
        <v>0</v>
      </c>
      <c r="E1648" s="100">
        <v>0</v>
      </c>
      <c r="F1648" s="101">
        <v>1000000</v>
      </c>
      <c r="G1648" s="101">
        <v>1000000</v>
      </c>
      <c r="H1648" s="102">
        <v>0</v>
      </c>
      <c r="I1648" s="97" t="s">
        <v>753</v>
      </c>
    </row>
    <row r="1649" spans="1:9" ht="26.4" x14ac:dyDescent="0.25">
      <c r="A1649" s="97">
        <v>15</v>
      </c>
      <c r="B1649" s="98">
        <v>5010122000300</v>
      </c>
      <c r="C1649" s="99" t="s">
        <v>2105</v>
      </c>
      <c r="D1649" s="101">
        <v>900000</v>
      </c>
      <c r="E1649" s="100">
        <v>0</v>
      </c>
      <c r="F1649" s="101">
        <v>1500000</v>
      </c>
      <c r="G1649" s="101">
        <v>8000000</v>
      </c>
      <c r="H1649" s="102">
        <v>0</v>
      </c>
      <c r="I1649" s="97" t="s">
        <v>753</v>
      </c>
    </row>
    <row r="1650" spans="1:9" ht="39.6" x14ac:dyDescent="0.25">
      <c r="A1650" s="97">
        <v>16</v>
      </c>
      <c r="B1650" s="98">
        <v>5010122000200</v>
      </c>
      <c r="C1650" s="99" t="s">
        <v>2106</v>
      </c>
      <c r="D1650" s="101">
        <v>523978400</v>
      </c>
      <c r="E1650" s="101">
        <v>708716000</v>
      </c>
      <c r="F1650" s="101">
        <v>736296000</v>
      </c>
      <c r="G1650" s="101">
        <v>700000000</v>
      </c>
      <c r="H1650" s="102">
        <v>0</v>
      </c>
      <c r="I1650" s="97" t="s">
        <v>753</v>
      </c>
    </row>
    <row r="1651" spans="1:9" ht="26.4" x14ac:dyDescent="0.25">
      <c r="A1651" s="97">
        <v>17</v>
      </c>
      <c r="B1651" s="98">
        <v>5020423000200</v>
      </c>
      <c r="C1651" s="99" t="s">
        <v>2107</v>
      </c>
      <c r="D1651" s="101">
        <v>1800000</v>
      </c>
      <c r="E1651" s="100">
        <v>0</v>
      </c>
      <c r="F1651" s="101">
        <v>5000000</v>
      </c>
      <c r="G1651" s="101">
        <v>4000000</v>
      </c>
      <c r="H1651" s="102">
        <v>0</v>
      </c>
      <c r="I1651" s="97" t="s">
        <v>753</v>
      </c>
    </row>
    <row r="1652" spans="1:9" x14ac:dyDescent="0.25">
      <c r="A1652" s="97">
        <v>18</v>
      </c>
      <c r="B1652" s="98">
        <v>5010123000400</v>
      </c>
      <c r="C1652" s="99" t="s">
        <v>2108</v>
      </c>
      <c r="D1652" s="101">
        <v>24912000</v>
      </c>
      <c r="E1652" s="100">
        <v>0</v>
      </c>
      <c r="F1652" s="101">
        <v>30000000</v>
      </c>
      <c r="G1652" s="100">
        <v>0</v>
      </c>
      <c r="H1652" s="102">
        <v>0</v>
      </c>
      <c r="I1652" s="97" t="s">
        <v>753</v>
      </c>
    </row>
    <row r="1653" spans="1:9" x14ac:dyDescent="0.25">
      <c r="A1653" s="97">
        <v>19</v>
      </c>
      <c r="B1653" s="98">
        <v>5030124000200</v>
      </c>
      <c r="C1653" s="99" t="s">
        <v>2109</v>
      </c>
      <c r="D1653" s="100">
        <v>0</v>
      </c>
      <c r="E1653" s="100">
        <v>0</v>
      </c>
      <c r="F1653" s="101">
        <v>600000000</v>
      </c>
      <c r="G1653" s="101">
        <v>600000000</v>
      </c>
      <c r="H1653" s="102">
        <v>0</v>
      </c>
      <c r="I1653" s="97" t="s">
        <v>753</v>
      </c>
    </row>
    <row r="1654" spans="1:9" x14ac:dyDescent="0.25">
      <c r="A1654" s="97">
        <v>20</v>
      </c>
      <c r="B1654" s="98">
        <v>5030124000100</v>
      </c>
      <c r="C1654" s="99" t="s">
        <v>2110</v>
      </c>
      <c r="D1654" s="100">
        <v>0</v>
      </c>
      <c r="E1654" s="100">
        <v>0</v>
      </c>
      <c r="F1654" s="101">
        <v>25000000</v>
      </c>
      <c r="G1654" s="101">
        <v>81000000</v>
      </c>
      <c r="H1654" s="102">
        <v>0</v>
      </c>
      <c r="I1654" s="97" t="s">
        <v>753</v>
      </c>
    </row>
    <row r="1655" spans="1:9" x14ac:dyDescent="0.25">
      <c r="A1655" s="93"/>
      <c r="B1655" s="94">
        <v>272</v>
      </c>
      <c r="C1655" s="91" t="s">
        <v>2111</v>
      </c>
      <c r="D1655" s="95">
        <v>50000000</v>
      </c>
      <c r="E1655" s="96">
        <v>0</v>
      </c>
      <c r="F1655" s="95">
        <v>60000000</v>
      </c>
      <c r="G1655" s="95">
        <v>60000000</v>
      </c>
      <c r="H1655" s="249"/>
      <c r="I1655" s="249"/>
    </row>
    <row r="1656" spans="1:9" x14ac:dyDescent="0.25">
      <c r="A1656" s="97">
        <v>21</v>
      </c>
      <c r="B1656" s="98">
        <v>5050323000100</v>
      </c>
      <c r="C1656" s="99" t="s">
        <v>2112</v>
      </c>
      <c r="D1656" s="101">
        <v>50000000</v>
      </c>
      <c r="E1656" s="100">
        <v>0</v>
      </c>
      <c r="F1656" s="101">
        <v>60000000</v>
      </c>
      <c r="G1656" s="101">
        <v>60000000</v>
      </c>
      <c r="H1656" s="102">
        <v>0</v>
      </c>
      <c r="I1656" s="97" t="s">
        <v>753</v>
      </c>
    </row>
    <row r="1657" spans="1:9" x14ac:dyDescent="0.25">
      <c r="A1657" s="93"/>
      <c r="B1657" s="94">
        <v>273</v>
      </c>
      <c r="C1657" s="91" t="s">
        <v>2113</v>
      </c>
      <c r="D1657" s="95">
        <v>1250000</v>
      </c>
      <c r="E1657" s="96">
        <v>0</v>
      </c>
      <c r="F1657" s="95">
        <v>12000000</v>
      </c>
      <c r="G1657" s="95">
        <v>12000000</v>
      </c>
      <c r="H1657" s="249"/>
      <c r="I1657" s="249"/>
    </row>
    <row r="1658" spans="1:9" ht="26.4" x14ac:dyDescent="0.25">
      <c r="A1658" s="97">
        <v>22</v>
      </c>
      <c r="B1658" s="98">
        <v>5040323000100</v>
      </c>
      <c r="C1658" s="99" t="s">
        <v>2114</v>
      </c>
      <c r="D1658" s="101">
        <v>1250000</v>
      </c>
      <c r="E1658" s="100">
        <v>0</v>
      </c>
      <c r="F1658" s="101">
        <v>12000000</v>
      </c>
      <c r="G1658" s="101">
        <v>12000000</v>
      </c>
      <c r="H1658" s="102">
        <v>0</v>
      </c>
      <c r="I1658" s="97" t="s">
        <v>753</v>
      </c>
    </row>
    <row r="1659" spans="1:9" x14ac:dyDescent="0.25">
      <c r="A1659" s="93"/>
      <c r="B1659" s="94">
        <v>274</v>
      </c>
      <c r="C1659" s="91" t="s">
        <v>2115</v>
      </c>
      <c r="D1659" s="95">
        <v>108630900</v>
      </c>
      <c r="E1659" s="95">
        <v>155000000</v>
      </c>
      <c r="F1659" s="95">
        <v>170000000</v>
      </c>
      <c r="G1659" s="95">
        <v>220000000</v>
      </c>
      <c r="H1659" s="249"/>
      <c r="I1659" s="249"/>
    </row>
    <row r="1660" spans="1:9" x14ac:dyDescent="0.25">
      <c r="A1660" s="97">
        <v>23</v>
      </c>
      <c r="B1660" s="98">
        <v>5060223000100</v>
      </c>
      <c r="C1660" s="99" t="s">
        <v>2116</v>
      </c>
      <c r="D1660" s="101">
        <v>108630900</v>
      </c>
      <c r="E1660" s="101">
        <v>155000000</v>
      </c>
      <c r="F1660" s="101">
        <v>155000000</v>
      </c>
      <c r="G1660" s="101">
        <v>215000000</v>
      </c>
      <c r="H1660" s="102">
        <v>0</v>
      </c>
      <c r="I1660" s="97" t="s">
        <v>753</v>
      </c>
    </row>
    <row r="1661" spans="1:9" x14ac:dyDescent="0.25">
      <c r="A1661" s="97">
        <v>24</v>
      </c>
      <c r="B1661" s="98">
        <v>5050423000100</v>
      </c>
      <c r="C1661" s="99" t="s">
        <v>2117</v>
      </c>
      <c r="D1661" s="100">
        <v>0</v>
      </c>
      <c r="E1661" s="100">
        <v>0</v>
      </c>
      <c r="F1661" s="101">
        <v>15000000</v>
      </c>
      <c r="G1661" s="101">
        <v>5000000</v>
      </c>
      <c r="H1661" s="102">
        <v>0</v>
      </c>
      <c r="I1661" s="97" t="s">
        <v>753</v>
      </c>
    </row>
    <row r="1662" spans="1:9" x14ac:dyDescent="0.25">
      <c r="A1662" s="93"/>
      <c r="B1662" s="94">
        <v>275</v>
      </c>
      <c r="C1662" s="91" t="s">
        <v>2118</v>
      </c>
      <c r="D1662" s="95">
        <v>11990000</v>
      </c>
      <c r="E1662" s="96">
        <v>0</v>
      </c>
      <c r="F1662" s="95">
        <v>38000000</v>
      </c>
      <c r="G1662" s="95">
        <v>43000000</v>
      </c>
      <c r="H1662" s="249"/>
      <c r="I1662" s="249"/>
    </row>
    <row r="1663" spans="1:9" x14ac:dyDescent="0.25">
      <c r="A1663" s="97">
        <v>25</v>
      </c>
      <c r="B1663" s="98">
        <v>5010423000100</v>
      </c>
      <c r="C1663" s="99" t="s">
        <v>2119</v>
      </c>
      <c r="D1663" s="100">
        <v>0</v>
      </c>
      <c r="E1663" s="100">
        <v>0</v>
      </c>
      <c r="F1663" s="101">
        <v>13000000</v>
      </c>
      <c r="G1663" s="101">
        <v>13000000</v>
      </c>
      <c r="H1663" s="102">
        <v>0</v>
      </c>
      <c r="I1663" s="97" t="s">
        <v>753</v>
      </c>
    </row>
    <row r="1664" spans="1:9" x14ac:dyDescent="0.25">
      <c r="A1664" s="97">
        <v>26</v>
      </c>
      <c r="B1664" s="98">
        <v>5060122000100</v>
      </c>
      <c r="C1664" s="99" t="s">
        <v>2120</v>
      </c>
      <c r="D1664" s="101">
        <v>11990000</v>
      </c>
      <c r="E1664" s="100">
        <v>0</v>
      </c>
      <c r="F1664" s="101">
        <v>25000000</v>
      </c>
      <c r="G1664" s="101">
        <v>30000000</v>
      </c>
      <c r="H1664" s="102">
        <v>0</v>
      </c>
      <c r="I1664" s="97" t="s">
        <v>753</v>
      </c>
    </row>
    <row r="1665" spans="1:9" x14ac:dyDescent="0.25">
      <c r="A1665" s="244" t="s">
        <v>786</v>
      </c>
      <c r="B1665" s="244"/>
      <c r="C1665" s="244"/>
      <c r="D1665" s="103">
        <v>803307221</v>
      </c>
      <c r="E1665" s="103">
        <v>867536000</v>
      </c>
      <c r="F1665" s="103">
        <v>3696296000</v>
      </c>
      <c r="G1665" s="103">
        <v>9766000000</v>
      </c>
      <c r="H1665" s="248"/>
      <c r="I1665" s="248"/>
    </row>
    <row r="1666" spans="1:9" x14ac:dyDescent="0.25">
      <c r="A1666" s="92"/>
      <c r="B1666" s="247" t="s">
        <v>787</v>
      </c>
      <c r="C1666" s="247"/>
      <c r="D1666" s="247"/>
      <c r="E1666" s="247"/>
      <c r="F1666" s="247"/>
      <c r="G1666" s="247"/>
      <c r="H1666" s="247"/>
      <c r="I1666" s="247"/>
    </row>
    <row r="1667" spans="1:9" x14ac:dyDescent="0.25">
      <c r="A1667" s="244" t="s">
        <v>788</v>
      </c>
      <c r="B1667" s="244"/>
      <c r="C1667" s="244"/>
      <c r="D1667" s="95">
        <v>803307221</v>
      </c>
      <c r="E1667" s="95">
        <v>867536000</v>
      </c>
      <c r="F1667" s="95">
        <v>3696296000</v>
      </c>
      <c r="G1667" s="95">
        <v>9766000000</v>
      </c>
      <c r="H1667" s="246"/>
      <c r="I1667" s="246"/>
    </row>
    <row r="1668" spans="1:9" x14ac:dyDescent="0.25">
      <c r="A1668" s="90">
        <v>61</v>
      </c>
      <c r="B1668" s="249" t="s">
        <v>2121</v>
      </c>
      <c r="C1668" s="249"/>
      <c r="D1668" s="249"/>
      <c r="E1668" s="249"/>
      <c r="F1668" s="249"/>
      <c r="G1668" s="249"/>
      <c r="H1668" s="249"/>
      <c r="I1668" s="249"/>
    </row>
    <row r="1669" spans="1:9" x14ac:dyDescent="0.25">
      <c r="A1669" s="92"/>
      <c r="B1669" s="247" t="s">
        <v>750</v>
      </c>
      <c r="C1669" s="247"/>
      <c r="D1669" s="247"/>
      <c r="E1669" s="247"/>
      <c r="F1669" s="247"/>
      <c r="G1669" s="247"/>
      <c r="H1669" s="247"/>
      <c r="I1669" s="247"/>
    </row>
    <row r="1670" spans="1:9" x14ac:dyDescent="0.25">
      <c r="A1670" s="93"/>
      <c r="B1670" s="94">
        <v>20</v>
      </c>
      <c r="C1670" s="91" t="s">
        <v>770</v>
      </c>
      <c r="D1670" s="96">
        <v>0</v>
      </c>
      <c r="E1670" s="95">
        <v>602000</v>
      </c>
      <c r="F1670" s="95">
        <v>4990000</v>
      </c>
      <c r="G1670" s="95">
        <v>5400000</v>
      </c>
      <c r="H1670" s="249"/>
      <c r="I1670" s="249"/>
    </row>
    <row r="1671" spans="1:9" x14ac:dyDescent="0.25">
      <c r="A1671" s="97">
        <v>1</v>
      </c>
      <c r="B1671" s="98">
        <v>5010324002800</v>
      </c>
      <c r="C1671" s="99" t="s">
        <v>2122</v>
      </c>
      <c r="D1671" s="100">
        <v>0</v>
      </c>
      <c r="E1671" s="100">
        <v>0</v>
      </c>
      <c r="F1671" s="101">
        <v>85000</v>
      </c>
      <c r="G1671" s="101">
        <v>1000000</v>
      </c>
      <c r="H1671" s="102">
        <v>0</v>
      </c>
      <c r="I1671" s="97" t="s">
        <v>753</v>
      </c>
    </row>
    <row r="1672" spans="1:9" x14ac:dyDescent="0.25">
      <c r="A1672" s="97">
        <v>2</v>
      </c>
      <c r="B1672" s="98">
        <v>5010323002000</v>
      </c>
      <c r="C1672" s="99" t="s">
        <v>2123</v>
      </c>
      <c r="D1672" s="100">
        <v>0</v>
      </c>
      <c r="E1672" s="101">
        <v>419250</v>
      </c>
      <c r="F1672" s="101">
        <v>540000</v>
      </c>
      <c r="G1672" s="100">
        <v>0</v>
      </c>
      <c r="H1672" s="102">
        <v>0</v>
      </c>
      <c r="I1672" s="97" t="s">
        <v>753</v>
      </c>
    </row>
    <row r="1673" spans="1:9" x14ac:dyDescent="0.25">
      <c r="A1673" s="97">
        <v>3</v>
      </c>
      <c r="B1673" s="98">
        <v>5010324002900</v>
      </c>
      <c r="C1673" s="99" t="s">
        <v>2124</v>
      </c>
      <c r="D1673" s="100">
        <v>0</v>
      </c>
      <c r="E1673" s="101">
        <v>182750</v>
      </c>
      <c r="F1673" s="101">
        <v>1200000</v>
      </c>
      <c r="G1673" s="101">
        <v>1200000</v>
      </c>
      <c r="H1673" s="102">
        <v>0.35</v>
      </c>
      <c r="I1673" s="97" t="s">
        <v>753</v>
      </c>
    </row>
    <row r="1674" spans="1:9" x14ac:dyDescent="0.25">
      <c r="A1674" s="97">
        <v>4</v>
      </c>
      <c r="B1674" s="98">
        <v>5010324003000</v>
      </c>
      <c r="C1674" s="99" t="s">
        <v>2125</v>
      </c>
      <c r="D1674" s="100">
        <v>0</v>
      </c>
      <c r="E1674" s="100">
        <v>0</v>
      </c>
      <c r="F1674" s="101">
        <v>1280000</v>
      </c>
      <c r="G1674" s="101">
        <v>1600000</v>
      </c>
      <c r="H1674" s="102">
        <v>0</v>
      </c>
      <c r="I1674" s="97" t="s">
        <v>753</v>
      </c>
    </row>
    <row r="1675" spans="1:9" x14ac:dyDescent="0.25">
      <c r="A1675" s="97">
        <v>5</v>
      </c>
      <c r="B1675" s="98">
        <v>5010324003100</v>
      </c>
      <c r="C1675" s="99" t="s">
        <v>2126</v>
      </c>
      <c r="D1675" s="100">
        <v>0</v>
      </c>
      <c r="E1675" s="100">
        <v>0</v>
      </c>
      <c r="F1675" s="101">
        <v>800000</v>
      </c>
      <c r="G1675" s="101">
        <v>500000</v>
      </c>
      <c r="H1675" s="102">
        <v>0</v>
      </c>
      <c r="I1675" s="97" t="s">
        <v>753</v>
      </c>
    </row>
    <row r="1676" spans="1:9" x14ac:dyDescent="0.25">
      <c r="A1676" s="97">
        <v>6</v>
      </c>
      <c r="B1676" s="98">
        <v>5010324003200</v>
      </c>
      <c r="C1676" s="99" t="s">
        <v>2127</v>
      </c>
      <c r="D1676" s="100">
        <v>0</v>
      </c>
      <c r="E1676" s="100">
        <v>0</v>
      </c>
      <c r="F1676" s="101">
        <v>400000</v>
      </c>
      <c r="G1676" s="100">
        <v>0</v>
      </c>
      <c r="H1676" s="102">
        <v>0</v>
      </c>
      <c r="I1676" s="97" t="s">
        <v>753</v>
      </c>
    </row>
    <row r="1677" spans="1:9" x14ac:dyDescent="0.25">
      <c r="A1677" s="97">
        <v>7</v>
      </c>
      <c r="B1677" s="98">
        <v>5010324003300</v>
      </c>
      <c r="C1677" s="99" t="s">
        <v>2128</v>
      </c>
      <c r="D1677" s="100">
        <v>0</v>
      </c>
      <c r="E1677" s="100">
        <v>0</v>
      </c>
      <c r="F1677" s="101">
        <v>600000</v>
      </c>
      <c r="G1677" s="101">
        <v>750000</v>
      </c>
      <c r="H1677" s="102">
        <v>0</v>
      </c>
      <c r="I1677" s="97" t="s">
        <v>753</v>
      </c>
    </row>
    <row r="1678" spans="1:9" x14ac:dyDescent="0.25">
      <c r="A1678" s="97">
        <v>8</v>
      </c>
      <c r="B1678" s="98">
        <v>5010324003400</v>
      </c>
      <c r="C1678" s="99" t="s">
        <v>2129</v>
      </c>
      <c r="D1678" s="100">
        <v>0</v>
      </c>
      <c r="E1678" s="100">
        <v>0</v>
      </c>
      <c r="F1678" s="101">
        <v>85000</v>
      </c>
      <c r="G1678" s="101">
        <v>350000</v>
      </c>
      <c r="H1678" s="102">
        <v>0</v>
      </c>
      <c r="I1678" s="97" t="s">
        <v>753</v>
      </c>
    </row>
    <row r="1679" spans="1:9" x14ac:dyDescent="0.25">
      <c r="A1679" s="93"/>
      <c r="B1679" s="94">
        <v>21</v>
      </c>
      <c r="C1679" s="91" t="s">
        <v>751</v>
      </c>
      <c r="D1679" s="96">
        <v>0</v>
      </c>
      <c r="E1679" s="96">
        <v>0</v>
      </c>
      <c r="F1679" s="95">
        <v>5010000</v>
      </c>
      <c r="G1679" s="95">
        <v>2300000</v>
      </c>
      <c r="H1679" s="249"/>
      <c r="I1679" s="249"/>
    </row>
    <row r="1680" spans="1:9" x14ac:dyDescent="0.25">
      <c r="A1680" s="97">
        <v>9</v>
      </c>
      <c r="B1680" s="98">
        <v>5010323002100</v>
      </c>
      <c r="C1680" s="99" t="s">
        <v>2130</v>
      </c>
      <c r="D1680" s="100">
        <v>0</v>
      </c>
      <c r="E1680" s="100">
        <v>0</v>
      </c>
      <c r="F1680" s="101">
        <v>600000</v>
      </c>
      <c r="G1680" s="100">
        <v>0</v>
      </c>
      <c r="H1680" s="102">
        <v>0</v>
      </c>
      <c r="I1680" s="97" t="s">
        <v>753</v>
      </c>
    </row>
    <row r="1681" spans="1:9" x14ac:dyDescent="0.25">
      <c r="A1681" s="97">
        <v>10</v>
      </c>
      <c r="B1681" s="98">
        <v>5010322000200</v>
      </c>
      <c r="C1681" s="99" t="s">
        <v>2131</v>
      </c>
      <c r="D1681" s="100">
        <v>0</v>
      </c>
      <c r="E1681" s="100">
        <v>0</v>
      </c>
      <c r="F1681" s="101">
        <v>2500000</v>
      </c>
      <c r="G1681" s="100">
        <v>0</v>
      </c>
      <c r="H1681" s="102">
        <v>0</v>
      </c>
      <c r="I1681" s="97" t="s">
        <v>753</v>
      </c>
    </row>
    <row r="1682" spans="1:9" x14ac:dyDescent="0.25">
      <c r="A1682" s="97">
        <v>11</v>
      </c>
      <c r="B1682" s="98">
        <v>5010323001900</v>
      </c>
      <c r="C1682" s="99" t="s">
        <v>2132</v>
      </c>
      <c r="D1682" s="100">
        <v>0</v>
      </c>
      <c r="E1682" s="100">
        <v>0</v>
      </c>
      <c r="F1682" s="101">
        <v>1500000</v>
      </c>
      <c r="G1682" s="101">
        <v>2000000</v>
      </c>
      <c r="H1682" s="102">
        <v>0.3</v>
      </c>
      <c r="I1682" s="97" t="s">
        <v>753</v>
      </c>
    </row>
    <row r="1683" spans="1:9" x14ac:dyDescent="0.25">
      <c r="A1683" s="97">
        <v>12</v>
      </c>
      <c r="B1683" s="98">
        <v>5010324003500</v>
      </c>
      <c r="C1683" s="99" t="s">
        <v>2133</v>
      </c>
      <c r="D1683" s="100">
        <v>0</v>
      </c>
      <c r="E1683" s="100">
        <v>0</v>
      </c>
      <c r="F1683" s="101">
        <v>150000</v>
      </c>
      <c r="G1683" s="100">
        <v>0</v>
      </c>
      <c r="H1683" s="102">
        <v>0</v>
      </c>
      <c r="I1683" s="97" t="s">
        <v>753</v>
      </c>
    </row>
    <row r="1684" spans="1:9" x14ac:dyDescent="0.25">
      <c r="A1684" s="97">
        <v>13</v>
      </c>
      <c r="B1684" s="98">
        <v>5010324003600</v>
      </c>
      <c r="C1684" s="99" t="s">
        <v>2134</v>
      </c>
      <c r="D1684" s="100">
        <v>0</v>
      </c>
      <c r="E1684" s="100">
        <v>0</v>
      </c>
      <c r="F1684" s="101">
        <v>260000</v>
      </c>
      <c r="G1684" s="101">
        <v>300000</v>
      </c>
      <c r="H1684" s="102">
        <v>0</v>
      </c>
      <c r="I1684" s="97" t="s">
        <v>753</v>
      </c>
    </row>
    <row r="1685" spans="1:9" x14ac:dyDescent="0.25">
      <c r="A1685" s="93"/>
      <c r="B1685" s="94">
        <v>106</v>
      </c>
      <c r="C1685" s="91" t="s">
        <v>1011</v>
      </c>
      <c r="D1685" s="96">
        <v>0</v>
      </c>
      <c r="E1685" s="96">
        <v>0</v>
      </c>
      <c r="F1685" s="95">
        <v>10000000</v>
      </c>
      <c r="G1685" s="95">
        <v>30000000</v>
      </c>
      <c r="H1685" s="249"/>
      <c r="I1685" s="249"/>
    </row>
    <row r="1686" spans="1:9" x14ac:dyDescent="0.25">
      <c r="A1686" s="97">
        <v>14</v>
      </c>
      <c r="B1686" s="98">
        <v>5010324003700</v>
      </c>
      <c r="C1686" s="99" t="s">
        <v>2135</v>
      </c>
      <c r="D1686" s="100">
        <v>0</v>
      </c>
      <c r="E1686" s="100">
        <v>0</v>
      </c>
      <c r="F1686" s="101">
        <v>10000000</v>
      </c>
      <c r="G1686" s="101">
        <v>30000000</v>
      </c>
      <c r="H1686" s="102">
        <v>0</v>
      </c>
      <c r="I1686" s="97" t="s">
        <v>753</v>
      </c>
    </row>
    <row r="1687" spans="1:9" x14ac:dyDescent="0.25">
      <c r="A1687" s="244" t="s">
        <v>786</v>
      </c>
      <c r="B1687" s="244"/>
      <c r="C1687" s="244"/>
      <c r="D1687" s="104">
        <v>0</v>
      </c>
      <c r="E1687" s="103">
        <v>602000</v>
      </c>
      <c r="F1687" s="103">
        <v>20000000</v>
      </c>
      <c r="G1687" s="103">
        <v>37700000</v>
      </c>
      <c r="H1687" s="248"/>
      <c r="I1687" s="248"/>
    </row>
    <row r="1688" spans="1:9" x14ac:dyDescent="0.25">
      <c r="A1688" s="92"/>
      <c r="B1688" s="247" t="s">
        <v>787</v>
      </c>
      <c r="C1688" s="247"/>
      <c r="D1688" s="247"/>
      <c r="E1688" s="247"/>
      <c r="F1688" s="247"/>
      <c r="G1688" s="247"/>
      <c r="H1688" s="247"/>
      <c r="I1688" s="247"/>
    </row>
    <row r="1689" spans="1:9" x14ac:dyDescent="0.25">
      <c r="A1689" s="244" t="s">
        <v>788</v>
      </c>
      <c r="B1689" s="244"/>
      <c r="C1689" s="244"/>
      <c r="D1689" s="96">
        <v>0</v>
      </c>
      <c r="E1689" s="95">
        <v>602000</v>
      </c>
      <c r="F1689" s="95">
        <v>20000000</v>
      </c>
      <c r="G1689" s="95">
        <v>37700000</v>
      </c>
      <c r="H1689" s="246"/>
      <c r="I1689" s="246"/>
    </row>
    <row r="1690" spans="1:9" x14ac:dyDescent="0.25">
      <c r="A1690" s="90">
        <v>62</v>
      </c>
      <c r="B1690" s="249" t="s">
        <v>2136</v>
      </c>
      <c r="C1690" s="249"/>
      <c r="D1690" s="249"/>
      <c r="E1690" s="249"/>
      <c r="F1690" s="249"/>
      <c r="G1690" s="249"/>
      <c r="H1690" s="249"/>
      <c r="I1690" s="249"/>
    </row>
    <row r="1691" spans="1:9" x14ac:dyDescent="0.25">
      <c r="A1691" s="92"/>
      <c r="B1691" s="247" t="s">
        <v>750</v>
      </c>
      <c r="C1691" s="247"/>
      <c r="D1691" s="247"/>
      <c r="E1691" s="247"/>
      <c r="F1691" s="247"/>
      <c r="G1691" s="247"/>
      <c r="H1691" s="247"/>
      <c r="I1691" s="247"/>
    </row>
    <row r="1692" spans="1:9" x14ac:dyDescent="0.25">
      <c r="A1692" s="93"/>
      <c r="B1692" s="94">
        <v>283</v>
      </c>
      <c r="C1692" s="91" t="s">
        <v>1268</v>
      </c>
      <c r="D1692" s="95">
        <v>6233614</v>
      </c>
      <c r="E1692" s="96">
        <v>0</v>
      </c>
      <c r="F1692" s="95">
        <v>182000000</v>
      </c>
      <c r="G1692" s="95">
        <v>196790000</v>
      </c>
      <c r="H1692" s="249"/>
      <c r="I1692" s="249"/>
    </row>
    <row r="1693" spans="1:9" x14ac:dyDescent="0.25">
      <c r="A1693" s="97">
        <v>1</v>
      </c>
      <c r="B1693" s="98">
        <v>4010124000202</v>
      </c>
      <c r="C1693" s="99" t="s">
        <v>2137</v>
      </c>
      <c r="D1693" s="101">
        <v>6233614</v>
      </c>
      <c r="E1693" s="100">
        <v>0</v>
      </c>
      <c r="F1693" s="101">
        <v>120000000</v>
      </c>
      <c r="G1693" s="101">
        <v>126000000</v>
      </c>
      <c r="H1693" s="102">
        <v>0.21</v>
      </c>
      <c r="I1693" s="97" t="s">
        <v>753</v>
      </c>
    </row>
    <row r="1694" spans="1:9" x14ac:dyDescent="0.25">
      <c r="A1694" s="97">
        <v>2</v>
      </c>
      <c r="B1694" s="98">
        <v>4010122000202</v>
      </c>
      <c r="C1694" s="99" t="s">
        <v>2138</v>
      </c>
      <c r="D1694" s="100">
        <v>0</v>
      </c>
      <c r="E1694" s="100">
        <v>0</v>
      </c>
      <c r="F1694" s="101">
        <v>32000000</v>
      </c>
      <c r="G1694" s="101">
        <v>38990000</v>
      </c>
      <c r="H1694" s="102">
        <v>0.06</v>
      </c>
      <c r="I1694" s="97" t="s">
        <v>753</v>
      </c>
    </row>
    <row r="1695" spans="1:9" ht="26.4" x14ac:dyDescent="0.25">
      <c r="A1695" s="97">
        <v>3</v>
      </c>
      <c r="B1695" s="98">
        <v>4050124000702</v>
      </c>
      <c r="C1695" s="99" t="s">
        <v>2139</v>
      </c>
      <c r="D1695" s="100">
        <v>0</v>
      </c>
      <c r="E1695" s="100">
        <v>0</v>
      </c>
      <c r="F1695" s="101">
        <v>15000000</v>
      </c>
      <c r="G1695" s="101">
        <v>16000000</v>
      </c>
      <c r="H1695" s="102">
        <v>0.02</v>
      </c>
      <c r="I1695" s="97" t="s">
        <v>753</v>
      </c>
    </row>
    <row r="1696" spans="1:9" x14ac:dyDescent="0.25">
      <c r="A1696" s="97">
        <v>4</v>
      </c>
      <c r="B1696" s="98">
        <v>4050124000802</v>
      </c>
      <c r="C1696" s="99" t="s">
        <v>2140</v>
      </c>
      <c r="D1696" s="100">
        <v>0</v>
      </c>
      <c r="E1696" s="100">
        <v>0</v>
      </c>
      <c r="F1696" s="101">
        <v>10000000</v>
      </c>
      <c r="G1696" s="101">
        <v>11000000</v>
      </c>
      <c r="H1696" s="102">
        <v>0.02</v>
      </c>
      <c r="I1696" s="97" t="s">
        <v>753</v>
      </c>
    </row>
    <row r="1697" spans="1:9" x14ac:dyDescent="0.25">
      <c r="A1697" s="97">
        <v>5</v>
      </c>
      <c r="B1697" s="98">
        <v>4050124000902</v>
      </c>
      <c r="C1697" s="99" t="s">
        <v>2141</v>
      </c>
      <c r="D1697" s="100">
        <v>0</v>
      </c>
      <c r="E1697" s="100">
        <v>0</v>
      </c>
      <c r="F1697" s="101">
        <v>5000000</v>
      </c>
      <c r="G1697" s="101">
        <v>4800000</v>
      </c>
      <c r="H1697" s="102">
        <v>0.01</v>
      </c>
      <c r="I1697" s="97" t="s">
        <v>753</v>
      </c>
    </row>
    <row r="1698" spans="1:9" x14ac:dyDescent="0.25">
      <c r="A1698" s="93"/>
      <c r="B1698" s="94">
        <v>284</v>
      </c>
      <c r="C1698" s="91" t="s">
        <v>794</v>
      </c>
      <c r="D1698" s="96">
        <v>0</v>
      </c>
      <c r="E1698" s="95">
        <v>670000</v>
      </c>
      <c r="F1698" s="95">
        <v>24800000</v>
      </c>
      <c r="G1698" s="95">
        <v>17260000</v>
      </c>
      <c r="H1698" s="249"/>
      <c r="I1698" s="249"/>
    </row>
    <row r="1699" spans="1:9" x14ac:dyDescent="0.25">
      <c r="A1699" s="97">
        <v>6</v>
      </c>
      <c r="B1699" s="98">
        <v>4040222000102</v>
      </c>
      <c r="C1699" s="99" t="s">
        <v>2142</v>
      </c>
      <c r="D1699" s="100">
        <v>0</v>
      </c>
      <c r="E1699" s="101">
        <v>670000</v>
      </c>
      <c r="F1699" s="101">
        <v>5000000</v>
      </c>
      <c r="G1699" s="101">
        <v>7260000</v>
      </c>
      <c r="H1699" s="102">
        <v>0.12</v>
      </c>
      <c r="I1699" s="97" t="s">
        <v>753</v>
      </c>
    </row>
    <row r="1700" spans="1:9" ht="26.4" x14ac:dyDescent="0.25">
      <c r="A1700" s="97">
        <v>7</v>
      </c>
      <c r="B1700" s="98">
        <v>4010123001602</v>
      </c>
      <c r="C1700" s="99" t="s">
        <v>2143</v>
      </c>
      <c r="D1700" s="100">
        <v>0</v>
      </c>
      <c r="E1700" s="100">
        <v>0</v>
      </c>
      <c r="F1700" s="101">
        <v>11000000</v>
      </c>
      <c r="G1700" s="100">
        <v>0</v>
      </c>
      <c r="H1700" s="102">
        <v>0.03</v>
      </c>
      <c r="I1700" s="97" t="s">
        <v>753</v>
      </c>
    </row>
    <row r="1701" spans="1:9" ht="26.4" x14ac:dyDescent="0.25">
      <c r="A1701" s="97">
        <v>8</v>
      </c>
      <c r="B1701" s="98">
        <v>4050124001002</v>
      </c>
      <c r="C1701" s="99" t="s">
        <v>2144</v>
      </c>
      <c r="D1701" s="100">
        <v>0</v>
      </c>
      <c r="E1701" s="100">
        <v>0</v>
      </c>
      <c r="F1701" s="101">
        <v>8800000</v>
      </c>
      <c r="G1701" s="101">
        <v>10000000</v>
      </c>
      <c r="H1701" s="102">
        <v>0.02</v>
      </c>
      <c r="I1701" s="97" t="s">
        <v>753</v>
      </c>
    </row>
    <row r="1702" spans="1:9" x14ac:dyDescent="0.25">
      <c r="A1702" s="93"/>
      <c r="B1702" s="94">
        <v>285</v>
      </c>
      <c r="C1702" s="91" t="s">
        <v>2145</v>
      </c>
      <c r="D1702" s="96">
        <v>0</v>
      </c>
      <c r="E1702" s="96">
        <v>0</v>
      </c>
      <c r="F1702" s="95">
        <v>48200000</v>
      </c>
      <c r="G1702" s="95">
        <v>86350000</v>
      </c>
      <c r="H1702" s="249"/>
      <c r="I1702" s="249"/>
    </row>
    <row r="1703" spans="1:9" x14ac:dyDescent="0.25">
      <c r="A1703" s="97">
        <v>9</v>
      </c>
      <c r="B1703" s="98">
        <v>19100122000200</v>
      </c>
      <c r="C1703" s="99" t="s">
        <v>2146</v>
      </c>
      <c r="D1703" s="100">
        <v>0</v>
      </c>
      <c r="E1703" s="100">
        <v>0</v>
      </c>
      <c r="F1703" s="101">
        <v>11000000</v>
      </c>
      <c r="G1703" s="101">
        <v>33900000</v>
      </c>
      <c r="H1703" s="102">
        <v>0</v>
      </c>
      <c r="I1703" s="97" t="s">
        <v>753</v>
      </c>
    </row>
    <row r="1704" spans="1:9" x14ac:dyDescent="0.25">
      <c r="A1704" s="97">
        <v>10</v>
      </c>
      <c r="B1704" s="98">
        <v>4050123000602</v>
      </c>
      <c r="C1704" s="99" t="s">
        <v>2147</v>
      </c>
      <c r="D1704" s="100">
        <v>0</v>
      </c>
      <c r="E1704" s="100">
        <v>0</v>
      </c>
      <c r="F1704" s="101">
        <v>37200000</v>
      </c>
      <c r="G1704" s="101">
        <v>20000000</v>
      </c>
      <c r="H1704" s="102">
        <v>0.01</v>
      </c>
      <c r="I1704" s="97" t="s">
        <v>753</v>
      </c>
    </row>
    <row r="1705" spans="1:9" x14ac:dyDescent="0.25">
      <c r="A1705" s="97">
        <v>11</v>
      </c>
      <c r="B1705" s="98">
        <v>4050125000602</v>
      </c>
      <c r="C1705" s="99" t="s">
        <v>2148</v>
      </c>
      <c r="D1705" s="100">
        <v>0</v>
      </c>
      <c r="E1705" s="100">
        <v>0</v>
      </c>
      <c r="F1705" s="100">
        <v>0</v>
      </c>
      <c r="G1705" s="101">
        <v>32450000</v>
      </c>
      <c r="H1705" s="102">
        <v>0</v>
      </c>
      <c r="I1705" s="97" t="s">
        <v>753</v>
      </c>
    </row>
    <row r="1706" spans="1:9" x14ac:dyDescent="0.25">
      <c r="A1706" s="93"/>
      <c r="B1706" s="94">
        <v>286</v>
      </c>
      <c r="C1706" s="91" t="s">
        <v>1011</v>
      </c>
      <c r="D1706" s="96">
        <v>0</v>
      </c>
      <c r="E1706" s="96">
        <v>0</v>
      </c>
      <c r="F1706" s="95">
        <v>35000000</v>
      </c>
      <c r="G1706" s="95">
        <v>60000000</v>
      </c>
      <c r="H1706" s="249"/>
      <c r="I1706" s="249"/>
    </row>
    <row r="1707" spans="1:9" x14ac:dyDescent="0.25">
      <c r="A1707" s="97">
        <v>12</v>
      </c>
      <c r="B1707" s="98">
        <v>4040223000202</v>
      </c>
      <c r="C1707" s="99" t="s">
        <v>2149</v>
      </c>
      <c r="D1707" s="100">
        <v>0</v>
      </c>
      <c r="E1707" s="100">
        <v>0</v>
      </c>
      <c r="F1707" s="101">
        <v>35000000</v>
      </c>
      <c r="G1707" s="101">
        <v>60000000</v>
      </c>
      <c r="H1707" s="102">
        <v>0.08</v>
      </c>
      <c r="I1707" s="97" t="s">
        <v>753</v>
      </c>
    </row>
    <row r="1708" spans="1:9" x14ac:dyDescent="0.25">
      <c r="A1708" s="93"/>
      <c r="B1708" s="94">
        <v>555</v>
      </c>
      <c r="C1708" s="91" t="s">
        <v>1242</v>
      </c>
      <c r="D1708" s="96">
        <v>0</v>
      </c>
      <c r="E1708" s="96">
        <v>0</v>
      </c>
      <c r="F1708" s="95">
        <v>225000000</v>
      </c>
      <c r="G1708" s="95">
        <v>400000000</v>
      </c>
      <c r="H1708" s="249"/>
      <c r="I1708" s="249"/>
    </row>
    <row r="1709" spans="1:9" x14ac:dyDescent="0.25">
      <c r="A1709" s="97">
        <v>13</v>
      </c>
      <c r="B1709" s="98">
        <v>4050123000802</v>
      </c>
      <c r="C1709" s="99" t="s">
        <v>2150</v>
      </c>
      <c r="D1709" s="100">
        <v>0</v>
      </c>
      <c r="E1709" s="100">
        <v>0</v>
      </c>
      <c r="F1709" s="101">
        <v>165000000</v>
      </c>
      <c r="G1709" s="101">
        <v>300000000</v>
      </c>
      <c r="H1709" s="102">
        <v>0</v>
      </c>
      <c r="I1709" s="97" t="s">
        <v>753</v>
      </c>
    </row>
    <row r="1710" spans="1:9" x14ac:dyDescent="0.25">
      <c r="A1710" s="97">
        <v>14</v>
      </c>
      <c r="B1710" s="98">
        <v>4050124001902</v>
      </c>
      <c r="C1710" s="99" t="s">
        <v>2151</v>
      </c>
      <c r="D1710" s="100">
        <v>0</v>
      </c>
      <c r="E1710" s="100">
        <v>0</v>
      </c>
      <c r="F1710" s="101">
        <v>60000000</v>
      </c>
      <c r="G1710" s="101">
        <v>100000000</v>
      </c>
      <c r="H1710" s="102">
        <v>0.13</v>
      </c>
      <c r="I1710" s="97" t="s">
        <v>753</v>
      </c>
    </row>
    <row r="1711" spans="1:9" x14ac:dyDescent="0.25">
      <c r="A1711" s="244" t="s">
        <v>786</v>
      </c>
      <c r="B1711" s="244"/>
      <c r="C1711" s="244"/>
      <c r="D1711" s="103">
        <v>6233614</v>
      </c>
      <c r="E1711" s="103">
        <v>670000</v>
      </c>
      <c r="F1711" s="103">
        <v>515000000</v>
      </c>
      <c r="G1711" s="103">
        <v>760400000</v>
      </c>
      <c r="H1711" s="248"/>
      <c r="I1711" s="248"/>
    </row>
    <row r="1712" spans="1:9" x14ac:dyDescent="0.25">
      <c r="A1712" s="92"/>
      <c r="B1712" s="247" t="s">
        <v>787</v>
      </c>
      <c r="C1712" s="247"/>
      <c r="D1712" s="247"/>
      <c r="E1712" s="247"/>
      <c r="F1712" s="247"/>
      <c r="G1712" s="247"/>
      <c r="H1712" s="247"/>
      <c r="I1712" s="247"/>
    </row>
    <row r="1713" spans="1:9" x14ac:dyDescent="0.25">
      <c r="A1713" s="244" t="s">
        <v>788</v>
      </c>
      <c r="B1713" s="244"/>
      <c r="C1713" s="244"/>
      <c r="D1713" s="95">
        <v>6233614</v>
      </c>
      <c r="E1713" s="95">
        <v>670000</v>
      </c>
      <c r="F1713" s="95">
        <v>515000000</v>
      </c>
      <c r="G1713" s="95">
        <v>760400000</v>
      </c>
      <c r="H1713" s="246"/>
      <c r="I1713" s="246"/>
    </row>
    <row r="1714" spans="1:9" x14ac:dyDescent="0.25">
      <c r="A1714" s="90">
        <v>63</v>
      </c>
      <c r="B1714" s="249" t="s">
        <v>2152</v>
      </c>
      <c r="C1714" s="249"/>
      <c r="D1714" s="249"/>
      <c r="E1714" s="249"/>
      <c r="F1714" s="249"/>
      <c r="G1714" s="249"/>
      <c r="H1714" s="249"/>
      <c r="I1714" s="249"/>
    </row>
    <row r="1715" spans="1:9" x14ac:dyDescent="0.25">
      <c r="A1715" s="92"/>
      <c r="B1715" s="247" t="s">
        <v>750</v>
      </c>
      <c r="C1715" s="247"/>
      <c r="D1715" s="247"/>
      <c r="E1715" s="247"/>
      <c r="F1715" s="247"/>
      <c r="G1715" s="247"/>
      <c r="H1715" s="247"/>
      <c r="I1715" s="247"/>
    </row>
    <row r="1716" spans="1:9" x14ac:dyDescent="0.25">
      <c r="A1716" s="93"/>
      <c r="B1716" s="94">
        <v>224</v>
      </c>
      <c r="C1716" s="91" t="s">
        <v>2153</v>
      </c>
      <c r="D1716" s="96">
        <v>0</v>
      </c>
      <c r="E1716" s="96">
        <v>0</v>
      </c>
      <c r="F1716" s="95">
        <v>3000000</v>
      </c>
      <c r="G1716" s="95">
        <v>3000000</v>
      </c>
      <c r="H1716" s="249"/>
      <c r="I1716" s="249"/>
    </row>
    <row r="1717" spans="1:9" x14ac:dyDescent="0.25">
      <c r="A1717" s="97">
        <v>1</v>
      </c>
      <c r="B1717" s="98">
        <v>1010222000400</v>
      </c>
      <c r="C1717" s="99" t="s">
        <v>2154</v>
      </c>
      <c r="D1717" s="100">
        <v>0</v>
      </c>
      <c r="E1717" s="100">
        <v>0</v>
      </c>
      <c r="F1717" s="101">
        <v>3000000</v>
      </c>
      <c r="G1717" s="101">
        <v>3000000</v>
      </c>
      <c r="H1717" s="102">
        <v>0</v>
      </c>
      <c r="I1717" s="97" t="s">
        <v>857</v>
      </c>
    </row>
    <row r="1718" spans="1:9" x14ac:dyDescent="0.25">
      <c r="A1718" s="93"/>
      <c r="B1718" s="94">
        <v>225</v>
      </c>
      <c r="C1718" s="91" t="s">
        <v>2155</v>
      </c>
      <c r="D1718" s="96">
        <v>0</v>
      </c>
      <c r="E1718" s="95">
        <v>750000</v>
      </c>
      <c r="F1718" s="95">
        <v>2000000</v>
      </c>
      <c r="G1718" s="95">
        <v>2000000</v>
      </c>
      <c r="H1718" s="249"/>
      <c r="I1718" s="249"/>
    </row>
    <row r="1719" spans="1:9" x14ac:dyDescent="0.25">
      <c r="A1719" s="97">
        <v>2</v>
      </c>
      <c r="B1719" s="98">
        <v>1030322000400</v>
      </c>
      <c r="C1719" s="99" t="s">
        <v>2156</v>
      </c>
      <c r="D1719" s="100">
        <v>0</v>
      </c>
      <c r="E1719" s="101">
        <v>750000</v>
      </c>
      <c r="F1719" s="101">
        <v>2000000</v>
      </c>
      <c r="G1719" s="101">
        <v>2000000</v>
      </c>
      <c r="H1719" s="102">
        <v>0.38</v>
      </c>
      <c r="I1719" s="97" t="s">
        <v>2157</v>
      </c>
    </row>
    <row r="1720" spans="1:9" x14ac:dyDescent="0.25">
      <c r="A1720" s="93"/>
      <c r="B1720" s="94">
        <v>227</v>
      </c>
      <c r="C1720" s="91" t="s">
        <v>2158</v>
      </c>
      <c r="D1720" s="96">
        <v>0</v>
      </c>
      <c r="E1720" s="96">
        <v>0</v>
      </c>
      <c r="F1720" s="95">
        <v>1000000</v>
      </c>
      <c r="G1720" s="96">
        <v>0</v>
      </c>
      <c r="H1720" s="249"/>
      <c r="I1720" s="249"/>
    </row>
    <row r="1721" spans="1:9" ht="26.4" x14ac:dyDescent="0.25">
      <c r="A1721" s="97">
        <v>3</v>
      </c>
      <c r="B1721" s="98">
        <v>1070123000100</v>
      </c>
      <c r="C1721" s="99" t="s">
        <v>2159</v>
      </c>
      <c r="D1721" s="100">
        <v>0</v>
      </c>
      <c r="E1721" s="100">
        <v>0</v>
      </c>
      <c r="F1721" s="101">
        <v>1000000</v>
      </c>
      <c r="G1721" s="100">
        <v>0</v>
      </c>
      <c r="H1721" s="102">
        <v>0</v>
      </c>
      <c r="I1721" s="97" t="s">
        <v>753</v>
      </c>
    </row>
    <row r="1722" spans="1:9" x14ac:dyDescent="0.25">
      <c r="A1722" s="93"/>
      <c r="B1722" s="94">
        <v>228</v>
      </c>
      <c r="C1722" s="91" t="s">
        <v>2160</v>
      </c>
      <c r="D1722" s="95">
        <v>5925000</v>
      </c>
      <c r="E1722" s="95">
        <v>8502000</v>
      </c>
      <c r="F1722" s="95">
        <v>41000000</v>
      </c>
      <c r="G1722" s="95">
        <v>50000000</v>
      </c>
      <c r="H1722" s="249"/>
      <c r="I1722" s="249"/>
    </row>
    <row r="1723" spans="1:9" x14ac:dyDescent="0.25">
      <c r="A1723" s="97">
        <v>4</v>
      </c>
      <c r="B1723" s="98">
        <v>1010222000500</v>
      </c>
      <c r="C1723" s="99" t="s">
        <v>2161</v>
      </c>
      <c r="D1723" s="100">
        <v>0</v>
      </c>
      <c r="E1723" s="101">
        <v>3925000</v>
      </c>
      <c r="F1723" s="101">
        <v>15000000</v>
      </c>
      <c r="G1723" s="101">
        <v>15000000</v>
      </c>
      <c r="H1723" s="102">
        <v>0.26</v>
      </c>
      <c r="I1723" s="97" t="s">
        <v>859</v>
      </c>
    </row>
    <row r="1724" spans="1:9" ht="26.4" x14ac:dyDescent="0.25">
      <c r="A1724" s="97">
        <v>5</v>
      </c>
      <c r="B1724" s="98">
        <v>1030123000800</v>
      </c>
      <c r="C1724" s="99" t="s">
        <v>2162</v>
      </c>
      <c r="D1724" s="101">
        <v>230000</v>
      </c>
      <c r="E1724" s="101">
        <v>832500</v>
      </c>
      <c r="F1724" s="101">
        <v>3000000</v>
      </c>
      <c r="G1724" s="101">
        <v>10000000</v>
      </c>
      <c r="H1724" s="102">
        <v>0.28000000000000003</v>
      </c>
      <c r="I1724" s="97" t="s">
        <v>866</v>
      </c>
    </row>
    <row r="1725" spans="1:9" x14ac:dyDescent="0.25">
      <c r="A1725" s="97">
        <v>6</v>
      </c>
      <c r="B1725" s="98">
        <v>1070623000700</v>
      </c>
      <c r="C1725" s="99" t="s">
        <v>2163</v>
      </c>
      <c r="D1725" s="101">
        <v>760500</v>
      </c>
      <c r="E1725" s="101">
        <v>3744500</v>
      </c>
      <c r="F1725" s="101">
        <v>10000000</v>
      </c>
      <c r="G1725" s="101">
        <v>10000000</v>
      </c>
      <c r="H1725" s="102">
        <v>0.33</v>
      </c>
      <c r="I1725" s="97" t="s">
        <v>1168</v>
      </c>
    </row>
    <row r="1726" spans="1:9" x14ac:dyDescent="0.25">
      <c r="A1726" s="97">
        <v>7</v>
      </c>
      <c r="B1726" s="98">
        <v>1030123000700</v>
      </c>
      <c r="C1726" s="99" t="s">
        <v>2164</v>
      </c>
      <c r="D1726" s="100">
        <v>0</v>
      </c>
      <c r="E1726" s="100">
        <v>0</v>
      </c>
      <c r="F1726" s="101">
        <v>2000000</v>
      </c>
      <c r="G1726" s="101">
        <v>3000000</v>
      </c>
      <c r="H1726" s="102">
        <v>0</v>
      </c>
      <c r="I1726" s="97" t="s">
        <v>1732</v>
      </c>
    </row>
    <row r="1727" spans="1:9" ht="26.4" x14ac:dyDescent="0.25">
      <c r="A1727" s="97">
        <v>8</v>
      </c>
      <c r="B1727" s="98">
        <v>1030123000500</v>
      </c>
      <c r="C1727" s="99" t="s">
        <v>2165</v>
      </c>
      <c r="D1727" s="100">
        <v>0</v>
      </c>
      <c r="E1727" s="100">
        <v>0</v>
      </c>
      <c r="F1727" s="101">
        <v>3000000</v>
      </c>
      <c r="G1727" s="101">
        <v>3000000</v>
      </c>
      <c r="H1727" s="102">
        <v>0</v>
      </c>
      <c r="I1727" s="97" t="s">
        <v>857</v>
      </c>
    </row>
    <row r="1728" spans="1:9" ht="26.4" x14ac:dyDescent="0.25">
      <c r="A1728" s="97">
        <v>9</v>
      </c>
      <c r="B1728" s="98">
        <v>1030122000200</v>
      </c>
      <c r="C1728" s="99" t="s">
        <v>2166</v>
      </c>
      <c r="D1728" s="100">
        <v>0</v>
      </c>
      <c r="E1728" s="100">
        <v>0</v>
      </c>
      <c r="F1728" s="101">
        <v>6000000</v>
      </c>
      <c r="G1728" s="101">
        <v>5000000</v>
      </c>
      <c r="H1728" s="102">
        <v>0</v>
      </c>
      <c r="I1728" s="97" t="s">
        <v>1168</v>
      </c>
    </row>
    <row r="1729" spans="1:9" x14ac:dyDescent="0.25">
      <c r="A1729" s="97">
        <v>10</v>
      </c>
      <c r="B1729" s="98">
        <v>1030123000600</v>
      </c>
      <c r="C1729" s="99" t="s">
        <v>2167</v>
      </c>
      <c r="D1729" s="100">
        <v>0</v>
      </c>
      <c r="E1729" s="100">
        <v>0</v>
      </c>
      <c r="F1729" s="101">
        <v>2000000</v>
      </c>
      <c r="G1729" s="101">
        <v>4000000</v>
      </c>
      <c r="H1729" s="102">
        <v>0</v>
      </c>
      <c r="I1729" s="97" t="s">
        <v>857</v>
      </c>
    </row>
    <row r="1730" spans="1:9" x14ac:dyDescent="0.25">
      <c r="A1730" s="93"/>
      <c r="B1730" s="94">
        <v>430</v>
      </c>
      <c r="C1730" s="91" t="s">
        <v>2168</v>
      </c>
      <c r="D1730" s="96">
        <v>0</v>
      </c>
      <c r="E1730" s="96">
        <v>0</v>
      </c>
      <c r="F1730" s="95">
        <v>31000000</v>
      </c>
      <c r="G1730" s="95">
        <v>23000000</v>
      </c>
      <c r="H1730" s="249"/>
      <c r="I1730" s="249"/>
    </row>
    <row r="1731" spans="1:9" x14ac:dyDescent="0.25">
      <c r="A1731" s="97">
        <v>11</v>
      </c>
      <c r="B1731" s="98">
        <v>1030123001200</v>
      </c>
      <c r="C1731" s="99" t="s">
        <v>2169</v>
      </c>
      <c r="D1731" s="100">
        <v>0</v>
      </c>
      <c r="E1731" s="100">
        <v>0</v>
      </c>
      <c r="F1731" s="101">
        <v>7000000</v>
      </c>
      <c r="G1731" s="101">
        <v>4000000</v>
      </c>
      <c r="H1731" s="102">
        <v>0</v>
      </c>
      <c r="I1731" s="97" t="s">
        <v>1168</v>
      </c>
    </row>
    <row r="1732" spans="1:9" x14ac:dyDescent="0.25">
      <c r="A1732" s="97">
        <v>12</v>
      </c>
      <c r="B1732" s="98">
        <v>1030123000900</v>
      </c>
      <c r="C1732" s="99" t="s">
        <v>2170</v>
      </c>
      <c r="D1732" s="100">
        <v>0</v>
      </c>
      <c r="E1732" s="100">
        <v>0</v>
      </c>
      <c r="F1732" s="101">
        <v>7000000</v>
      </c>
      <c r="G1732" s="101">
        <v>12000000</v>
      </c>
      <c r="H1732" s="102">
        <v>0</v>
      </c>
      <c r="I1732" s="97" t="s">
        <v>1168</v>
      </c>
    </row>
    <row r="1733" spans="1:9" x14ac:dyDescent="0.25">
      <c r="A1733" s="97">
        <v>13</v>
      </c>
      <c r="B1733" s="98">
        <v>1030123001100</v>
      </c>
      <c r="C1733" s="99" t="s">
        <v>2171</v>
      </c>
      <c r="D1733" s="100">
        <v>0</v>
      </c>
      <c r="E1733" s="100">
        <v>0</v>
      </c>
      <c r="F1733" s="101">
        <v>3000000</v>
      </c>
      <c r="G1733" s="101">
        <v>3000000</v>
      </c>
      <c r="H1733" s="102">
        <v>0</v>
      </c>
      <c r="I1733" s="97" t="s">
        <v>866</v>
      </c>
    </row>
    <row r="1734" spans="1:9" x14ac:dyDescent="0.25">
      <c r="A1734" s="97">
        <v>14</v>
      </c>
      <c r="B1734" s="98">
        <v>1030123001000</v>
      </c>
      <c r="C1734" s="99" t="s">
        <v>2172</v>
      </c>
      <c r="D1734" s="100">
        <v>0</v>
      </c>
      <c r="E1734" s="100">
        <v>0</v>
      </c>
      <c r="F1734" s="101">
        <v>12000000</v>
      </c>
      <c r="G1734" s="101">
        <v>2000000</v>
      </c>
      <c r="H1734" s="102">
        <v>0</v>
      </c>
      <c r="I1734" s="97" t="s">
        <v>866</v>
      </c>
    </row>
    <row r="1735" spans="1:9" x14ac:dyDescent="0.25">
      <c r="A1735" s="97">
        <v>15</v>
      </c>
      <c r="B1735" s="98">
        <v>1010224001800</v>
      </c>
      <c r="C1735" s="99" t="s">
        <v>2173</v>
      </c>
      <c r="D1735" s="100">
        <v>0</v>
      </c>
      <c r="E1735" s="100">
        <v>0</v>
      </c>
      <c r="F1735" s="101">
        <v>2000000</v>
      </c>
      <c r="G1735" s="101">
        <v>2000000</v>
      </c>
      <c r="H1735" s="102">
        <v>0</v>
      </c>
      <c r="I1735" s="97" t="s">
        <v>1163</v>
      </c>
    </row>
    <row r="1736" spans="1:9" x14ac:dyDescent="0.25">
      <c r="A1736" s="93"/>
      <c r="B1736" s="94">
        <v>480</v>
      </c>
      <c r="C1736" s="91" t="s">
        <v>1268</v>
      </c>
      <c r="D1736" s="95">
        <v>900000</v>
      </c>
      <c r="E1736" s="95">
        <v>1710000</v>
      </c>
      <c r="F1736" s="95">
        <v>2000000</v>
      </c>
      <c r="G1736" s="95">
        <v>2000000</v>
      </c>
      <c r="H1736" s="249"/>
      <c r="I1736" s="249"/>
    </row>
    <row r="1737" spans="1:9" x14ac:dyDescent="0.25">
      <c r="A1737" s="97">
        <v>16</v>
      </c>
      <c r="B1737" s="98">
        <v>1010223000900</v>
      </c>
      <c r="C1737" s="99" t="s">
        <v>947</v>
      </c>
      <c r="D1737" s="101">
        <v>900000</v>
      </c>
      <c r="E1737" s="101">
        <v>1710000</v>
      </c>
      <c r="F1737" s="101">
        <v>2000000</v>
      </c>
      <c r="G1737" s="101">
        <v>2000000</v>
      </c>
      <c r="H1737" s="102">
        <v>0.04</v>
      </c>
      <c r="I1737" s="97" t="s">
        <v>866</v>
      </c>
    </row>
    <row r="1738" spans="1:9" x14ac:dyDescent="0.25">
      <c r="A1738" s="244" t="s">
        <v>786</v>
      </c>
      <c r="B1738" s="244"/>
      <c r="C1738" s="244"/>
      <c r="D1738" s="103">
        <v>6825000</v>
      </c>
      <c r="E1738" s="103">
        <v>10962000</v>
      </c>
      <c r="F1738" s="103">
        <v>80000000</v>
      </c>
      <c r="G1738" s="103">
        <v>80000000</v>
      </c>
      <c r="H1738" s="248"/>
      <c r="I1738" s="248"/>
    </row>
    <row r="1739" spans="1:9" x14ac:dyDescent="0.25">
      <c r="A1739" s="92"/>
      <c r="B1739" s="247" t="s">
        <v>787</v>
      </c>
      <c r="C1739" s="247"/>
      <c r="D1739" s="247"/>
      <c r="E1739" s="247"/>
      <c r="F1739" s="247"/>
      <c r="G1739" s="247"/>
      <c r="H1739" s="247"/>
      <c r="I1739" s="247"/>
    </row>
    <row r="1740" spans="1:9" x14ac:dyDescent="0.25">
      <c r="A1740" s="244" t="s">
        <v>788</v>
      </c>
      <c r="B1740" s="244"/>
      <c r="C1740" s="244"/>
      <c r="D1740" s="95">
        <v>6825000</v>
      </c>
      <c r="E1740" s="95">
        <v>10962000</v>
      </c>
      <c r="F1740" s="95">
        <v>80000000</v>
      </c>
      <c r="G1740" s="95">
        <v>80000000</v>
      </c>
      <c r="H1740" s="246"/>
      <c r="I1740" s="246"/>
    </row>
    <row r="1741" spans="1:9" x14ac:dyDescent="0.25">
      <c r="A1741" s="90">
        <v>64</v>
      </c>
      <c r="B1741" s="249" t="s">
        <v>2174</v>
      </c>
      <c r="C1741" s="249"/>
      <c r="D1741" s="249"/>
      <c r="E1741" s="249"/>
      <c r="F1741" s="249"/>
      <c r="G1741" s="249"/>
      <c r="H1741" s="249"/>
      <c r="I1741" s="249"/>
    </row>
    <row r="1742" spans="1:9" x14ac:dyDescent="0.25">
      <c r="A1742" s="92"/>
      <c r="B1742" s="247" t="s">
        <v>750</v>
      </c>
      <c r="C1742" s="247"/>
      <c r="D1742" s="247"/>
      <c r="E1742" s="247"/>
      <c r="F1742" s="247"/>
      <c r="G1742" s="247"/>
      <c r="H1742" s="247"/>
      <c r="I1742" s="247"/>
    </row>
    <row r="1743" spans="1:9" x14ac:dyDescent="0.25">
      <c r="A1743" s="93"/>
      <c r="B1743" s="94">
        <v>117</v>
      </c>
      <c r="C1743" s="91" t="s">
        <v>2175</v>
      </c>
      <c r="D1743" s="95">
        <v>5172519071</v>
      </c>
      <c r="E1743" s="95">
        <v>107105464</v>
      </c>
      <c r="F1743" s="95">
        <v>6029500000</v>
      </c>
      <c r="G1743" s="95">
        <v>60569000000</v>
      </c>
      <c r="H1743" s="249"/>
      <c r="I1743" s="249"/>
    </row>
    <row r="1744" spans="1:9" ht="26.4" x14ac:dyDescent="0.25">
      <c r="A1744" s="97">
        <v>1</v>
      </c>
      <c r="B1744" s="98">
        <v>6100123003300</v>
      </c>
      <c r="C1744" s="99" t="s">
        <v>2176</v>
      </c>
      <c r="D1744" s="101">
        <v>250000000</v>
      </c>
      <c r="E1744" s="100">
        <v>0</v>
      </c>
      <c r="F1744" s="101">
        <v>205000000</v>
      </c>
      <c r="G1744" s="101">
        <v>139500000</v>
      </c>
      <c r="H1744" s="102">
        <v>0</v>
      </c>
      <c r="I1744" s="97" t="s">
        <v>753</v>
      </c>
    </row>
    <row r="1745" spans="1:9" x14ac:dyDescent="0.25">
      <c r="A1745" s="97">
        <v>2</v>
      </c>
      <c r="B1745" s="98">
        <v>6100123003600</v>
      </c>
      <c r="C1745" s="99" t="s">
        <v>2177</v>
      </c>
      <c r="D1745" s="101">
        <v>300000000</v>
      </c>
      <c r="E1745" s="100">
        <v>0</v>
      </c>
      <c r="F1745" s="101">
        <v>98000000</v>
      </c>
      <c r="G1745" s="101">
        <v>100000000</v>
      </c>
      <c r="H1745" s="102">
        <v>0</v>
      </c>
      <c r="I1745" s="97" t="s">
        <v>753</v>
      </c>
    </row>
    <row r="1746" spans="1:9" x14ac:dyDescent="0.25">
      <c r="A1746" s="97">
        <v>3</v>
      </c>
      <c r="B1746" s="98">
        <v>6100123003200</v>
      </c>
      <c r="C1746" s="99" t="s">
        <v>2178</v>
      </c>
      <c r="D1746" s="101">
        <v>3949969999</v>
      </c>
      <c r="E1746" s="100">
        <v>0</v>
      </c>
      <c r="F1746" s="101">
        <v>500000000</v>
      </c>
      <c r="G1746" s="101">
        <v>6000000000</v>
      </c>
      <c r="H1746" s="102">
        <v>0</v>
      </c>
      <c r="I1746" s="97" t="s">
        <v>753</v>
      </c>
    </row>
    <row r="1747" spans="1:9" x14ac:dyDescent="0.25">
      <c r="A1747" s="97">
        <v>4</v>
      </c>
      <c r="B1747" s="98">
        <v>6100122000300</v>
      </c>
      <c r="C1747" s="99" t="s">
        <v>2179</v>
      </c>
      <c r="D1747" s="101">
        <v>197988898</v>
      </c>
      <c r="E1747" s="100">
        <v>0</v>
      </c>
      <c r="F1747" s="101">
        <v>89500000</v>
      </c>
      <c r="G1747" s="100">
        <v>0</v>
      </c>
      <c r="H1747" s="102">
        <v>1</v>
      </c>
      <c r="I1747" s="97" t="s">
        <v>753</v>
      </c>
    </row>
    <row r="1748" spans="1:9" x14ac:dyDescent="0.25">
      <c r="A1748" s="97">
        <v>5</v>
      </c>
      <c r="B1748" s="98">
        <v>6100123002400</v>
      </c>
      <c r="C1748" s="99" t="s">
        <v>2180</v>
      </c>
      <c r="D1748" s="101">
        <v>474560174</v>
      </c>
      <c r="E1748" s="101">
        <v>107105464</v>
      </c>
      <c r="F1748" s="101">
        <v>3650000000</v>
      </c>
      <c r="G1748" s="101">
        <v>2100000000</v>
      </c>
      <c r="H1748" s="102">
        <v>0</v>
      </c>
      <c r="I1748" s="97" t="s">
        <v>753</v>
      </c>
    </row>
    <row r="1749" spans="1:9" x14ac:dyDescent="0.25">
      <c r="A1749" s="97">
        <v>6</v>
      </c>
      <c r="B1749" s="98">
        <v>6100122000200</v>
      </c>
      <c r="C1749" s="99" t="s">
        <v>2181</v>
      </c>
      <c r="D1749" s="100">
        <v>0</v>
      </c>
      <c r="E1749" s="100">
        <v>0</v>
      </c>
      <c r="F1749" s="101">
        <v>25000000</v>
      </c>
      <c r="G1749" s="101">
        <v>145000000</v>
      </c>
      <c r="H1749" s="102">
        <v>0</v>
      </c>
      <c r="I1749" s="97" t="s">
        <v>753</v>
      </c>
    </row>
    <row r="1750" spans="1:9" ht="26.4" x14ac:dyDescent="0.25">
      <c r="A1750" s="97">
        <v>7</v>
      </c>
      <c r="B1750" s="98">
        <v>6100124000200</v>
      </c>
      <c r="C1750" s="99" t="s">
        <v>2182</v>
      </c>
      <c r="D1750" s="100">
        <v>0</v>
      </c>
      <c r="E1750" s="100">
        <v>0</v>
      </c>
      <c r="F1750" s="101">
        <v>62000000</v>
      </c>
      <c r="G1750" s="101">
        <v>62000000</v>
      </c>
      <c r="H1750" s="102">
        <v>0</v>
      </c>
      <c r="I1750" s="97" t="s">
        <v>753</v>
      </c>
    </row>
    <row r="1751" spans="1:9" x14ac:dyDescent="0.25">
      <c r="A1751" s="97">
        <v>8</v>
      </c>
      <c r="B1751" s="98">
        <v>6100124000600</v>
      </c>
      <c r="C1751" s="99" t="s">
        <v>2183</v>
      </c>
      <c r="D1751" s="100">
        <v>0</v>
      </c>
      <c r="E1751" s="100">
        <v>0</v>
      </c>
      <c r="F1751" s="101">
        <v>500000000</v>
      </c>
      <c r="G1751" s="101">
        <v>1022500000</v>
      </c>
      <c r="H1751" s="102">
        <v>0</v>
      </c>
      <c r="I1751" s="97" t="s">
        <v>753</v>
      </c>
    </row>
    <row r="1752" spans="1:9" x14ac:dyDescent="0.25">
      <c r="A1752" s="97">
        <v>9</v>
      </c>
      <c r="B1752" s="98">
        <v>6100124000700</v>
      </c>
      <c r="C1752" s="99" t="s">
        <v>2184</v>
      </c>
      <c r="D1752" s="100">
        <v>0</v>
      </c>
      <c r="E1752" s="100">
        <v>0</v>
      </c>
      <c r="F1752" s="101">
        <v>400000000</v>
      </c>
      <c r="G1752" s="101">
        <v>1000000000</v>
      </c>
      <c r="H1752" s="102">
        <v>0</v>
      </c>
      <c r="I1752" s="97" t="s">
        <v>753</v>
      </c>
    </row>
    <row r="1753" spans="1:9" x14ac:dyDescent="0.25">
      <c r="A1753" s="97">
        <v>10</v>
      </c>
      <c r="B1753" s="98">
        <v>6100124000800</v>
      </c>
      <c r="C1753" s="99" t="s">
        <v>2185</v>
      </c>
      <c r="D1753" s="100">
        <v>0</v>
      </c>
      <c r="E1753" s="100">
        <v>0</v>
      </c>
      <c r="F1753" s="101">
        <v>500000000</v>
      </c>
      <c r="G1753" s="101">
        <v>50000000000</v>
      </c>
      <c r="H1753" s="102">
        <v>0</v>
      </c>
      <c r="I1753" s="97" t="s">
        <v>753</v>
      </c>
    </row>
    <row r="1754" spans="1:9" x14ac:dyDescent="0.25">
      <c r="A1754" s="93"/>
      <c r="B1754" s="94">
        <v>186</v>
      </c>
      <c r="C1754" s="91" t="s">
        <v>2186</v>
      </c>
      <c r="D1754" s="95">
        <v>106549135</v>
      </c>
      <c r="E1754" s="95">
        <v>8857000</v>
      </c>
      <c r="F1754" s="95">
        <v>208000000</v>
      </c>
      <c r="G1754" s="95">
        <v>203000000</v>
      </c>
      <c r="H1754" s="249"/>
      <c r="I1754" s="249"/>
    </row>
    <row r="1755" spans="1:9" x14ac:dyDescent="0.25">
      <c r="A1755" s="97">
        <v>11</v>
      </c>
      <c r="B1755" s="98">
        <v>6100123003500</v>
      </c>
      <c r="C1755" s="99" t="s">
        <v>2187</v>
      </c>
      <c r="D1755" s="100">
        <v>0</v>
      </c>
      <c r="E1755" s="100">
        <v>0</v>
      </c>
      <c r="F1755" s="101">
        <v>20000000</v>
      </c>
      <c r="G1755" s="101">
        <v>15000000</v>
      </c>
      <c r="H1755" s="102">
        <v>0</v>
      </c>
      <c r="I1755" s="97" t="s">
        <v>753</v>
      </c>
    </row>
    <row r="1756" spans="1:9" x14ac:dyDescent="0.25">
      <c r="A1756" s="97">
        <v>12</v>
      </c>
      <c r="B1756" s="98">
        <v>6100123002700</v>
      </c>
      <c r="C1756" s="99" t="s">
        <v>2188</v>
      </c>
      <c r="D1756" s="101">
        <v>90821135</v>
      </c>
      <c r="E1756" s="101">
        <v>998000</v>
      </c>
      <c r="F1756" s="101">
        <v>100000000</v>
      </c>
      <c r="G1756" s="101">
        <v>100000000</v>
      </c>
      <c r="H1756" s="102">
        <v>0.01</v>
      </c>
      <c r="I1756" s="97" t="s">
        <v>753</v>
      </c>
    </row>
    <row r="1757" spans="1:9" x14ac:dyDescent="0.25">
      <c r="A1757" s="97">
        <v>13</v>
      </c>
      <c r="B1757" s="98">
        <v>6100123002600</v>
      </c>
      <c r="C1757" s="99" t="s">
        <v>2189</v>
      </c>
      <c r="D1757" s="101">
        <v>15728000</v>
      </c>
      <c r="E1757" s="101">
        <v>2474000</v>
      </c>
      <c r="F1757" s="101">
        <v>35000000</v>
      </c>
      <c r="G1757" s="101">
        <v>35000000</v>
      </c>
      <c r="H1757" s="102">
        <v>0.05</v>
      </c>
      <c r="I1757" s="97" t="s">
        <v>753</v>
      </c>
    </row>
    <row r="1758" spans="1:9" x14ac:dyDescent="0.25">
      <c r="A1758" s="97">
        <v>14</v>
      </c>
      <c r="B1758" s="98">
        <v>6100123002500</v>
      </c>
      <c r="C1758" s="99" t="s">
        <v>2190</v>
      </c>
      <c r="D1758" s="100">
        <v>0</v>
      </c>
      <c r="E1758" s="101">
        <v>660000</v>
      </c>
      <c r="F1758" s="101">
        <v>3000000</v>
      </c>
      <c r="G1758" s="101">
        <v>3000000</v>
      </c>
      <c r="H1758" s="102">
        <v>0.22</v>
      </c>
      <c r="I1758" s="97" t="s">
        <v>753</v>
      </c>
    </row>
    <row r="1759" spans="1:9" x14ac:dyDescent="0.25">
      <c r="A1759" s="97">
        <v>15</v>
      </c>
      <c r="B1759" s="98">
        <v>6100124000300</v>
      </c>
      <c r="C1759" s="99" t="s">
        <v>2191</v>
      </c>
      <c r="D1759" s="100">
        <v>0</v>
      </c>
      <c r="E1759" s="101">
        <v>372000</v>
      </c>
      <c r="F1759" s="101">
        <v>20000000</v>
      </c>
      <c r="G1759" s="101">
        <v>20000000</v>
      </c>
      <c r="H1759" s="102">
        <v>0</v>
      </c>
      <c r="I1759" s="97" t="s">
        <v>753</v>
      </c>
    </row>
    <row r="1760" spans="1:9" ht="26.4" x14ac:dyDescent="0.25">
      <c r="A1760" s="97">
        <v>16</v>
      </c>
      <c r="B1760" s="98">
        <v>6100124000500</v>
      </c>
      <c r="C1760" s="99" t="s">
        <v>2192</v>
      </c>
      <c r="D1760" s="100">
        <v>0</v>
      </c>
      <c r="E1760" s="101">
        <v>4353000</v>
      </c>
      <c r="F1760" s="101">
        <v>30000000</v>
      </c>
      <c r="G1760" s="101">
        <v>30000000</v>
      </c>
      <c r="H1760" s="102">
        <v>0.02</v>
      </c>
      <c r="I1760" s="97" t="s">
        <v>753</v>
      </c>
    </row>
    <row r="1761" spans="1:9" x14ac:dyDescent="0.25">
      <c r="A1761" s="93"/>
      <c r="B1761" s="94">
        <v>188</v>
      </c>
      <c r="C1761" s="91" t="s">
        <v>794</v>
      </c>
      <c r="D1761" s="95">
        <v>987000</v>
      </c>
      <c r="E1761" s="96">
        <v>0</v>
      </c>
      <c r="F1761" s="95">
        <v>20000000</v>
      </c>
      <c r="G1761" s="96">
        <v>0</v>
      </c>
      <c r="H1761" s="249"/>
      <c r="I1761" s="249"/>
    </row>
    <row r="1762" spans="1:9" x14ac:dyDescent="0.25">
      <c r="A1762" s="97">
        <v>17</v>
      </c>
      <c r="B1762" s="98">
        <v>6100123002900</v>
      </c>
      <c r="C1762" s="99" t="s">
        <v>2193</v>
      </c>
      <c r="D1762" s="101">
        <v>987000</v>
      </c>
      <c r="E1762" s="100">
        <v>0</v>
      </c>
      <c r="F1762" s="101">
        <v>15000000</v>
      </c>
      <c r="G1762" s="100">
        <v>0</v>
      </c>
      <c r="H1762" s="102">
        <v>0.28000000000000003</v>
      </c>
      <c r="I1762" s="97" t="s">
        <v>753</v>
      </c>
    </row>
    <row r="1763" spans="1:9" x14ac:dyDescent="0.25">
      <c r="A1763" s="97">
        <v>18</v>
      </c>
      <c r="B1763" s="98">
        <v>6100123002800</v>
      </c>
      <c r="C1763" s="99" t="s">
        <v>2194</v>
      </c>
      <c r="D1763" s="100">
        <v>0</v>
      </c>
      <c r="E1763" s="100">
        <v>0</v>
      </c>
      <c r="F1763" s="101">
        <v>5000000</v>
      </c>
      <c r="G1763" s="100">
        <v>0</v>
      </c>
      <c r="H1763" s="102">
        <v>0</v>
      </c>
      <c r="I1763" s="97" t="s">
        <v>753</v>
      </c>
    </row>
    <row r="1764" spans="1:9" x14ac:dyDescent="0.25">
      <c r="A1764" s="93"/>
      <c r="B1764" s="94">
        <v>513</v>
      </c>
      <c r="C1764" s="91" t="s">
        <v>2070</v>
      </c>
      <c r="D1764" s="96">
        <v>0</v>
      </c>
      <c r="E1764" s="96">
        <v>0</v>
      </c>
      <c r="F1764" s="95">
        <v>28000000</v>
      </c>
      <c r="G1764" s="95">
        <v>28000000</v>
      </c>
      <c r="H1764" s="249"/>
      <c r="I1764" s="249"/>
    </row>
    <row r="1765" spans="1:9" x14ac:dyDescent="0.25">
      <c r="A1765" s="97">
        <v>19</v>
      </c>
      <c r="B1765" s="98">
        <v>6100123003000</v>
      </c>
      <c r="C1765" s="99" t="s">
        <v>2195</v>
      </c>
      <c r="D1765" s="100">
        <v>0</v>
      </c>
      <c r="E1765" s="100">
        <v>0</v>
      </c>
      <c r="F1765" s="101">
        <v>3000000</v>
      </c>
      <c r="G1765" s="101">
        <v>3000000</v>
      </c>
      <c r="H1765" s="102">
        <v>0</v>
      </c>
      <c r="I1765" s="97" t="s">
        <v>753</v>
      </c>
    </row>
    <row r="1766" spans="1:9" x14ac:dyDescent="0.25">
      <c r="A1766" s="97">
        <v>20</v>
      </c>
      <c r="B1766" s="98">
        <v>6100123003100</v>
      </c>
      <c r="C1766" s="99" t="s">
        <v>2196</v>
      </c>
      <c r="D1766" s="100">
        <v>0</v>
      </c>
      <c r="E1766" s="100">
        <v>0</v>
      </c>
      <c r="F1766" s="101">
        <v>5000000</v>
      </c>
      <c r="G1766" s="101">
        <v>5000000</v>
      </c>
      <c r="H1766" s="102">
        <v>0</v>
      </c>
      <c r="I1766" s="97" t="s">
        <v>753</v>
      </c>
    </row>
    <row r="1767" spans="1:9" x14ac:dyDescent="0.25">
      <c r="A1767" s="97">
        <v>21</v>
      </c>
      <c r="B1767" s="98">
        <v>6100124000400</v>
      </c>
      <c r="C1767" s="99" t="s">
        <v>2197</v>
      </c>
      <c r="D1767" s="100">
        <v>0</v>
      </c>
      <c r="E1767" s="100">
        <v>0</v>
      </c>
      <c r="F1767" s="101">
        <v>20000000</v>
      </c>
      <c r="G1767" s="101">
        <v>20000000</v>
      </c>
      <c r="H1767" s="102">
        <v>0</v>
      </c>
      <c r="I1767" s="97" t="s">
        <v>753</v>
      </c>
    </row>
    <row r="1768" spans="1:9" x14ac:dyDescent="0.25">
      <c r="A1768" s="244" t="s">
        <v>786</v>
      </c>
      <c r="B1768" s="244"/>
      <c r="C1768" s="244"/>
      <c r="D1768" s="103">
        <v>5280055206</v>
      </c>
      <c r="E1768" s="103">
        <v>115962464</v>
      </c>
      <c r="F1768" s="103">
        <v>6285500000</v>
      </c>
      <c r="G1768" s="103">
        <v>60800000000</v>
      </c>
      <c r="H1768" s="248"/>
      <c r="I1768" s="248"/>
    </row>
    <row r="1769" spans="1:9" x14ac:dyDescent="0.25">
      <c r="A1769" s="92"/>
      <c r="B1769" s="247" t="s">
        <v>787</v>
      </c>
      <c r="C1769" s="247"/>
      <c r="D1769" s="247"/>
      <c r="E1769" s="247"/>
      <c r="F1769" s="247"/>
      <c r="G1769" s="247"/>
      <c r="H1769" s="247"/>
      <c r="I1769" s="247"/>
    </row>
    <row r="1770" spans="1:9" x14ac:dyDescent="0.25">
      <c r="A1770" s="244" t="s">
        <v>788</v>
      </c>
      <c r="B1770" s="244"/>
      <c r="C1770" s="244"/>
      <c r="D1770" s="95">
        <v>5280055206</v>
      </c>
      <c r="E1770" s="95">
        <v>115962464</v>
      </c>
      <c r="F1770" s="95">
        <v>6285500000</v>
      </c>
      <c r="G1770" s="95">
        <v>60800000000</v>
      </c>
      <c r="H1770" s="246"/>
      <c r="I1770" s="246"/>
    </row>
    <row r="1771" spans="1:9" x14ac:dyDescent="0.25">
      <c r="A1771" s="90">
        <v>65</v>
      </c>
      <c r="B1771" s="249" t="s">
        <v>2198</v>
      </c>
      <c r="C1771" s="249"/>
      <c r="D1771" s="249"/>
      <c r="E1771" s="249"/>
      <c r="F1771" s="249"/>
      <c r="G1771" s="249"/>
      <c r="H1771" s="249"/>
      <c r="I1771" s="249"/>
    </row>
    <row r="1772" spans="1:9" x14ac:dyDescent="0.25">
      <c r="A1772" s="92"/>
      <c r="B1772" s="247" t="s">
        <v>750</v>
      </c>
      <c r="C1772" s="247"/>
      <c r="D1772" s="247"/>
      <c r="E1772" s="247"/>
      <c r="F1772" s="247"/>
      <c r="G1772" s="247"/>
      <c r="H1772" s="247"/>
      <c r="I1772" s="247"/>
    </row>
    <row r="1773" spans="1:9" x14ac:dyDescent="0.25">
      <c r="A1773" s="93"/>
      <c r="B1773" s="94">
        <v>201</v>
      </c>
      <c r="C1773" s="91" t="s">
        <v>2199</v>
      </c>
      <c r="D1773" s="95">
        <v>263000000</v>
      </c>
      <c r="E1773" s="95">
        <v>129166000</v>
      </c>
      <c r="F1773" s="95">
        <v>800000000</v>
      </c>
      <c r="G1773" s="95">
        <v>1000000000</v>
      </c>
      <c r="H1773" s="249"/>
      <c r="I1773" s="249"/>
    </row>
    <row r="1774" spans="1:9" ht="26.4" x14ac:dyDescent="0.25">
      <c r="A1774" s="97">
        <v>1</v>
      </c>
      <c r="B1774" s="98">
        <v>6100122000100</v>
      </c>
      <c r="C1774" s="99" t="s">
        <v>2200</v>
      </c>
      <c r="D1774" s="101">
        <v>263000000</v>
      </c>
      <c r="E1774" s="101">
        <v>129166000</v>
      </c>
      <c r="F1774" s="101">
        <v>800000000</v>
      </c>
      <c r="G1774" s="101">
        <v>1000000000</v>
      </c>
      <c r="H1774" s="102">
        <v>1</v>
      </c>
      <c r="I1774" s="97" t="s">
        <v>753</v>
      </c>
    </row>
    <row r="1775" spans="1:9" x14ac:dyDescent="0.25">
      <c r="A1775" s="244" t="s">
        <v>786</v>
      </c>
      <c r="B1775" s="244"/>
      <c r="C1775" s="244"/>
      <c r="D1775" s="103">
        <v>263000000</v>
      </c>
      <c r="E1775" s="103">
        <v>129166000</v>
      </c>
      <c r="F1775" s="103">
        <v>800000000</v>
      </c>
      <c r="G1775" s="103">
        <v>1000000000</v>
      </c>
      <c r="H1775" s="248"/>
      <c r="I1775" s="248"/>
    </row>
    <row r="1776" spans="1:9" x14ac:dyDescent="0.25">
      <c r="A1776" s="92"/>
      <c r="B1776" s="247" t="s">
        <v>787</v>
      </c>
      <c r="C1776" s="247"/>
      <c r="D1776" s="247"/>
      <c r="E1776" s="247"/>
      <c r="F1776" s="247"/>
      <c r="G1776" s="247"/>
      <c r="H1776" s="247"/>
      <c r="I1776" s="247"/>
    </row>
    <row r="1777" spans="1:9" x14ac:dyDescent="0.25">
      <c r="A1777" s="244" t="s">
        <v>788</v>
      </c>
      <c r="B1777" s="244"/>
      <c r="C1777" s="244"/>
      <c r="D1777" s="95">
        <v>263000000</v>
      </c>
      <c r="E1777" s="95">
        <v>129166000</v>
      </c>
      <c r="F1777" s="95">
        <v>800000000</v>
      </c>
      <c r="G1777" s="95">
        <v>1000000000</v>
      </c>
      <c r="H1777" s="246"/>
      <c r="I1777" s="246"/>
    </row>
    <row r="1778" spans="1:9" x14ac:dyDescent="0.25">
      <c r="A1778" s="90">
        <v>66</v>
      </c>
      <c r="B1778" s="249" t="s">
        <v>2201</v>
      </c>
      <c r="C1778" s="249"/>
      <c r="D1778" s="249"/>
      <c r="E1778" s="249"/>
      <c r="F1778" s="249"/>
      <c r="G1778" s="249"/>
      <c r="H1778" s="249"/>
      <c r="I1778" s="249"/>
    </row>
    <row r="1779" spans="1:9" x14ac:dyDescent="0.25">
      <c r="A1779" s="92"/>
      <c r="B1779" s="247" t="s">
        <v>750</v>
      </c>
      <c r="C1779" s="247"/>
      <c r="D1779" s="247"/>
      <c r="E1779" s="247"/>
      <c r="F1779" s="247"/>
      <c r="G1779" s="247"/>
      <c r="H1779" s="247"/>
      <c r="I1779" s="247"/>
    </row>
    <row r="1780" spans="1:9" x14ac:dyDescent="0.25">
      <c r="A1780" s="93"/>
      <c r="B1780" s="94">
        <v>73</v>
      </c>
      <c r="C1780" s="91" t="s">
        <v>1476</v>
      </c>
      <c r="D1780" s="95">
        <v>2746157</v>
      </c>
      <c r="E1780" s="96">
        <v>0</v>
      </c>
      <c r="F1780" s="95">
        <v>51800140</v>
      </c>
      <c r="G1780" s="95">
        <v>79000000</v>
      </c>
      <c r="H1780" s="249"/>
      <c r="I1780" s="249"/>
    </row>
    <row r="1781" spans="1:9" ht="26.4" x14ac:dyDescent="0.25">
      <c r="A1781" s="97">
        <v>1</v>
      </c>
      <c r="B1781" s="98">
        <v>17100123001500</v>
      </c>
      <c r="C1781" s="99" t="s">
        <v>2202</v>
      </c>
      <c r="D1781" s="101">
        <v>955657</v>
      </c>
      <c r="E1781" s="100">
        <v>0</v>
      </c>
      <c r="F1781" s="101">
        <v>8800140</v>
      </c>
      <c r="G1781" s="101">
        <v>9000000</v>
      </c>
      <c r="H1781" s="102">
        <v>0</v>
      </c>
      <c r="I1781" s="97" t="s">
        <v>1132</v>
      </c>
    </row>
    <row r="1782" spans="1:9" x14ac:dyDescent="0.25">
      <c r="A1782" s="97">
        <v>2</v>
      </c>
      <c r="B1782" s="98">
        <v>17100123000200</v>
      </c>
      <c r="C1782" s="99" t="s">
        <v>2203</v>
      </c>
      <c r="D1782" s="101">
        <v>1790500</v>
      </c>
      <c r="E1782" s="100">
        <v>0</v>
      </c>
      <c r="F1782" s="101">
        <v>43000000</v>
      </c>
      <c r="G1782" s="101">
        <v>35000000</v>
      </c>
      <c r="H1782" s="102">
        <v>0</v>
      </c>
      <c r="I1782" s="97" t="s">
        <v>753</v>
      </c>
    </row>
    <row r="1783" spans="1:9" x14ac:dyDescent="0.25">
      <c r="A1783" s="97">
        <v>3</v>
      </c>
      <c r="B1783" s="98">
        <v>17100125000500</v>
      </c>
      <c r="C1783" s="99" t="s">
        <v>2204</v>
      </c>
      <c r="D1783" s="100">
        <v>0</v>
      </c>
      <c r="E1783" s="100">
        <v>0</v>
      </c>
      <c r="F1783" s="100">
        <v>0</v>
      </c>
      <c r="G1783" s="101">
        <v>35000000</v>
      </c>
      <c r="H1783" s="102">
        <v>0</v>
      </c>
      <c r="I1783" s="97" t="s">
        <v>753</v>
      </c>
    </row>
    <row r="1784" spans="1:9" x14ac:dyDescent="0.25">
      <c r="A1784" s="93"/>
      <c r="B1784" s="94">
        <v>74</v>
      </c>
      <c r="C1784" s="91" t="s">
        <v>2205</v>
      </c>
      <c r="D1784" s="95">
        <v>4193300</v>
      </c>
      <c r="E1784" s="96">
        <v>0</v>
      </c>
      <c r="F1784" s="95">
        <v>1000600000</v>
      </c>
      <c r="G1784" s="95">
        <v>754780000</v>
      </c>
      <c r="H1784" s="249"/>
      <c r="I1784" s="249"/>
    </row>
    <row r="1785" spans="1:9" x14ac:dyDescent="0.25">
      <c r="A1785" s="97">
        <v>4</v>
      </c>
      <c r="B1785" s="98">
        <v>17100123000100</v>
      </c>
      <c r="C1785" s="99" t="s">
        <v>2206</v>
      </c>
      <c r="D1785" s="101">
        <v>4193300</v>
      </c>
      <c r="E1785" s="100">
        <v>0</v>
      </c>
      <c r="F1785" s="101">
        <v>995600000</v>
      </c>
      <c r="G1785" s="101">
        <v>665480000</v>
      </c>
      <c r="H1785" s="102">
        <v>0</v>
      </c>
      <c r="I1785" s="97" t="s">
        <v>753</v>
      </c>
    </row>
    <row r="1786" spans="1:9" x14ac:dyDescent="0.25">
      <c r="A1786" s="97">
        <v>5</v>
      </c>
      <c r="B1786" s="98">
        <v>17100124006000</v>
      </c>
      <c r="C1786" s="99" t="s">
        <v>2207</v>
      </c>
      <c r="D1786" s="100">
        <v>0</v>
      </c>
      <c r="E1786" s="100">
        <v>0</v>
      </c>
      <c r="F1786" s="101">
        <v>5000000</v>
      </c>
      <c r="G1786" s="101">
        <v>14300000</v>
      </c>
      <c r="H1786" s="102">
        <v>0</v>
      </c>
      <c r="I1786" s="97" t="s">
        <v>753</v>
      </c>
    </row>
    <row r="1787" spans="1:9" ht="26.4" x14ac:dyDescent="0.25">
      <c r="A1787" s="97">
        <v>6</v>
      </c>
      <c r="B1787" s="98">
        <v>17100125000200</v>
      </c>
      <c r="C1787" s="99" t="s">
        <v>2208</v>
      </c>
      <c r="D1787" s="100">
        <v>0</v>
      </c>
      <c r="E1787" s="100">
        <v>0</v>
      </c>
      <c r="F1787" s="100">
        <v>0</v>
      </c>
      <c r="G1787" s="101">
        <v>25000000</v>
      </c>
      <c r="H1787" s="102">
        <v>0</v>
      </c>
      <c r="I1787" s="97" t="s">
        <v>753</v>
      </c>
    </row>
    <row r="1788" spans="1:9" ht="26.4" x14ac:dyDescent="0.25">
      <c r="A1788" s="97">
        <v>7</v>
      </c>
      <c r="B1788" s="98">
        <v>17100125000400</v>
      </c>
      <c r="C1788" s="99" t="s">
        <v>2209</v>
      </c>
      <c r="D1788" s="100">
        <v>0</v>
      </c>
      <c r="E1788" s="100">
        <v>0</v>
      </c>
      <c r="F1788" s="100">
        <v>0</v>
      </c>
      <c r="G1788" s="101">
        <v>50000000</v>
      </c>
      <c r="H1788" s="102">
        <v>0</v>
      </c>
      <c r="I1788" s="97" t="s">
        <v>753</v>
      </c>
    </row>
    <row r="1789" spans="1:9" x14ac:dyDescent="0.25">
      <c r="A1789" s="93"/>
      <c r="B1789" s="94">
        <v>75</v>
      </c>
      <c r="C1789" s="91" t="s">
        <v>2210</v>
      </c>
      <c r="D1789" s="96">
        <v>0</v>
      </c>
      <c r="E1789" s="95">
        <v>996000</v>
      </c>
      <c r="F1789" s="95">
        <v>673800000</v>
      </c>
      <c r="G1789" s="95">
        <v>895000000</v>
      </c>
      <c r="H1789" s="249"/>
      <c r="I1789" s="249"/>
    </row>
    <row r="1790" spans="1:9" x14ac:dyDescent="0.25">
      <c r="A1790" s="97">
        <v>8</v>
      </c>
      <c r="B1790" s="98">
        <v>17100123000300</v>
      </c>
      <c r="C1790" s="99" t="s">
        <v>2211</v>
      </c>
      <c r="D1790" s="100">
        <v>0</v>
      </c>
      <c r="E1790" s="101">
        <v>996000</v>
      </c>
      <c r="F1790" s="101">
        <v>8800000</v>
      </c>
      <c r="G1790" s="101">
        <v>15000000</v>
      </c>
      <c r="H1790" s="102">
        <v>0</v>
      </c>
      <c r="I1790" s="97" t="s">
        <v>753</v>
      </c>
    </row>
    <row r="1791" spans="1:9" x14ac:dyDescent="0.25">
      <c r="A1791" s="97">
        <v>9</v>
      </c>
      <c r="B1791" s="98">
        <v>17100124001100</v>
      </c>
      <c r="C1791" s="99" t="s">
        <v>2212</v>
      </c>
      <c r="D1791" s="100">
        <v>0</v>
      </c>
      <c r="E1791" s="100">
        <v>0</v>
      </c>
      <c r="F1791" s="101">
        <v>5000000</v>
      </c>
      <c r="G1791" s="101">
        <v>8000000</v>
      </c>
      <c r="H1791" s="102">
        <v>0</v>
      </c>
      <c r="I1791" s="97" t="s">
        <v>753</v>
      </c>
    </row>
    <row r="1792" spans="1:9" x14ac:dyDescent="0.25">
      <c r="A1792" s="97">
        <v>10</v>
      </c>
      <c r="B1792" s="98">
        <v>17100124005900</v>
      </c>
      <c r="C1792" s="99" t="s">
        <v>2213</v>
      </c>
      <c r="D1792" s="100">
        <v>0</v>
      </c>
      <c r="E1792" s="100">
        <v>0</v>
      </c>
      <c r="F1792" s="101">
        <v>490000000</v>
      </c>
      <c r="G1792" s="101">
        <v>450000000</v>
      </c>
      <c r="H1792" s="102">
        <v>0</v>
      </c>
      <c r="I1792" s="97" t="s">
        <v>966</v>
      </c>
    </row>
    <row r="1793" spans="1:9" x14ac:dyDescent="0.25">
      <c r="A1793" s="97">
        <v>11</v>
      </c>
      <c r="B1793" s="98">
        <v>17100124006100</v>
      </c>
      <c r="C1793" s="99" t="s">
        <v>2214</v>
      </c>
      <c r="D1793" s="100">
        <v>0</v>
      </c>
      <c r="E1793" s="100">
        <v>0</v>
      </c>
      <c r="F1793" s="101">
        <v>170000000</v>
      </c>
      <c r="G1793" s="101">
        <v>170000000</v>
      </c>
      <c r="H1793" s="102">
        <v>0</v>
      </c>
      <c r="I1793" s="97" t="s">
        <v>753</v>
      </c>
    </row>
    <row r="1794" spans="1:9" x14ac:dyDescent="0.25">
      <c r="A1794" s="97">
        <v>12</v>
      </c>
      <c r="B1794" s="98">
        <v>17100125000300</v>
      </c>
      <c r="C1794" s="99" t="s">
        <v>2215</v>
      </c>
      <c r="D1794" s="100">
        <v>0</v>
      </c>
      <c r="E1794" s="100">
        <v>0</v>
      </c>
      <c r="F1794" s="100">
        <v>0</v>
      </c>
      <c r="G1794" s="101">
        <v>12000000</v>
      </c>
      <c r="H1794" s="102">
        <v>0</v>
      </c>
      <c r="I1794" s="97" t="s">
        <v>753</v>
      </c>
    </row>
    <row r="1795" spans="1:9" x14ac:dyDescent="0.25">
      <c r="A1795" s="97">
        <v>13</v>
      </c>
      <c r="B1795" s="98">
        <v>17100125001600</v>
      </c>
      <c r="C1795" s="99" t="s">
        <v>2216</v>
      </c>
      <c r="D1795" s="100">
        <v>0</v>
      </c>
      <c r="E1795" s="100">
        <v>0</v>
      </c>
      <c r="F1795" s="100">
        <v>0</v>
      </c>
      <c r="G1795" s="101">
        <v>120000000</v>
      </c>
      <c r="H1795" s="102">
        <v>0</v>
      </c>
      <c r="I1795" s="97" t="s">
        <v>753</v>
      </c>
    </row>
    <row r="1796" spans="1:9" x14ac:dyDescent="0.25">
      <c r="A1796" s="97">
        <v>14</v>
      </c>
      <c r="B1796" s="98">
        <v>17100125001700</v>
      </c>
      <c r="C1796" s="99" t="s">
        <v>2217</v>
      </c>
      <c r="D1796" s="100">
        <v>0</v>
      </c>
      <c r="E1796" s="100">
        <v>0</v>
      </c>
      <c r="F1796" s="100">
        <v>0</v>
      </c>
      <c r="G1796" s="101">
        <v>120000000</v>
      </c>
      <c r="H1796" s="102">
        <v>0</v>
      </c>
      <c r="I1796" s="97" t="s">
        <v>753</v>
      </c>
    </row>
    <row r="1797" spans="1:9" x14ac:dyDescent="0.25">
      <c r="A1797" s="93"/>
      <c r="B1797" s="94">
        <v>244</v>
      </c>
      <c r="C1797" s="91" t="s">
        <v>2218</v>
      </c>
      <c r="D1797" s="95">
        <v>3589476</v>
      </c>
      <c r="E1797" s="96">
        <v>0</v>
      </c>
      <c r="F1797" s="95">
        <v>75060000</v>
      </c>
      <c r="G1797" s="95">
        <v>131600000</v>
      </c>
      <c r="H1797" s="249"/>
      <c r="I1797" s="249"/>
    </row>
    <row r="1798" spans="1:9" ht="26.4" x14ac:dyDescent="0.25">
      <c r="A1798" s="97">
        <v>15</v>
      </c>
      <c r="B1798" s="98">
        <v>17100124000600</v>
      </c>
      <c r="C1798" s="99" t="s">
        <v>2219</v>
      </c>
      <c r="D1798" s="101">
        <v>3589476</v>
      </c>
      <c r="E1798" s="100">
        <v>0</v>
      </c>
      <c r="F1798" s="101">
        <v>35060000</v>
      </c>
      <c r="G1798" s="101">
        <v>20000000</v>
      </c>
      <c r="H1798" s="102">
        <v>0</v>
      </c>
      <c r="I1798" s="97" t="s">
        <v>966</v>
      </c>
    </row>
    <row r="1799" spans="1:9" ht="26.4" x14ac:dyDescent="0.25">
      <c r="A1799" s="97">
        <v>16</v>
      </c>
      <c r="B1799" s="98">
        <v>17100123003900</v>
      </c>
      <c r="C1799" s="99" t="s">
        <v>2220</v>
      </c>
      <c r="D1799" s="100">
        <v>0</v>
      </c>
      <c r="E1799" s="100">
        <v>0</v>
      </c>
      <c r="F1799" s="101">
        <v>20000000</v>
      </c>
      <c r="G1799" s="101">
        <v>20000000</v>
      </c>
      <c r="H1799" s="102">
        <v>0</v>
      </c>
      <c r="I1799" s="97" t="s">
        <v>753</v>
      </c>
    </row>
    <row r="1800" spans="1:9" ht="26.4" x14ac:dyDescent="0.25">
      <c r="A1800" s="97">
        <v>17</v>
      </c>
      <c r="B1800" s="98">
        <v>17100123003800</v>
      </c>
      <c r="C1800" s="99" t="s">
        <v>2221</v>
      </c>
      <c r="D1800" s="100">
        <v>0</v>
      </c>
      <c r="E1800" s="100">
        <v>0</v>
      </c>
      <c r="F1800" s="101">
        <v>20000000</v>
      </c>
      <c r="G1800" s="101">
        <v>30000000</v>
      </c>
      <c r="H1800" s="102">
        <v>0</v>
      </c>
      <c r="I1800" s="97" t="s">
        <v>753</v>
      </c>
    </row>
    <row r="1801" spans="1:9" x14ac:dyDescent="0.25">
      <c r="A1801" s="93"/>
      <c r="B1801" s="94">
        <v>245</v>
      </c>
      <c r="C1801" s="91" t="s">
        <v>2222</v>
      </c>
      <c r="D1801" s="96">
        <v>0</v>
      </c>
      <c r="E1801" s="96">
        <v>0</v>
      </c>
      <c r="F1801" s="95">
        <v>430000000</v>
      </c>
      <c r="G1801" s="95">
        <v>415000000</v>
      </c>
      <c r="H1801" s="249"/>
      <c r="I1801" s="249"/>
    </row>
    <row r="1802" spans="1:9" x14ac:dyDescent="0.25">
      <c r="A1802" s="97">
        <v>18</v>
      </c>
      <c r="B1802" s="98">
        <v>17100124005600</v>
      </c>
      <c r="C1802" s="99" t="s">
        <v>2223</v>
      </c>
      <c r="D1802" s="100">
        <v>0</v>
      </c>
      <c r="E1802" s="100">
        <v>0</v>
      </c>
      <c r="F1802" s="101">
        <v>250000000</v>
      </c>
      <c r="G1802" s="101">
        <v>100000000</v>
      </c>
      <c r="H1802" s="102">
        <v>0</v>
      </c>
      <c r="I1802" s="97" t="s">
        <v>753</v>
      </c>
    </row>
    <row r="1803" spans="1:9" x14ac:dyDescent="0.25">
      <c r="A1803" s="97">
        <v>19</v>
      </c>
      <c r="B1803" s="98">
        <v>17100124005700</v>
      </c>
      <c r="C1803" s="99" t="s">
        <v>2224</v>
      </c>
      <c r="D1803" s="100">
        <v>0</v>
      </c>
      <c r="E1803" s="100">
        <v>0</v>
      </c>
      <c r="F1803" s="101">
        <v>150000000</v>
      </c>
      <c r="G1803" s="101">
        <v>180000000</v>
      </c>
      <c r="H1803" s="102">
        <v>0</v>
      </c>
      <c r="I1803" s="97" t="s">
        <v>753</v>
      </c>
    </row>
    <row r="1804" spans="1:9" x14ac:dyDescent="0.25">
      <c r="A1804" s="97">
        <v>20</v>
      </c>
      <c r="B1804" s="98">
        <v>17100124005800</v>
      </c>
      <c r="C1804" s="99" t="s">
        <v>2225</v>
      </c>
      <c r="D1804" s="100">
        <v>0</v>
      </c>
      <c r="E1804" s="100">
        <v>0</v>
      </c>
      <c r="F1804" s="101">
        <v>30000000</v>
      </c>
      <c r="G1804" s="101">
        <v>20000000</v>
      </c>
      <c r="H1804" s="102">
        <v>0</v>
      </c>
      <c r="I1804" s="97" t="s">
        <v>753</v>
      </c>
    </row>
    <row r="1805" spans="1:9" x14ac:dyDescent="0.25">
      <c r="A1805" s="97">
        <v>21</v>
      </c>
      <c r="B1805" s="98">
        <v>17100125000100</v>
      </c>
      <c r="C1805" s="99" t="s">
        <v>2226</v>
      </c>
      <c r="D1805" s="100">
        <v>0</v>
      </c>
      <c r="E1805" s="100">
        <v>0</v>
      </c>
      <c r="F1805" s="100">
        <v>0</v>
      </c>
      <c r="G1805" s="101">
        <v>15000000</v>
      </c>
      <c r="H1805" s="102">
        <v>0</v>
      </c>
      <c r="I1805" s="97" t="s">
        <v>753</v>
      </c>
    </row>
    <row r="1806" spans="1:9" ht="26.4" x14ac:dyDescent="0.25">
      <c r="A1806" s="97">
        <v>22</v>
      </c>
      <c r="B1806" s="98">
        <v>17100125000700</v>
      </c>
      <c r="C1806" s="99" t="s">
        <v>2227</v>
      </c>
      <c r="D1806" s="100">
        <v>0</v>
      </c>
      <c r="E1806" s="100">
        <v>0</v>
      </c>
      <c r="F1806" s="100">
        <v>0</v>
      </c>
      <c r="G1806" s="101">
        <v>100000000</v>
      </c>
      <c r="H1806" s="102">
        <v>0</v>
      </c>
      <c r="I1806" s="97" t="s">
        <v>753</v>
      </c>
    </row>
    <row r="1807" spans="1:9" x14ac:dyDescent="0.25">
      <c r="A1807" s="93"/>
      <c r="B1807" s="94">
        <v>247</v>
      </c>
      <c r="C1807" s="91" t="s">
        <v>2228</v>
      </c>
      <c r="D1807" s="95">
        <v>7348212</v>
      </c>
      <c r="E1807" s="96">
        <v>0</v>
      </c>
      <c r="F1807" s="95">
        <v>241609860</v>
      </c>
      <c r="G1807" s="95">
        <v>130000000</v>
      </c>
      <c r="H1807" s="249"/>
      <c r="I1807" s="249"/>
    </row>
    <row r="1808" spans="1:9" x14ac:dyDescent="0.25">
      <c r="A1808" s="97">
        <v>23</v>
      </c>
      <c r="B1808" s="98">
        <v>17100124000700</v>
      </c>
      <c r="C1808" s="99" t="s">
        <v>2229</v>
      </c>
      <c r="D1808" s="101">
        <v>916212</v>
      </c>
      <c r="E1808" s="100">
        <v>0</v>
      </c>
      <c r="F1808" s="101">
        <v>60109860</v>
      </c>
      <c r="G1808" s="101">
        <v>25000000</v>
      </c>
      <c r="H1808" s="102">
        <v>0</v>
      </c>
      <c r="I1808" s="97" t="s">
        <v>2230</v>
      </c>
    </row>
    <row r="1809" spans="1:9" x14ac:dyDescent="0.25">
      <c r="A1809" s="97">
        <v>24</v>
      </c>
      <c r="B1809" s="98">
        <v>17100123000400</v>
      </c>
      <c r="C1809" s="99" t="s">
        <v>2231</v>
      </c>
      <c r="D1809" s="100">
        <v>0</v>
      </c>
      <c r="E1809" s="100">
        <v>0</v>
      </c>
      <c r="F1809" s="101">
        <v>5500000</v>
      </c>
      <c r="G1809" s="101">
        <v>5000000</v>
      </c>
      <c r="H1809" s="102">
        <v>0</v>
      </c>
      <c r="I1809" s="97" t="s">
        <v>1132</v>
      </c>
    </row>
    <row r="1810" spans="1:9" ht="26.4" x14ac:dyDescent="0.25">
      <c r="A1810" s="97">
        <v>25</v>
      </c>
      <c r="B1810" s="98">
        <v>17100124000900</v>
      </c>
      <c r="C1810" s="99" t="s">
        <v>2232</v>
      </c>
      <c r="D1810" s="101">
        <v>6432000</v>
      </c>
      <c r="E1810" s="100">
        <v>0</v>
      </c>
      <c r="F1810" s="101">
        <v>176000000</v>
      </c>
      <c r="G1810" s="101">
        <v>100000000</v>
      </c>
      <c r="H1810" s="102">
        <v>0</v>
      </c>
      <c r="I1810" s="97" t="s">
        <v>753</v>
      </c>
    </row>
    <row r="1811" spans="1:9" x14ac:dyDescent="0.25">
      <c r="A1811" s="93"/>
      <c r="B1811" s="94">
        <v>415</v>
      </c>
      <c r="C1811" s="91" t="s">
        <v>2233</v>
      </c>
      <c r="D1811" s="95">
        <v>974000</v>
      </c>
      <c r="E1811" s="96">
        <v>0</v>
      </c>
      <c r="F1811" s="95">
        <v>7700000</v>
      </c>
      <c r="G1811" s="95">
        <v>10000000</v>
      </c>
      <c r="H1811" s="249"/>
      <c r="I1811" s="249"/>
    </row>
    <row r="1812" spans="1:9" x14ac:dyDescent="0.25">
      <c r="A1812" s="97">
        <v>26</v>
      </c>
      <c r="B1812" s="98">
        <v>17100123000500</v>
      </c>
      <c r="C1812" s="99" t="s">
        <v>2234</v>
      </c>
      <c r="D1812" s="101">
        <v>974000</v>
      </c>
      <c r="E1812" s="100">
        <v>0</v>
      </c>
      <c r="F1812" s="101">
        <v>7700000</v>
      </c>
      <c r="G1812" s="101">
        <v>10000000</v>
      </c>
      <c r="H1812" s="102">
        <v>0</v>
      </c>
      <c r="I1812" s="97" t="s">
        <v>753</v>
      </c>
    </row>
    <row r="1813" spans="1:9" x14ac:dyDescent="0.25">
      <c r="A1813" s="93"/>
      <c r="B1813" s="94">
        <v>450</v>
      </c>
      <c r="C1813" s="91" t="s">
        <v>2235</v>
      </c>
      <c r="D1813" s="96">
        <v>0</v>
      </c>
      <c r="E1813" s="95">
        <v>39866000</v>
      </c>
      <c r="F1813" s="95">
        <v>50000000</v>
      </c>
      <c r="G1813" s="95">
        <v>55000000</v>
      </c>
      <c r="H1813" s="249"/>
      <c r="I1813" s="249"/>
    </row>
    <row r="1814" spans="1:9" x14ac:dyDescent="0.25">
      <c r="A1814" s="97">
        <v>27</v>
      </c>
      <c r="B1814" s="98">
        <v>17100124005500</v>
      </c>
      <c r="C1814" s="99" t="s">
        <v>2236</v>
      </c>
      <c r="D1814" s="100">
        <v>0</v>
      </c>
      <c r="E1814" s="101">
        <v>39866000</v>
      </c>
      <c r="F1814" s="101">
        <v>50000000</v>
      </c>
      <c r="G1814" s="101">
        <v>55000000</v>
      </c>
      <c r="H1814" s="102">
        <v>0</v>
      </c>
      <c r="I1814" s="97" t="s">
        <v>753</v>
      </c>
    </row>
    <row r="1815" spans="1:9" x14ac:dyDescent="0.25">
      <c r="A1815" s="93"/>
      <c r="B1815" s="94">
        <v>508</v>
      </c>
      <c r="C1815" s="91" t="s">
        <v>1376</v>
      </c>
      <c r="D1815" s="96">
        <v>0</v>
      </c>
      <c r="E1815" s="96">
        <v>0</v>
      </c>
      <c r="F1815" s="95">
        <v>4280000</v>
      </c>
      <c r="G1815" s="95">
        <v>15250000</v>
      </c>
      <c r="H1815" s="249"/>
      <c r="I1815" s="249"/>
    </row>
    <row r="1816" spans="1:9" ht="26.4" x14ac:dyDescent="0.25">
      <c r="A1816" s="97">
        <v>28</v>
      </c>
      <c r="B1816" s="98">
        <v>17100123001300</v>
      </c>
      <c r="C1816" s="99" t="s">
        <v>2237</v>
      </c>
      <c r="D1816" s="100">
        <v>0</v>
      </c>
      <c r="E1816" s="100">
        <v>0</v>
      </c>
      <c r="F1816" s="101">
        <v>100000</v>
      </c>
      <c r="G1816" s="100">
        <v>0</v>
      </c>
      <c r="H1816" s="102">
        <v>0</v>
      </c>
      <c r="I1816" s="97" t="s">
        <v>1123</v>
      </c>
    </row>
    <row r="1817" spans="1:9" x14ac:dyDescent="0.25">
      <c r="A1817" s="97">
        <v>29</v>
      </c>
      <c r="B1817" s="98">
        <v>17100123000800</v>
      </c>
      <c r="C1817" s="99" t="s">
        <v>2238</v>
      </c>
      <c r="D1817" s="100">
        <v>0</v>
      </c>
      <c r="E1817" s="100">
        <v>0</v>
      </c>
      <c r="F1817" s="101">
        <v>220000</v>
      </c>
      <c r="G1817" s="101">
        <v>250000</v>
      </c>
      <c r="H1817" s="102">
        <v>0</v>
      </c>
      <c r="I1817" s="97" t="s">
        <v>1132</v>
      </c>
    </row>
    <row r="1818" spans="1:9" ht="26.4" x14ac:dyDescent="0.25">
      <c r="A1818" s="97">
        <v>30</v>
      </c>
      <c r="B1818" s="98">
        <v>17100123000700</v>
      </c>
      <c r="C1818" s="99" t="s">
        <v>2239</v>
      </c>
      <c r="D1818" s="100">
        <v>0</v>
      </c>
      <c r="E1818" s="100">
        <v>0</v>
      </c>
      <c r="F1818" s="101">
        <v>660000</v>
      </c>
      <c r="G1818" s="100">
        <v>0</v>
      </c>
      <c r="H1818" s="102">
        <v>0</v>
      </c>
      <c r="I1818" s="97" t="s">
        <v>966</v>
      </c>
    </row>
    <row r="1819" spans="1:9" ht="26.4" x14ac:dyDescent="0.25">
      <c r="A1819" s="97">
        <v>31</v>
      </c>
      <c r="B1819" s="98">
        <v>17100123000600</v>
      </c>
      <c r="C1819" s="99" t="s">
        <v>2240</v>
      </c>
      <c r="D1819" s="100">
        <v>0</v>
      </c>
      <c r="E1819" s="100">
        <v>0</v>
      </c>
      <c r="F1819" s="101">
        <v>1100000</v>
      </c>
      <c r="G1819" s="100">
        <v>0</v>
      </c>
      <c r="H1819" s="102">
        <v>0</v>
      </c>
      <c r="I1819" s="97" t="s">
        <v>1123</v>
      </c>
    </row>
    <row r="1820" spans="1:9" ht="26.4" x14ac:dyDescent="0.25">
      <c r="A1820" s="97">
        <v>32</v>
      </c>
      <c r="B1820" s="98">
        <v>17100123000900</v>
      </c>
      <c r="C1820" s="99" t="s">
        <v>2241</v>
      </c>
      <c r="D1820" s="100">
        <v>0</v>
      </c>
      <c r="E1820" s="100">
        <v>0</v>
      </c>
      <c r="F1820" s="101">
        <v>2200000</v>
      </c>
      <c r="G1820" s="100">
        <v>0</v>
      </c>
      <c r="H1820" s="102">
        <v>0</v>
      </c>
      <c r="I1820" s="97" t="s">
        <v>966</v>
      </c>
    </row>
    <row r="1821" spans="1:9" ht="26.4" x14ac:dyDescent="0.25">
      <c r="A1821" s="97">
        <v>33</v>
      </c>
      <c r="B1821" s="98">
        <v>17100125000600</v>
      </c>
      <c r="C1821" s="99" t="s">
        <v>2242</v>
      </c>
      <c r="D1821" s="100">
        <v>0</v>
      </c>
      <c r="E1821" s="100">
        <v>0</v>
      </c>
      <c r="F1821" s="100">
        <v>0</v>
      </c>
      <c r="G1821" s="101">
        <v>15000000</v>
      </c>
      <c r="H1821" s="102">
        <v>0</v>
      </c>
      <c r="I1821" s="97" t="s">
        <v>753</v>
      </c>
    </row>
    <row r="1822" spans="1:9" x14ac:dyDescent="0.25">
      <c r="A1822" s="93"/>
      <c r="B1822" s="94">
        <v>509</v>
      </c>
      <c r="C1822" s="91" t="s">
        <v>2070</v>
      </c>
      <c r="D1822" s="95">
        <v>660000</v>
      </c>
      <c r="E1822" s="96">
        <v>0</v>
      </c>
      <c r="F1822" s="95">
        <v>5150000</v>
      </c>
      <c r="G1822" s="95">
        <v>7560000</v>
      </c>
      <c r="H1822" s="249"/>
      <c r="I1822" s="249"/>
    </row>
    <row r="1823" spans="1:9" ht="26.4" x14ac:dyDescent="0.25">
      <c r="A1823" s="97">
        <v>34</v>
      </c>
      <c r="B1823" s="98">
        <v>17100123001400</v>
      </c>
      <c r="C1823" s="99" t="s">
        <v>2243</v>
      </c>
      <c r="D1823" s="101">
        <v>130000</v>
      </c>
      <c r="E1823" s="100">
        <v>0</v>
      </c>
      <c r="F1823" s="101">
        <v>315200</v>
      </c>
      <c r="G1823" s="101">
        <v>1200000</v>
      </c>
      <c r="H1823" s="102">
        <v>0</v>
      </c>
      <c r="I1823" s="97" t="s">
        <v>966</v>
      </c>
    </row>
    <row r="1824" spans="1:9" x14ac:dyDescent="0.25">
      <c r="A1824" s="97">
        <v>35</v>
      </c>
      <c r="B1824" s="98">
        <v>17100123001200</v>
      </c>
      <c r="C1824" s="99" t="s">
        <v>2244</v>
      </c>
      <c r="D1824" s="101">
        <v>530000</v>
      </c>
      <c r="E1824" s="100">
        <v>0</v>
      </c>
      <c r="F1824" s="101">
        <v>1500000</v>
      </c>
      <c r="G1824" s="101">
        <v>1580000</v>
      </c>
      <c r="H1824" s="102">
        <v>0</v>
      </c>
      <c r="I1824" s="97" t="s">
        <v>753</v>
      </c>
    </row>
    <row r="1825" spans="1:9" x14ac:dyDescent="0.25">
      <c r="A1825" s="97">
        <v>36</v>
      </c>
      <c r="B1825" s="98">
        <v>17100123001000</v>
      </c>
      <c r="C1825" s="99" t="s">
        <v>2245</v>
      </c>
      <c r="D1825" s="100">
        <v>0</v>
      </c>
      <c r="E1825" s="100">
        <v>0</v>
      </c>
      <c r="F1825" s="101">
        <v>1600000</v>
      </c>
      <c r="G1825" s="101">
        <v>1630000</v>
      </c>
      <c r="H1825" s="102">
        <v>0</v>
      </c>
      <c r="I1825" s="97" t="s">
        <v>753</v>
      </c>
    </row>
    <row r="1826" spans="1:9" x14ac:dyDescent="0.25">
      <c r="A1826" s="97">
        <v>37</v>
      </c>
      <c r="B1826" s="98">
        <v>17100123001100</v>
      </c>
      <c r="C1826" s="99" t="s">
        <v>2246</v>
      </c>
      <c r="D1826" s="100">
        <v>0</v>
      </c>
      <c r="E1826" s="100">
        <v>0</v>
      </c>
      <c r="F1826" s="101">
        <v>1320000</v>
      </c>
      <c r="G1826" s="101">
        <v>1350000</v>
      </c>
      <c r="H1826" s="102">
        <v>0</v>
      </c>
      <c r="I1826" s="97" t="s">
        <v>753</v>
      </c>
    </row>
    <row r="1827" spans="1:9" x14ac:dyDescent="0.25">
      <c r="A1827" s="97">
        <v>38</v>
      </c>
      <c r="B1827" s="98">
        <v>17100123000100</v>
      </c>
      <c r="C1827" s="99" t="s">
        <v>2247</v>
      </c>
      <c r="D1827" s="100">
        <v>0</v>
      </c>
      <c r="E1827" s="100">
        <v>0</v>
      </c>
      <c r="F1827" s="101">
        <v>414800</v>
      </c>
      <c r="G1827" s="101">
        <v>450000</v>
      </c>
      <c r="H1827" s="102">
        <v>0</v>
      </c>
      <c r="I1827" s="97" t="s">
        <v>753</v>
      </c>
    </row>
    <row r="1828" spans="1:9" x14ac:dyDescent="0.25">
      <c r="A1828" s="244" t="s">
        <v>786</v>
      </c>
      <c r="B1828" s="244"/>
      <c r="C1828" s="244"/>
      <c r="D1828" s="103">
        <v>19511145</v>
      </c>
      <c r="E1828" s="103">
        <v>40862000</v>
      </c>
      <c r="F1828" s="103">
        <v>2540000000</v>
      </c>
      <c r="G1828" s="103">
        <v>2493190000</v>
      </c>
      <c r="H1828" s="248"/>
      <c r="I1828" s="248"/>
    </row>
    <row r="1829" spans="1:9" x14ac:dyDescent="0.25">
      <c r="A1829" s="92"/>
      <c r="B1829" s="247" t="s">
        <v>787</v>
      </c>
      <c r="C1829" s="247"/>
      <c r="D1829" s="247"/>
      <c r="E1829" s="247"/>
      <c r="F1829" s="247"/>
      <c r="G1829" s="247"/>
      <c r="H1829" s="247"/>
      <c r="I1829" s="247"/>
    </row>
    <row r="1830" spans="1:9" x14ac:dyDescent="0.25">
      <c r="A1830" s="244" t="s">
        <v>788</v>
      </c>
      <c r="B1830" s="244"/>
      <c r="C1830" s="244"/>
      <c r="D1830" s="95">
        <v>19511145</v>
      </c>
      <c r="E1830" s="95">
        <v>40862000</v>
      </c>
      <c r="F1830" s="95">
        <v>2540000000</v>
      </c>
      <c r="G1830" s="95">
        <v>2493190000</v>
      </c>
      <c r="H1830" s="246"/>
      <c r="I1830" s="246"/>
    </row>
    <row r="1831" spans="1:9" x14ac:dyDescent="0.25">
      <c r="A1831" s="90">
        <v>67</v>
      </c>
      <c r="B1831" s="249" t="s">
        <v>2248</v>
      </c>
      <c r="C1831" s="249"/>
      <c r="D1831" s="249"/>
      <c r="E1831" s="249"/>
      <c r="F1831" s="249"/>
      <c r="G1831" s="249"/>
      <c r="H1831" s="249"/>
      <c r="I1831" s="249"/>
    </row>
    <row r="1832" spans="1:9" x14ac:dyDescent="0.25">
      <c r="A1832" s="92"/>
      <c r="B1832" s="247" t="s">
        <v>750</v>
      </c>
      <c r="C1832" s="247"/>
      <c r="D1832" s="247"/>
      <c r="E1832" s="247"/>
      <c r="F1832" s="247"/>
      <c r="G1832" s="247"/>
      <c r="H1832" s="247"/>
      <c r="I1832" s="247"/>
    </row>
    <row r="1833" spans="1:9" x14ac:dyDescent="0.25">
      <c r="A1833" s="93"/>
      <c r="B1833" s="94">
        <v>111</v>
      </c>
      <c r="C1833" s="91" t="s">
        <v>2249</v>
      </c>
      <c r="D1833" s="96">
        <v>0</v>
      </c>
      <c r="E1833" s="95">
        <v>8003196</v>
      </c>
      <c r="F1833" s="95">
        <v>45000000</v>
      </c>
      <c r="G1833" s="95">
        <v>65500000</v>
      </c>
      <c r="H1833" s="249"/>
      <c r="I1833" s="249"/>
    </row>
    <row r="1834" spans="1:9" x14ac:dyDescent="0.25">
      <c r="A1834" s="97">
        <v>1</v>
      </c>
      <c r="B1834" s="98">
        <v>12100123005200</v>
      </c>
      <c r="C1834" s="99" t="s">
        <v>2250</v>
      </c>
      <c r="D1834" s="100">
        <v>0</v>
      </c>
      <c r="E1834" s="100">
        <v>0</v>
      </c>
      <c r="F1834" s="101">
        <v>6000000</v>
      </c>
      <c r="G1834" s="101">
        <v>9000000</v>
      </c>
      <c r="H1834" s="102">
        <v>0.05</v>
      </c>
      <c r="I1834" s="97" t="s">
        <v>753</v>
      </c>
    </row>
    <row r="1835" spans="1:9" x14ac:dyDescent="0.25">
      <c r="A1835" s="97">
        <v>2</v>
      </c>
      <c r="B1835" s="98">
        <v>12100123005100</v>
      </c>
      <c r="C1835" s="99" t="s">
        <v>2251</v>
      </c>
      <c r="D1835" s="100">
        <v>0</v>
      </c>
      <c r="E1835" s="100">
        <v>0</v>
      </c>
      <c r="F1835" s="101">
        <v>20000000</v>
      </c>
      <c r="G1835" s="101">
        <v>25000000</v>
      </c>
      <c r="H1835" s="102">
        <v>0.05</v>
      </c>
      <c r="I1835" s="97" t="s">
        <v>753</v>
      </c>
    </row>
    <row r="1836" spans="1:9" x14ac:dyDescent="0.25">
      <c r="A1836" s="97">
        <v>3</v>
      </c>
      <c r="B1836" s="98">
        <v>12100123005000</v>
      </c>
      <c r="C1836" s="99" t="s">
        <v>2252</v>
      </c>
      <c r="D1836" s="100">
        <v>0</v>
      </c>
      <c r="E1836" s="100">
        <v>0</v>
      </c>
      <c r="F1836" s="101">
        <v>2000000</v>
      </c>
      <c r="G1836" s="101">
        <v>7000000</v>
      </c>
      <c r="H1836" s="102">
        <v>0.1</v>
      </c>
      <c r="I1836" s="97" t="s">
        <v>753</v>
      </c>
    </row>
    <row r="1837" spans="1:9" x14ac:dyDescent="0.25">
      <c r="A1837" s="97">
        <v>4</v>
      </c>
      <c r="B1837" s="98">
        <v>12100124004900</v>
      </c>
      <c r="C1837" s="99" t="s">
        <v>2253</v>
      </c>
      <c r="D1837" s="100">
        <v>0</v>
      </c>
      <c r="E1837" s="100">
        <v>0</v>
      </c>
      <c r="F1837" s="101">
        <v>2000000</v>
      </c>
      <c r="G1837" s="101">
        <v>5000000</v>
      </c>
      <c r="H1837" s="102">
        <v>0.1</v>
      </c>
      <c r="I1837" s="97" t="s">
        <v>753</v>
      </c>
    </row>
    <row r="1838" spans="1:9" ht="26.4" x14ac:dyDescent="0.25">
      <c r="A1838" s="97">
        <v>5</v>
      </c>
      <c r="B1838" s="98">
        <v>12100123001500</v>
      </c>
      <c r="C1838" s="99" t="s">
        <v>2254</v>
      </c>
      <c r="D1838" s="100">
        <v>0</v>
      </c>
      <c r="E1838" s="100">
        <v>0</v>
      </c>
      <c r="F1838" s="101">
        <v>5000000</v>
      </c>
      <c r="G1838" s="101">
        <v>8000000</v>
      </c>
      <c r="H1838" s="102">
        <v>0.05</v>
      </c>
      <c r="I1838" s="97" t="s">
        <v>753</v>
      </c>
    </row>
    <row r="1839" spans="1:9" x14ac:dyDescent="0.25">
      <c r="A1839" s="97">
        <v>6</v>
      </c>
      <c r="B1839" s="98">
        <v>12100123004800</v>
      </c>
      <c r="C1839" s="99" t="s">
        <v>2255</v>
      </c>
      <c r="D1839" s="100">
        <v>0</v>
      </c>
      <c r="E1839" s="101">
        <v>8003196</v>
      </c>
      <c r="F1839" s="101">
        <v>10000000</v>
      </c>
      <c r="G1839" s="101">
        <v>11500000</v>
      </c>
      <c r="H1839" s="102">
        <v>0.05</v>
      </c>
      <c r="I1839" s="97" t="s">
        <v>753</v>
      </c>
    </row>
    <row r="1840" spans="1:9" x14ac:dyDescent="0.25">
      <c r="A1840" s="93"/>
      <c r="B1840" s="94">
        <v>113</v>
      </c>
      <c r="C1840" s="91" t="s">
        <v>2256</v>
      </c>
      <c r="D1840" s="96">
        <v>0</v>
      </c>
      <c r="E1840" s="95">
        <v>125515597</v>
      </c>
      <c r="F1840" s="95">
        <v>200000000</v>
      </c>
      <c r="G1840" s="95">
        <v>220100000</v>
      </c>
      <c r="H1840" s="249"/>
      <c r="I1840" s="249"/>
    </row>
    <row r="1841" spans="1:9" x14ac:dyDescent="0.25">
      <c r="A1841" s="97">
        <v>7</v>
      </c>
      <c r="B1841" s="98">
        <v>12100123005300</v>
      </c>
      <c r="C1841" s="99" t="s">
        <v>2257</v>
      </c>
      <c r="D1841" s="100">
        <v>0</v>
      </c>
      <c r="E1841" s="101">
        <v>125515597</v>
      </c>
      <c r="F1841" s="101">
        <v>200000000</v>
      </c>
      <c r="G1841" s="101">
        <v>220100000</v>
      </c>
      <c r="H1841" s="102">
        <v>0.1</v>
      </c>
      <c r="I1841" s="97" t="s">
        <v>753</v>
      </c>
    </row>
    <row r="1842" spans="1:9" x14ac:dyDescent="0.25">
      <c r="A1842" s="93"/>
      <c r="B1842" s="94">
        <v>114</v>
      </c>
      <c r="C1842" s="91" t="s">
        <v>2258</v>
      </c>
      <c r="D1842" s="96">
        <v>0</v>
      </c>
      <c r="E1842" s="95">
        <v>16863456</v>
      </c>
      <c r="F1842" s="95">
        <v>40000000</v>
      </c>
      <c r="G1842" s="95">
        <v>145100000</v>
      </c>
      <c r="H1842" s="249"/>
      <c r="I1842" s="249"/>
    </row>
    <row r="1843" spans="1:9" ht="26.4" x14ac:dyDescent="0.25">
      <c r="A1843" s="97">
        <v>8</v>
      </c>
      <c r="B1843" s="98">
        <v>12100122001700</v>
      </c>
      <c r="C1843" s="99" t="s">
        <v>2259</v>
      </c>
      <c r="D1843" s="100">
        <v>0</v>
      </c>
      <c r="E1843" s="101">
        <v>6673124</v>
      </c>
      <c r="F1843" s="101">
        <v>20000000</v>
      </c>
      <c r="G1843" s="101">
        <v>20000000</v>
      </c>
      <c r="H1843" s="102">
        <v>0.05</v>
      </c>
      <c r="I1843" s="97" t="s">
        <v>753</v>
      </c>
    </row>
    <row r="1844" spans="1:9" x14ac:dyDescent="0.25">
      <c r="A1844" s="97">
        <v>9</v>
      </c>
      <c r="B1844" s="98">
        <v>12100122001600</v>
      </c>
      <c r="C1844" s="99" t="s">
        <v>2260</v>
      </c>
      <c r="D1844" s="100">
        <v>0</v>
      </c>
      <c r="E1844" s="101">
        <v>10190332</v>
      </c>
      <c r="F1844" s="101">
        <v>20000000</v>
      </c>
      <c r="G1844" s="101">
        <v>25100000</v>
      </c>
      <c r="H1844" s="102">
        <v>0.05</v>
      </c>
      <c r="I1844" s="97" t="s">
        <v>753</v>
      </c>
    </row>
    <row r="1845" spans="1:9" x14ac:dyDescent="0.25">
      <c r="A1845" s="97">
        <v>10</v>
      </c>
      <c r="B1845" s="98">
        <v>12100125001200</v>
      </c>
      <c r="C1845" s="99" t="s">
        <v>2261</v>
      </c>
      <c r="D1845" s="100">
        <v>0</v>
      </c>
      <c r="E1845" s="100">
        <v>0</v>
      </c>
      <c r="F1845" s="100">
        <v>0</v>
      </c>
      <c r="G1845" s="101">
        <v>80000000</v>
      </c>
      <c r="H1845" s="102">
        <v>0</v>
      </c>
      <c r="I1845" s="97" t="s">
        <v>753</v>
      </c>
    </row>
    <row r="1846" spans="1:9" x14ac:dyDescent="0.25">
      <c r="A1846" s="97">
        <v>11</v>
      </c>
      <c r="B1846" s="98">
        <v>12100125001300</v>
      </c>
      <c r="C1846" s="99" t="s">
        <v>2262</v>
      </c>
      <c r="D1846" s="100">
        <v>0</v>
      </c>
      <c r="E1846" s="100">
        <v>0</v>
      </c>
      <c r="F1846" s="100">
        <v>0</v>
      </c>
      <c r="G1846" s="101">
        <v>20000000</v>
      </c>
      <c r="H1846" s="102">
        <v>0</v>
      </c>
      <c r="I1846" s="97" t="s">
        <v>868</v>
      </c>
    </row>
    <row r="1847" spans="1:9" x14ac:dyDescent="0.25">
      <c r="A1847" s="93"/>
      <c r="B1847" s="94">
        <v>115</v>
      </c>
      <c r="C1847" s="91" t="s">
        <v>2263</v>
      </c>
      <c r="D1847" s="96">
        <v>0</v>
      </c>
      <c r="E1847" s="95">
        <v>61000176</v>
      </c>
      <c r="F1847" s="95">
        <v>650000000</v>
      </c>
      <c r="G1847" s="95">
        <v>2000000000</v>
      </c>
      <c r="H1847" s="249"/>
      <c r="I1847" s="249"/>
    </row>
    <row r="1848" spans="1:9" x14ac:dyDescent="0.25">
      <c r="A1848" s="97">
        <v>12</v>
      </c>
      <c r="B1848" s="98">
        <v>12100123005400</v>
      </c>
      <c r="C1848" s="99" t="s">
        <v>2264</v>
      </c>
      <c r="D1848" s="100">
        <v>0</v>
      </c>
      <c r="E1848" s="101">
        <v>61000176</v>
      </c>
      <c r="F1848" s="101">
        <v>650000000</v>
      </c>
      <c r="G1848" s="101">
        <v>2000000000</v>
      </c>
      <c r="H1848" s="102">
        <v>0.1</v>
      </c>
      <c r="I1848" s="97" t="s">
        <v>753</v>
      </c>
    </row>
    <row r="1849" spans="1:9" x14ac:dyDescent="0.25">
      <c r="A1849" s="93"/>
      <c r="B1849" s="94">
        <v>116</v>
      </c>
      <c r="C1849" s="91" t="s">
        <v>1011</v>
      </c>
      <c r="D1849" s="95">
        <v>321031385</v>
      </c>
      <c r="E1849" s="95">
        <v>14142661</v>
      </c>
      <c r="F1849" s="95">
        <v>65000000</v>
      </c>
      <c r="G1849" s="95">
        <v>59300000</v>
      </c>
      <c r="H1849" s="249"/>
      <c r="I1849" s="249"/>
    </row>
    <row r="1850" spans="1:9" x14ac:dyDescent="0.25">
      <c r="A1850" s="97">
        <v>13</v>
      </c>
      <c r="B1850" s="98">
        <v>12100123005500</v>
      </c>
      <c r="C1850" s="99" t="s">
        <v>2265</v>
      </c>
      <c r="D1850" s="100">
        <v>0</v>
      </c>
      <c r="E1850" s="101">
        <v>2239066</v>
      </c>
      <c r="F1850" s="101">
        <v>40000000</v>
      </c>
      <c r="G1850" s="101">
        <v>30000000</v>
      </c>
      <c r="H1850" s="102">
        <v>0.02</v>
      </c>
      <c r="I1850" s="97" t="s">
        <v>948</v>
      </c>
    </row>
    <row r="1851" spans="1:9" x14ac:dyDescent="0.25">
      <c r="A1851" s="97">
        <v>14</v>
      </c>
      <c r="B1851" s="98">
        <v>12100124000800</v>
      </c>
      <c r="C1851" s="99" t="s">
        <v>2266</v>
      </c>
      <c r="D1851" s="101">
        <v>321031385</v>
      </c>
      <c r="E1851" s="101">
        <v>11903595</v>
      </c>
      <c r="F1851" s="101">
        <v>25000000</v>
      </c>
      <c r="G1851" s="101">
        <v>29300000</v>
      </c>
      <c r="H1851" s="102">
        <v>0.05</v>
      </c>
      <c r="I1851" s="97" t="s">
        <v>753</v>
      </c>
    </row>
    <row r="1852" spans="1:9" x14ac:dyDescent="0.25">
      <c r="A1852" s="244" t="s">
        <v>786</v>
      </c>
      <c r="B1852" s="244"/>
      <c r="C1852" s="244"/>
      <c r="D1852" s="103">
        <v>321031385</v>
      </c>
      <c r="E1852" s="103">
        <v>225525086</v>
      </c>
      <c r="F1852" s="103">
        <v>1000000000</v>
      </c>
      <c r="G1852" s="103">
        <v>2490000000</v>
      </c>
      <c r="H1852" s="248"/>
      <c r="I1852" s="248"/>
    </row>
    <row r="1853" spans="1:9" x14ac:dyDescent="0.25">
      <c r="A1853" s="92"/>
      <c r="B1853" s="247" t="s">
        <v>787</v>
      </c>
      <c r="C1853" s="247"/>
      <c r="D1853" s="247"/>
      <c r="E1853" s="247"/>
      <c r="F1853" s="247"/>
      <c r="G1853" s="247"/>
      <c r="H1853" s="247"/>
      <c r="I1853" s="247"/>
    </row>
    <row r="1854" spans="1:9" x14ac:dyDescent="0.25">
      <c r="A1854" s="244" t="s">
        <v>788</v>
      </c>
      <c r="B1854" s="244"/>
      <c r="C1854" s="244"/>
      <c r="D1854" s="95">
        <v>321031385</v>
      </c>
      <c r="E1854" s="95">
        <v>225525086</v>
      </c>
      <c r="F1854" s="95">
        <v>1000000000</v>
      </c>
      <c r="G1854" s="95">
        <v>2490000000</v>
      </c>
      <c r="H1854" s="246"/>
      <c r="I1854" s="246"/>
    </row>
    <row r="1855" spans="1:9" x14ac:dyDescent="0.25">
      <c r="A1855" s="90">
        <v>68</v>
      </c>
      <c r="B1855" s="249" t="s">
        <v>2267</v>
      </c>
      <c r="C1855" s="249"/>
      <c r="D1855" s="249"/>
      <c r="E1855" s="249"/>
      <c r="F1855" s="249"/>
      <c r="G1855" s="249"/>
      <c r="H1855" s="249"/>
      <c r="I1855" s="249"/>
    </row>
    <row r="1856" spans="1:9" x14ac:dyDescent="0.25">
      <c r="A1856" s="92"/>
      <c r="B1856" s="247" t="s">
        <v>750</v>
      </c>
      <c r="C1856" s="247"/>
      <c r="D1856" s="247"/>
      <c r="E1856" s="247"/>
      <c r="F1856" s="247"/>
      <c r="G1856" s="247"/>
      <c r="H1856" s="247"/>
      <c r="I1856" s="247"/>
    </row>
    <row r="1857" spans="1:9" x14ac:dyDescent="0.25">
      <c r="A1857" s="93"/>
      <c r="B1857" s="94">
        <v>304</v>
      </c>
      <c r="C1857" s="91" t="s">
        <v>1011</v>
      </c>
      <c r="D1857" s="95">
        <v>2350000</v>
      </c>
      <c r="E1857" s="95">
        <v>1790000</v>
      </c>
      <c r="F1857" s="95">
        <v>44700000</v>
      </c>
      <c r="G1857" s="95">
        <v>44700000</v>
      </c>
      <c r="H1857" s="249"/>
      <c r="I1857" s="249"/>
    </row>
    <row r="1858" spans="1:9" ht="26.4" x14ac:dyDescent="0.25">
      <c r="A1858" s="97">
        <v>1</v>
      </c>
      <c r="B1858" s="98">
        <v>5050324000200</v>
      </c>
      <c r="C1858" s="99" t="s">
        <v>2268</v>
      </c>
      <c r="D1858" s="101">
        <v>740000</v>
      </c>
      <c r="E1858" s="101">
        <v>890000</v>
      </c>
      <c r="F1858" s="101">
        <v>11700000</v>
      </c>
      <c r="G1858" s="101">
        <v>9700000</v>
      </c>
      <c r="H1858" s="102">
        <v>1</v>
      </c>
      <c r="I1858" s="97" t="s">
        <v>753</v>
      </c>
    </row>
    <row r="1859" spans="1:9" x14ac:dyDescent="0.25">
      <c r="A1859" s="97">
        <v>2</v>
      </c>
      <c r="B1859" s="98">
        <v>5010224000100</v>
      </c>
      <c r="C1859" s="99" t="s">
        <v>2269</v>
      </c>
      <c r="D1859" s="101">
        <v>630000</v>
      </c>
      <c r="E1859" s="100">
        <v>0</v>
      </c>
      <c r="F1859" s="101">
        <v>1500000</v>
      </c>
      <c r="G1859" s="101">
        <v>2500000</v>
      </c>
      <c r="H1859" s="102">
        <v>1</v>
      </c>
      <c r="I1859" s="97" t="s">
        <v>2270</v>
      </c>
    </row>
    <row r="1860" spans="1:9" x14ac:dyDescent="0.25">
      <c r="A1860" s="97">
        <v>3</v>
      </c>
      <c r="B1860" s="98">
        <v>5010224000100</v>
      </c>
      <c r="C1860" s="99" t="s">
        <v>2271</v>
      </c>
      <c r="D1860" s="101">
        <v>980000</v>
      </c>
      <c r="E1860" s="100">
        <v>0</v>
      </c>
      <c r="F1860" s="101">
        <v>1500000</v>
      </c>
      <c r="G1860" s="101">
        <v>2500000</v>
      </c>
      <c r="H1860" s="102">
        <v>1</v>
      </c>
      <c r="I1860" s="97" t="s">
        <v>753</v>
      </c>
    </row>
    <row r="1861" spans="1:9" x14ac:dyDescent="0.25">
      <c r="A1861" s="97">
        <v>4</v>
      </c>
      <c r="B1861" s="98">
        <v>5010324004400</v>
      </c>
      <c r="C1861" s="99" t="s">
        <v>2272</v>
      </c>
      <c r="D1861" s="100">
        <v>0</v>
      </c>
      <c r="E1861" s="101">
        <v>900000</v>
      </c>
      <c r="F1861" s="101">
        <v>30000000</v>
      </c>
      <c r="G1861" s="101">
        <v>30000000</v>
      </c>
      <c r="H1861" s="102">
        <v>1</v>
      </c>
      <c r="I1861" s="97" t="s">
        <v>753</v>
      </c>
    </row>
    <row r="1862" spans="1:9" x14ac:dyDescent="0.25">
      <c r="A1862" s="97">
        <v>5</v>
      </c>
      <c r="B1862" s="98">
        <v>5010323002500</v>
      </c>
      <c r="C1862" s="99" t="s">
        <v>2273</v>
      </c>
      <c r="D1862" s="100">
        <v>0</v>
      </c>
      <c r="E1862" s="100">
        <v>0</v>
      </c>
      <c r="F1862" s="100">
        <v>0</v>
      </c>
      <c r="G1862" s="100">
        <v>0</v>
      </c>
      <c r="H1862" s="102">
        <v>1</v>
      </c>
      <c r="I1862" s="97" t="s">
        <v>1540</v>
      </c>
    </row>
    <row r="1863" spans="1:9" x14ac:dyDescent="0.25">
      <c r="A1863" s="93"/>
      <c r="B1863" s="94">
        <v>435</v>
      </c>
      <c r="C1863" s="91" t="s">
        <v>794</v>
      </c>
      <c r="D1863" s="96">
        <v>0</v>
      </c>
      <c r="E1863" s="95">
        <v>889000</v>
      </c>
      <c r="F1863" s="95">
        <v>2300000</v>
      </c>
      <c r="G1863" s="95">
        <v>2300000</v>
      </c>
      <c r="H1863" s="249"/>
      <c r="I1863" s="249"/>
    </row>
    <row r="1864" spans="1:9" ht="26.4" x14ac:dyDescent="0.25">
      <c r="A1864" s="97">
        <v>6</v>
      </c>
      <c r="B1864" s="98">
        <v>5050222000200</v>
      </c>
      <c r="C1864" s="99" t="s">
        <v>2274</v>
      </c>
      <c r="D1864" s="100">
        <v>0</v>
      </c>
      <c r="E1864" s="100">
        <v>0</v>
      </c>
      <c r="F1864" s="101">
        <v>900000</v>
      </c>
      <c r="G1864" s="101">
        <v>900000</v>
      </c>
      <c r="H1864" s="102">
        <v>1</v>
      </c>
      <c r="I1864" s="97" t="s">
        <v>753</v>
      </c>
    </row>
    <row r="1865" spans="1:9" x14ac:dyDescent="0.25">
      <c r="A1865" s="97">
        <v>7</v>
      </c>
      <c r="B1865" s="98">
        <v>5100124000200</v>
      </c>
      <c r="C1865" s="99" t="s">
        <v>2275</v>
      </c>
      <c r="D1865" s="100">
        <v>0</v>
      </c>
      <c r="E1865" s="101">
        <v>889000</v>
      </c>
      <c r="F1865" s="101">
        <v>900000</v>
      </c>
      <c r="G1865" s="101">
        <v>900000</v>
      </c>
      <c r="H1865" s="102">
        <v>1</v>
      </c>
      <c r="I1865" s="97" t="s">
        <v>753</v>
      </c>
    </row>
    <row r="1866" spans="1:9" x14ac:dyDescent="0.25">
      <c r="A1866" s="97">
        <v>8</v>
      </c>
      <c r="B1866" s="98">
        <v>5100124000100</v>
      </c>
      <c r="C1866" s="99" t="s">
        <v>2276</v>
      </c>
      <c r="D1866" s="100">
        <v>0</v>
      </c>
      <c r="E1866" s="100">
        <v>0</v>
      </c>
      <c r="F1866" s="101">
        <v>500000</v>
      </c>
      <c r="G1866" s="101">
        <v>500000</v>
      </c>
      <c r="H1866" s="102">
        <v>1</v>
      </c>
      <c r="I1866" s="97" t="s">
        <v>753</v>
      </c>
    </row>
    <row r="1867" spans="1:9" x14ac:dyDescent="0.25">
      <c r="A1867" s="93"/>
      <c r="B1867" s="94">
        <v>436</v>
      </c>
      <c r="C1867" s="91" t="s">
        <v>2277</v>
      </c>
      <c r="D1867" s="96">
        <v>0</v>
      </c>
      <c r="E1867" s="96">
        <v>0</v>
      </c>
      <c r="F1867" s="95">
        <v>21500000</v>
      </c>
      <c r="G1867" s="95">
        <v>21500000</v>
      </c>
      <c r="H1867" s="249"/>
      <c r="I1867" s="249"/>
    </row>
    <row r="1868" spans="1:9" x14ac:dyDescent="0.25">
      <c r="A1868" s="97">
        <v>9</v>
      </c>
      <c r="B1868" s="98">
        <v>5050324000300</v>
      </c>
      <c r="C1868" s="99" t="s">
        <v>2278</v>
      </c>
      <c r="D1868" s="100">
        <v>0</v>
      </c>
      <c r="E1868" s="100">
        <v>0</v>
      </c>
      <c r="F1868" s="101">
        <v>5000000</v>
      </c>
      <c r="G1868" s="101">
        <v>5000000</v>
      </c>
      <c r="H1868" s="102">
        <v>1</v>
      </c>
      <c r="I1868" s="97" t="s">
        <v>753</v>
      </c>
    </row>
    <row r="1869" spans="1:9" x14ac:dyDescent="0.25">
      <c r="A1869" s="97">
        <v>10</v>
      </c>
      <c r="B1869" s="98">
        <v>5050324000400</v>
      </c>
      <c r="C1869" s="99" t="s">
        <v>2279</v>
      </c>
      <c r="D1869" s="100">
        <v>0</v>
      </c>
      <c r="E1869" s="100">
        <v>0</v>
      </c>
      <c r="F1869" s="101">
        <v>16500000</v>
      </c>
      <c r="G1869" s="101">
        <v>16500000</v>
      </c>
      <c r="H1869" s="102">
        <v>1</v>
      </c>
      <c r="I1869" s="97" t="s">
        <v>753</v>
      </c>
    </row>
    <row r="1870" spans="1:9" x14ac:dyDescent="0.25">
      <c r="A1870" s="244" t="s">
        <v>786</v>
      </c>
      <c r="B1870" s="244"/>
      <c r="C1870" s="244"/>
      <c r="D1870" s="103">
        <v>2350000</v>
      </c>
      <c r="E1870" s="103">
        <v>2679000</v>
      </c>
      <c r="F1870" s="103">
        <v>68500000</v>
      </c>
      <c r="G1870" s="103">
        <v>68500000</v>
      </c>
      <c r="H1870" s="248"/>
      <c r="I1870" s="248"/>
    </row>
    <row r="1871" spans="1:9" x14ac:dyDescent="0.25">
      <c r="A1871" s="92"/>
      <c r="B1871" s="247" t="s">
        <v>787</v>
      </c>
      <c r="C1871" s="247"/>
      <c r="D1871" s="247"/>
      <c r="E1871" s="247"/>
      <c r="F1871" s="247"/>
      <c r="G1871" s="247"/>
      <c r="H1871" s="247"/>
      <c r="I1871" s="247"/>
    </row>
    <row r="1872" spans="1:9" x14ac:dyDescent="0.25">
      <c r="A1872" s="244" t="s">
        <v>788</v>
      </c>
      <c r="B1872" s="244"/>
      <c r="C1872" s="244"/>
      <c r="D1872" s="95">
        <v>2350000</v>
      </c>
      <c r="E1872" s="95">
        <v>2679000</v>
      </c>
      <c r="F1872" s="95">
        <v>68500000</v>
      </c>
      <c r="G1872" s="95">
        <v>68500000</v>
      </c>
      <c r="H1872" s="246"/>
      <c r="I1872" s="246"/>
    </row>
    <row r="1873" spans="1:9" x14ac:dyDescent="0.25">
      <c r="A1873" s="90">
        <v>69</v>
      </c>
      <c r="B1873" s="249" t="s">
        <v>2280</v>
      </c>
      <c r="C1873" s="249"/>
      <c r="D1873" s="249"/>
      <c r="E1873" s="249"/>
      <c r="F1873" s="249"/>
      <c r="G1873" s="249"/>
      <c r="H1873" s="249"/>
      <c r="I1873" s="249"/>
    </row>
    <row r="1874" spans="1:9" x14ac:dyDescent="0.25">
      <c r="A1874" s="92"/>
      <c r="B1874" s="247" t="s">
        <v>750</v>
      </c>
      <c r="C1874" s="247"/>
      <c r="D1874" s="247"/>
      <c r="E1874" s="247"/>
      <c r="F1874" s="247"/>
      <c r="G1874" s="247"/>
      <c r="H1874" s="247"/>
      <c r="I1874" s="247"/>
    </row>
    <row r="1875" spans="1:9" x14ac:dyDescent="0.25">
      <c r="A1875" s="93"/>
      <c r="B1875" s="94">
        <v>51</v>
      </c>
      <c r="C1875" s="91" t="s">
        <v>2281</v>
      </c>
      <c r="D1875" s="96">
        <v>0</v>
      </c>
      <c r="E1875" s="96">
        <v>0</v>
      </c>
      <c r="F1875" s="95">
        <v>10000000</v>
      </c>
      <c r="G1875" s="95">
        <v>10000000</v>
      </c>
      <c r="H1875" s="249"/>
      <c r="I1875" s="249"/>
    </row>
    <row r="1876" spans="1:9" x14ac:dyDescent="0.25">
      <c r="A1876" s="97">
        <v>1</v>
      </c>
      <c r="B1876" s="98">
        <v>13100124008300</v>
      </c>
      <c r="C1876" s="99" t="s">
        <v>2282</v>
      </c>
      <c r="D1876" s="100">
        <v>0</v>
      </c>
      <c r="E1876" s="100">
        <v>0</v>
      </c>
      <c r="F1876" s="101">
        <v>900000</v>
      </c>
      <c r="G1876" s="101">
        <v>8000000</v>
      </c>
      <c r="H1876" s="102">
        <v>0.5</v>
      </c>
      <c r="I1876" s="97" t="s">
        <v>753</v>
      </c>
    </row>
    <row r="1877" spans="1:9" x14ac:dyDescent="0.25">
      <c r="A1877" s="97">
        <v>2</v>
      </c>
      <c r="B1877" s="98">
        <v>13100124007000</v>
      </c>
      <c r="C1877" s="99" t="s">
        <v>2283</v>
      </c>
      <c r="D1877" s="100">
        <v>0</v>
      </c>
      <c r="E1877" s="100">
        <v>0</v>
      </c>
      <c r="F1877" s="101">
        <v>5100000</v>
      </c>
      <c r="G1877" s="100">
        <v>0</v>
      </c>
      <c r="H1877" s="102">
        <v>0</v>
      </c>
      <c r="I1877" s="97" t="s">
        <v>753</v>
      </c>
    </row>
    <row r="1878" spans="1:9" ht="26.4" x14ac:dyDescent="0.25">
      <c r="A1878" s="97">
        <v>3</v>
      </c>
      <c r="B1878" s="98">
        <v>13100124007100</v>
      </c>
      <c r="C1878" s="99" t="s">
        <v>2284</v>
      </c>
      <c r="D1878" s="100">
        <v>0</v>
      </c>
      <c r="E1878" s="100">
        <v>0</v>
      </c>
      <c r="F1878" s="101">
        <v>4000000</v>
      </c>
      <c r="G1878" s="101">
        <v>2000000</v>
      </c>
      <c r="H1878" s="102">
        <v>0</v>
      </c>
      <c r="I1878" s="97" t="s">
        <v>753</v>
      </c>
    </row>
    <row r="1879" spans="1:9" x14ac:dyDescent="0.25">
      <c r="A1879" s="244" t="s">
        <v>786</v>
      </c>
      <c r="B1879" s="244"/>
      <c r="C1879" s="244"/>
      <c r="D1879" s="104">
        <v>0</v>
      </c>
      <c r="E1879" s="104">
        <v>0</v>
      </c>
      <c r="F1879" s="103">
        <v>10000000</v>
      </c>
      <c r="G1879" s="103">
        <v>10000000</v>
      </c>
      <c r="H1879" s="248"/>
      <c r="I1879" s="248"/>
    </row>
    <row r="1880" spans="1:9" x14ac:dyDescent="0.25">
      <c r="A1880" s="92"/>
      <c r="B1880" s="247" t="s">
        <v>787</v>
      </c>
      <c r="C1880" s="247"/>
      <c r="D1880" s="247"/>
      <c r="E1880" s="247"/>
      <c r="F1880" s="247"/>
      <c r="G1880" s="247"/>
      <c r="H1880" s="247"/>
      <c r="I1880" s="247"/>
    </row>
    <row r="1881" spans="1:9" x14ac:dyDescent="0.25">
      <c r="A1881" s="244" t="s">
        <v>788</v>
      </c>
      <c r="B1881" s="244"/>
      <c r="C1881" s="244"/>
      <c r="D1881" s="96">
        <v>0</v>
      </c>
      <c r="E1881" s="96">
        <v>0</v>
      </c>
      <c r="F1881" s="95">
        <v>10000000</v>
      </c>
      <c r="G1881" s="95">
        <v>10000000</v>
      </c>
      <c r="H1881" s="246"/>
      <c r="I1881" s="246"/>
    </row>
    <row r="1882" spans="1:9" x14ac:dyDescent="0.25">
      <c r="A1882" s="90">
        <v>70</v>
      </c>
      <c r="B1882" s="249" t="s">
        <v>2285</v>
      </c>
      <c r="C1882" s="249"/>
      <c r="D1882" s="249"/>
      <c r="E1882" s="249"/>
      <c r="F1882" s="249"/>
      <c r="G1882" s="249"/>
      <c r="H1882" s="249"/>
      <c r="I1882" s="249"/>
    </row>
    <row r="1883" spans="1:9" x14ac:dyDescent="0.25">
      <c r="A1883" s="92"/>
      <c r="B1883" s="247" t="s">
        <v>750</v>
      </c>
      <c r="C1883" s="247"/>
      <c r="D1883" s="247"/>
      <c r="E1883" s="247"/>
      <c r="F1883" s="247"/>
      <c r="G1883" s="247"/>
      <c r="H1883" s="247"/>
      <c r="I1883" s="247"/>
    </row>
    <row r="1884" spans="1:9" x14ac:dyDescent="0.25">
      <c r="A1884" s="93"/>
      <c r="B1884" s="94">
        <v>91</v>
      </c>
      <c r="C1884" s="91" t="s">
        <v>2286</v>
      </c>
      <c r="D1884" s="95">
        <v>29835000</v>
      </c>
      <c r="E1884" s="96">
        <v>0</v>
      </c>
      <c r="F1884" s="95">
        <v>159500000</v>
      </c>
      <c r="G1884" s="95">
        <v>151000000</v>
      </c>
      <c r="H1884" s="249"/>
      <c r="I1884" s="249"/>
    </row>
    <row r="1885" spans="1:9" ht="26.4" x14ac:dyDescent="0.25">
      <c r="A1885" s="97">
        <v>1</v>
      </c>
      <c r="B1885" s="98">
        <v>13100124014600</v>
      </c>
      <c r="C1885" s="99" t="s">
        <v>2287</v>
      </c>
      <c r="D1885" s="100">
        <v>0</v>
      </c>
      <c r="E1885" s="100">
        <v>0</v>
      </c>
      <c r="F1885" s="101">
        <v>8500000</v>
      </c>
      <c r="G1885" s="101">
        <v>8500000</v>
      </c>
      <c r="H1885" s="102">
        <v>0.6</v>
      </c>
      <c r="I1885" s="97" t="s">
        <v>753</v>
      </c>
    </row>
    <row r="1886" spans="1:9" x14ac:dyDescent="0.25">
      <c r="A1886" s="97">
        <v>2</v>
      </c>
      <c r="B1886" s="98">
        <v>13100122009100</v>
      </c>
      <c r="C1886" s="99" t="s">
        <v>2288</v>
      </c>
      <c r="D1886" s="100">
        <v>0</v>
      </c>
      <c r="E1886" s="100">
        <v>0</v>
      </c>
      <c r="F1886" s="101">
        <v>7500000</v>
      </c>
      <c r="G1886" s="101">
        <v>7500000</v>
      </c>
      <c r="H1886" s="102">
        <v>0.6</v>
      </c>
      <c r="I1886" s="97" t="s">
        <v>753</v>
      </c>
    </row>
    <row r="1887" spans="1:9" x14ac:dyDescent="0.25">
      <c r="A1887" s="97">
        <v>3</v>
      </c>
      <c r="B1887" s="98">
        <v>13100122008600</v>
      </c>
      <c r="C1887" s="99" t="s">
        <v>2289</v>
      </c>
      <c r="D1887" s="100">
        <v>0</v>
      </c>
      <c r="E1887" s="100">
        <v>0</v>
      </c>
      <c r="F1887" s="101">
        <v>20000000</v>
      </c>
      <c r="G1887" s="101">
        <v>20000000</v>
      </c>
      <c r="H1887" s="102">
        <v>0.7</v>
      </c>
      <c r="I1887" s="97" t="s">
        <v>753</v>
      </c>
    </row>
    <row r="1888" spans="1:9" x14ac:dyDescent="0.25">
      <c r="A1888" s="97">
        <v>4</v>
      </c>
      <c r="B1888" s="98">
        <v>13100122008500</v>
      </c>
      <c r="C1888" s="99" t="s">
        <v>2290</v>
      </c>
      <c r="D1888" s="100">
        <v>0</v>
      </c>
      <c r="E1888" s="100">
        <v>0</v>
      </c>
      <c r="F1888" s="101">
        <v>50000000</v>
      </c>
      <c r="G1888" s="101">
        <v>50000000</v>
      </c>
      <c r="H1888" s="102">
        <v>0.7</v>
      </c>
      <c r="I1888" s="97" t="s">
        <v>753</v>
      </c>
    </row>
    <row r="1889" spans="1:9" x14ac:dyDescent="0.25">
      <c r="A1889" s="97">
        <v>5</v>
      </c>
      <c r="B1889" s="98">
        <v>13100122008400</v>
      </c>
      <c r="C1889" s="99" t="s">
        <v>2291</v>
      </c>
      <c r="D1889" s="100">
        <v>0</v>
      </c>
      <c r="E1889" s="100">
        <v>0</v>
      </c>
      <c r="F1889" s="101">
        <v>5000000</v>
      </c>
      <c r="G1889" s="101">
        <v>7000000</v>
      </c>
      <c r="H1889" s="102">
        <v>0.7</v>
      </c>
      <c r="I1889" s="97" t="s">
        <v>753</v>
      </c>
    </row>
    <row r="1890" spans="1:9" x14ac:dyDescent="0.25">
      <c r="A1890" s="97">
        <v>6</v>
      </c>
      <c r="B1890" s="98">
        <v>13100123014200</v>
      </c>
      <c r="C1890" s="99" t="s">
        <v>2292</v>
      </c>
      <c r="D1890" s="100">
        <v>0</v>
      </c>
      <c r="E1890" s="100">
        <v>0</v>
      </c>
      <c r="F1890" s="101">
        <v>8000000</v>
      </c>
      <c r="G1890" s="101">
        <v>8000000</v>
      </c>
      <c r="H1890" s="102">
        <v>0.6</v>
      </c>
      <c r="I1890" s="97" t="s">
        <v>753</v>
      </c>
    </row>
    <row r="1891" spans="1:9" ht="39.6" x14ac:dyDescent="0.25">
      <c r="A1891" s="97">
        <v>7</v>
      </c>
      <c r="B1891" s="98">
        <v>13100123014300</v>
      </c>
      <c r="C1891" s="99" t="s">
        <v>2293</v>
      </c>
      <c r="D1891" s="100">
        <v>0</v>
      </c>
      <c r="E1891" s="100">
        <v>0</v>
      </c>
      <c r="F1891" s="101">
        <v>10500000</v>
      </c>
      <c r="G1891" s="100">
        <v>0</v>
      </c>
      <c r="H1891" s="102">
        <v>7.0000000000000007E-2</v>
      </c>
      <c r="I1891" s="97" t="s">
        <v>753</v>
      </c>
    </row>
    <row r="1892" spans="1:9" x14ac:dyDescent="0.25">
      <c r="A1892" s="97">
        <v>8</v>
      </c>
      <c r="B1892" s="98">
        <v>13100124006100</v>
      </c>
      <c r="C1892" s="99" t="s">
        <v>2294</v>
      </c>
      <c r="D1892" s="100">
        <v>0</v>
      </c>
      <c r="E1892" s="100">
        <v>0</v>
      </c>
      <c r="F1892" s="101">
        <v>50000000</v>
      </c>
      <c r="G1892" s="100">
        <v>0</v>
      </c>
      <c r="H1892" s="102">
        <v>0.13</v>
      </c>
      <c r="I1892" s="97" t="s">
        <v>753</v>
      </c>
    </row>
    <row r="1893" spans="1:9" ht="26.4" x14ac:dyDescent="0.25">
      <c r="A1893" s="97">
        <v>9</v>
      </c>
      <c r="B1893" s="98">
        <v>13100122008700</v>
      </c>
      <c r="C1893" s="99" t="s">
        <v>2295</v>
      </c>
      <c r="D1893" s="101">
        <v>29835000</v>
      </c>
      <c r="E1893" s="100">
        <v>0</v>
      </c>
      <c r="F1893" s="100">
        <v>0</v>
      </c>
      <c r="G1893" s="101">
        <v>50000000</v>
      </c>
      <c r="H1893" s="102">
        <v>0.6</v>
      </c>
      <c r="I1893" s="97" t="s">
        <v>753</v>
      </c>
    </row>
    <row r="1894" spans="1:9" x14ac:dyDescent="0.25">
      <c r="A1894" s="93"/>
      <c r="B1894" s="94">
        <v>173</v>
      </c>
      <c r="C1894" s="91" t="s">
        <v>2296</v>
      </c>
      <c r="D1894" s="95">
        <v>8053575</v>
      </c>
      <c r="E1894" s="96">
        <v>0</v>
      </c>
      <c r="F1894" s="95">
        <v>30000000</v>
      </c>
      <c r="G1894" s="95">
        <v>40500000</v>
      </c>
      <c r="H1894" s="249"/>
      <c r="I1894" s="249"/>
    </row>
    <row r="1895" spans="1:9" x14ac:dyDescent="0.25">
      <c r="A1895" s="97">
        <v>10</v>
      </c>
      <c r="B1895" s="98">
        <v>13100123014500</v>
      </c>
      <c r="C1895" s="99" t="s">
        <v>2297</v>
      </c>
      <c r="D1895" s="101">
        <v>5053575</v>
      </c>
      <c r="E1895" s="100">
        <v>0</v>
      </c>
      <c r="F1895" s="101">
        <v>20000000</v>
      </c>
      <c r="G1895" s="101">
        <v>20000000</v>
      </c>
      <c r="H1895" s="102">
        <v>0.6</v>
      </c>
      <c r="I1895" s="97" t="s">
        <v>753</v>
      </c>
    </row>
    <row r="1896" spans="1:9" x14ac:dyDescent="0.25">
      <c r="A1896" s="97">
        <v>11</v>
      </c>
      <c r="B1896" s="98">
        <v>13100123014400</v>
      </c>
      <c r="C1896" s="99" t="s">
        <v>2298</v>
      </c>
      <c r="D1896" s="101">
        <v>3000000</v>
      </c>
      <c r="E1896" s="100">
        <v>0</v>
      </c>
      <c r="F1896" s="101">
        <v>10000000</v>
      </c>
      <c r="G1896" s="101">
        <v>20500000</v>
      </c>
      <c r="H1896" s="102">
        <v>0.7</v>
      </c>
      <c r="I1896" s="97" t="s">
        <v>753</v>
      </c>
    </row>
    <row r="1897" spans="1:9" x14ac:dyDescent="0.25">
      <c r="A1897" s="93"/>
      <c r="B1897" s="94">
        <v>175</v>
      </c>
      <c r="C1897" s="91" t="s">
        <v>751</v>
      </c>
      <c r="D1897" s="95">
        <v>8342000</v>
      </c>
      <c r="E1897" s="96">
        <v>0</v>
      </c>
      <c r="F1897" s="95">
        <v>8500000</v>
      </c>
      <c r="G1897" s="95">
        <v>8500000</v>
      </c>
      <c r="H1897" s="249"/>
      <c r="I1897" s="249"/>
    </row>
    <row r="1898" spans="1:9" x14ac:dyDescent="0.25">
      <c r="A1898" s="97">
        <v>12</v>
      </c>
      <c r="B1898" s="98">
        <v>13100122008800</v>
      </c>
      <c r="C1898" s="99" t="s">
        <v>2299</v>
      </c>
      <c r="D1898" s="101">
        <v>8342000</v>
      </c>
      <c r="E1898" s="100">
        <v>0</v>
      </c>
      <c r="F1898" s="101">
        <v>8500000</v>
      </c>
      <c r="G1898" s="101">
        <v>8500000</v>
      </c>
      <c r="H1898" s="102">
        <v>0.7</v>
      </c>
      <c r="I1898" s="97" t="s">
        <v>753</v>
      </c>
    </row>
    <row r="1899" spans="1:9" x14ac:dyDescent="0.25">
      <c r="A1899" s="93"/>
      <c r="B1899" s="94">
        <v>177</v>
      </c>
      <c r="C1899" s="91" t="s">
        <v>2300</v>
      </c>
      <c r="D1899" s="96">
        <v>0</v>
      </c>
      <c r="E1899" s="96">
        <v>0</v>
      </c>
      <c r="F1899" s="95">
        <v>50000000</v>
      </c>
      <c r="G1899" s="95">
        <v>50000000</v>
      </c>
      <c r="H1899" s="249"/>
      <c r="I1899" s="249"/>
    </row>
    <row r="1900" spans="1:9" x14ac:dyDescent="0.25">
      <c r="A1900" s="97">
        <v>13</v>
      </c>
      <c r="B1900" s="98">
        <v>13100123020100</v>
      </c>
      <c r="C1900" s="99" t="s">
        <v>2301</v>
      </c>
      <c r="D1900" s="100">
        <v>0</v>
      </c>
      <c r="E1900" s="100">
        <v>0</v>
      </c>
      <c r="F1900" s="101">
        <v>50000000</v>
      </c>
      <c r="G1900" s="101">
        <v>50000000</v>
      </c>
      <c r="H1900" s="102">
        <v>0.7</v>
      </c>
      <c r="I1900" s="97" t="s">
        <v>753</v>
      </c>
    </row>
    <row r="1901" spans="1:9" x14ac:dyDescent="0.25">
      <c r="A1901" s="244" t="s">
        <v>786</v>
      </c>
      <c r="B1901" s="244"/>
      <c r="C1901" s="244"/>
      <c r="D1901" s="103">
        <v>46230575</v>
      </c>
      <c r="E1901" s="104">
        <v>0</v>
      </c>
      <c r="F1901" s="103">
        <v>248000000</v>
      </c>
      <c r="G1901" s="103">
        <v>250000000</v>
      </c>
      <c r="H1901" s="248"/>
      <c r="I1901" s="248"/>
    </row>
    <row r="1902" spans="1:9" x14ac:dyDescent="0.25">
      <c r="A1902" s="92"/>
      <c r="B1902" s="247" t="s">
        <v>787</v>
      </c>
      <c r="C1902" s="247"/>
      <c r="D1902" s="247"/>
      <c r="E1902" s="247"/>
      <c r="F1902" s="247"/>
      <c r="G1902" s="247"/>
      <c r="H1902" s="247"/>
      <c r="I1902" s="247"/>
    </row>
    <row r="1903" spans="1:9" x14ac:dyDescent="0.25">
      <c r="A1903" s="244" t="s">
        <v>788</v>
      </c>
      <c r="B1903" s="244"/>
      <c r="C1903" s="244"/>
      <c r="D1903" s="95">
        <v>46230575</v>
      </c>
      <c r="E1903" s="96">
        <v>0</v>
      </c>
      <c r="F1903" s="95">
        <v>248000000</v>
      </c>
      <c r="G1903" s="95">
        <v>250000000</v>
      </c>
      <c r="H1903" s="246"/>
      <c r="I1903" s="246"/>
    </row>
    <row r="1904" spans="1:9" x14ac:dyDescent="0.25">
      <c r="A1904" s="90">
        <v>71</v>
      </c>
      <c r="B1904" s="249" t="s">
        <v>2302</v>
      </c>
      <c r="C1904" s="249"/>
      <c r="D1904" s="249"/>
      <c r="E1904" s="249"/>
      <c r="F1904" s="249"/>
      <c r="G1904" s="249"/>
      <c r="H1904" s="249"/>
      <c r="I1904" s="249"/>
    </row>
    <row r="1905" spans="1:9" x14ac:dyDescent="0.25">
      <c r="A1905" s="92"/>
      <c r="B1905" s="247" t="s">
        <v>750</v>
      </c>
      <c r="C1905" s="247"/>
      <c r="D1905" s="247"/>
      <c r="E1905" s="247"/>
      <c r="F1905" s="247"/>
      <c r="G1905" s="247"/>
      <c r="H1905" s="247"/>
      <c r="I1905" s="247"/>
    </row>
    <row r="1906" spans="1:9" x14ac:dyDescent="0.25">
      <c r="A1906" s="93"/>
      <c r="B1906" s="94">
        <v>99</v>
      </c>
      <c r="C1906" s="91" t="s">
        <v>2303</v>
      </c>
      <c r="D1906" s="95">
        <v>1452500</v>
      </c>
      <c r="E1906" s="95">
        <v>2685000</v>
      </c>
      <c r="F1906" s="95">
        <v>52500000</v>
      </c>
      <c r="G1906" s="95">
        <v>52000000</v>
      </c>
      <c r="H1906" s="249"/>
      <c r="I1906" s="249"/>
    </row>
    <row r="1907" spans="1:9" ht="26.4" x14ac:dyDescent="0.25">
      <c r="A1907" s="97">
        <v>1</v>
      </c>
      <c r="B1907" s="98">
        <v>1070422000400</v>
      </c>
      <c r="C1907" s="99" t="s">
        <v>2304</v>
      </c>
      <c r="D1907" s="100">
        <v>0</v>
      </c>
      <c r="E1907" s="100">
        <v>0</v>
      </c>
      <c r="F1907" s="101">
        <v>1000000</v>
      </c>
      <c r="G1907" s="101">
        <v>1000000</v>
      </c>
      <c r="H1907" s="102">
        <v>1</v>
      </c>
      <c r="I1907" s="97" t="s">
        <v>753</v>
      </c>
    </row>
    <row r="1908" spans="1:9" ht="26.4" x14ac:dyDescent="0.25">
      <c r="A1908" s="97">
        <v>2</v>
      </c>
      <c r="B1908" s="98">
        <v>1040122000100</v>
      </c>
      <c r="C1908" s="99" t="s">
        <v>2305</v>
      </c>
      <c r="D1908" s="100">
        <v>0</v>
      </c>
      <c r="E1908" s="100">
        <v>0</v>
      </c>
      <c r="F1908" s="101">
        <v>1000000</v>
      </c>
      <c r="G1908" s="101">
        <v>3000000</v>
      </c>
      <c r="H1908" s="102">
        <v>1</v>
      </c>
      <c r="I1908" s="97" t="s">
        <v>753</v>
      </c>
    </row>
    <row r="1909" spans="1:9" x14ac:dyDescent="0.25">
      <c r="A1909" s="97">
        <v>3</v>
      </c>
      <c r="B1909" s="98">
        <v>1030322000300</v>
      </c>
      <c r="C1909" s="99" t="s">
        <v>2306</v>
      </c>
      <c r="D1909" s="100">
        <v>0</v>
      </c>
      <c r="E1909" s="100">
        <v>0</v>
      </c>
      <c r="F1909" s="101">
        <v>1600000</v>
      </c>
      <c r="G1909" s="101">
        <v>3000000</v>
      </c>
      <c r="H1909" s="102">
        <v>1</v>
      </c>
      <c r="I1909" s="97" t="s">
        <v>753</v>
      </c>
    </row>
    <row r="1910" spans="1:9" ht="26.4" x14ac:dyDescent="0.25">
      <c r="A1910" s="97">
        <v>4</v>
      </c>
      <c r="B1910" s="98">
        <v>1030323000800</v>
      </c>
      <c r="C1910" s="99" t="s">
        <v>2307</v>
      </c>
      <c r="D1910" s="100">
        <v>0</v>
      </c>
      <c r="E1910" s="100">
        <v>0</v>
      </c>
      <c r="F1910" s="101">
        <v>2000000</v>
      </c>
      <c r="G1910" s="101">
        <v>2000000</v>
      </c>
      <c r="H1910" s="102">
        <v>1</v>
      </c>
      <c r="I1910" s="97" t="s">
        <v>753</v>
      </c>
    </row>
    <row r="1911" spans="1:9" x14ac:dyDescent="0.25">
      <c r="A1911" s="97">
        <v>5</v>
      </c>
      <c r="B1911" s="98">
        <v>1030322000200</v>
      </c>
      <c r="C1911" s="99" t="s">
        <v>2308</v>
      </c>
      <c r="D1911" s="100">
        <v>0</v>
      </c>
      <c r="E1911" s="101">
        <v>980000</v>
      </c>
      <c r="F1911" s="101">
        <v>15000000</v>
      </c>
      <c r="G1911" s="101">
        <v>20000000</v>
      </c>
      <c r="H1911" s="102">
        <v>1</v>
      </c>
      <c r="I1911" s="97" t="s">
        <v>753</v>
      </c>
    </row>
    <row r="1912" spans="1:9" ht="26.4" x14ac:dyDescent="0.25">
      <c r="A1912" s="97">
        <v>6</v>
      </c>
      <c r="B1912" s="98">
        <v>1030122000100</v>
      </c>
      <c r="C1912" s="99" t="s">
        <v>2309</v>
      </c>
      <c r="D1912" s="100">
        <v>0</v>
      </c>
      <c r="E1912" s="100">
        <v>0</v>
      </c>
      <c r="F1912" s="101">
        <v>12000000</v>
      </c>
      <c r="G1912" s="101">
        <v>12000000</v>
      </c>
      <c r="H1912" s="102">
        <v>1</v>
      </c>
      <c r="I1912" s="97" t="s">
        <v>753</v>
      </c>
    </row>
    <row r="1913" spans="1:9" ht="26.4" x14ac:dyDescent="0.25">
      <c r="A1913" s="97">
        <v>7</v>
      </c>
      <c r="B1913" s="98">
        <v>1050223000100</v>
      </c>
      <c r="C1913" s="99" t="s">
        <v>2310</v>
      </c>
      <c r="D1913" s="100">
        <v>0</v>
      </c>
      <c r="E1913" s="100">
        <v>0</v>
      </c>
      <c r="F1913" s="101">
        <v>3000000</v>
      </c>
      <c r="G1913" s="101">
        <v>3000000</v>
      </c>
      <c r="H1913" s="102">
        <v>1</v>
      </c>
      <c r="I1913" s="97" t="s">
        <v>753</v>
      </c>
    </row>
    <row r="1914" spans="1:9" x14ac:dyDescent="0.25">
      <c r="A1914" s="97">
        <v>8</v>
      </c>
      <c r="B1914" s="98">
        <v>1010223000800</v>
      </c>
      <c r="C1914" s="99" t="s">
        <v>2311</v>
      </c>
      <c r="D1914" s="101">
        <v>731500</v>
      </c>
      <c r="E1914" s="101">
        <v>1705000</v>
      </c>
      <c r="F1914" s="101">
        <v>2000000</v>
      </c>
      <c r="G1914" s="101">
        <v>2000000</v>
      </c>
      <c r="H1914" s="102">
        <v>1</v>
      </c>
      <c r="I1914" s="97" t="s">
        <v>753</v>
      </c>
    </row>
    <row r="1915" spans="1:9" x14ac:dyDescent="0.25">
      <c r="A1915" s="97">
        <v>9</v>
      </c>
      <c r="B1915" s="98">
        <v>1010123000900</v>
      </c>
      <c r="C1915" s="99" t="s">
        <v>2312</v>
      </c>
      <c r="D1915" s="101">
        <v>721000</v>
      </c>
      <c r="E1915" s="100">
        <v>0</v>
      </c>
      <c r="F1915" s="101">
        <v>3000000</v>
      </c>
      <c r="G1915" s="101">
        <v>2000000</v>
      </c>
      <c r="H1915" s="102">
        <v>1</v>
      </c>
      <c r="I1915" s="97" t="s">
        <v>753</v>
      </c>
    </row>
    <row r="1916" spans="1:9" ht="26.4" x14ac:dyDescent="0.25">
      <c r="A1916" s="97">
        <v>10</v>
      </c>
      <c r="B1916" s="98">
        <v>1030222001000</v>
      </c>
      <c r="C1916" s="99" t="s">
        <v>2313</v>
      </c>
      <c r="D1916" s="100">
        <v>0</v>
      </c>
      <c r="E1916" s="100">
        <v>0</v>
      </c>
      <c r="F1916" s="101">
        <v>2000000</v>
      </c>
      <c r="G1916" s="100">
        <v>0</v>
      </c>
      <c r="H1916" s="102">
        <v>0.1</v>
      </c>
      <c r="I1916" s="97" t="s">
        <v>753</v>
      </c>
    </row>
    <row r="1917" spans="1:9" x14ac:dyDescent="0.25">
      <c r="A1917" s="97">
        <v>11</v>
      </c>
      <c r="B1917" s="98">
        <v>1030323001000</v>
      </c>
      <c r="C1917" s="99" t="s">
        <v>2314</v>
      </c>
      <c r="D1917" s="100">
        <v>0</v>
      </c>
      <c r="E1917" s="100">
        <v>0</v>
      </c>
      <c r="F1917" s="101">
        <v>3000000</v>
      </c>
      <c r="G1917" s="101">
        <v>2000000</v>
      </c>
      <c r="H1917" s="102">
        <v>1</v>
      </c>
      <c r="I1917" s="97" t="s">
        <v>753</v>
      </c>
    </row>
    <row r="1918" spans="1:9" x14ac:dyDescent="0.25">
      <c r="A1918" s="97">
        <v>12</v>
      </c>
      <c r="B1918" s="98">
        <v>1010224001900</v>
      </c>
      <c r="C1918" s="99" t="s">
        <v>2315</v>
      </c>
      <c r="D1918" s="100">
        <v>0</v>
      </c>
      <c r="E1918" s="100">
        <v>0</v>
      </c>
      <c r="F1918" s="101">
        <v>1900000</v>
      </c>
      <c r="G1918" s="100">
        <v>0</v>
      </c>
      <c r="H1918" s="102">
        <v>0</v>
      </c>
      <c r="I1918" s="97" t="s">
        <v>753</v>
      </c>
    </row>
    <row r="1919" spans="1:9" x14ac:dyDescent="0.25">
      <c r="A1919" s="97">
        <v>13</v>
      </c>
      <c r="B1919" s="98">
        <v>1070624000800</v>
      </c>
      <c r="C1919" s="99" t="s">
        <v>2316</v>
      </c>
      <c r="D1919" s="100">
        <v>0</v>
      </c>
      <c r="E1919" s="100">
        <v>0</v>
      </c>
      <c r="F1919" s="101">
        <v>5000000</v>
      </c>
      <c r="G1919" s="101">
        <v>2000000</v>
      </c>
      <c r="H1919" s="102">
        <v>1</v>
      </c>
      <c r="I1919" s="97" t="s">
        <v>753</v>
      </c>
    </row>
    <row r="1920" spans="1:9" x14ac:dyDescent="0.25">
      <c r="A1920" s="93"/>
      <c r="B1920" s="94">
        <v>202</v>
      </c>
      <c r="C1920" s="91" t="s">
        <v>1951</v>
      </c>
      <c r="D1920" s="95">
        <v>2565000</v>
      </c>
      <c r="E1920" s="95">
        <v>4500000</v>
      </c>
      <c r="F1920" s="95">
        <v>19500000</v>
      </c>
      <c r="G1920" s="95">
        <v>20000000</v>
      </c>
      <c r="H1920" s="249"/>
      <c r="I1920" s="249"/>
    </row>
    <row r="1921" spans="1:9" x14ac:dyDescent="0.25">
      <c r="A1921" s="97">
        <v>14</v>
      </c>
      <c r="B1921" s="98">
        <v>1020523000700</v>
      </c>
      <c r="C1921" s="99" t="s">
        <v>2317</v>
      </c>
      <c r="D1921" s="101">
        <v>750000</v>
      </c>
      <c r="E1921" s="100">
        <v>0</v>
      </c>
      <c r="F1921" s="101">
        <v>1500000</v>
      </c>
      <c r="G1921" s="101">
        <v>2000000</v>
      </c>
      <c r="H1921" s="102">
        <v>1</v>
      </c>
      <c r="I1921" s="97" t="s">
        <v>753</v>
      </c>
    </row>
    <row r="1922" spans="1:9" x14ac:dyDescent="0.25">
      <c r="A1922" s="97">
        <v>15</v>
      </c>
      <c r="B1922" s="98">
        <v>1010222000300</v>
      </c>
      <c r="C1922" s="99" t="s">
        <v>2318</v>
      </c>
      <c r="D1922" s="101">
        <v>1815000</v>
      </c>
      <c r="E1922" s="101">
        <v>4500000</v>
      </c>
      <c r="F1922" s="101">
        <v>18000000</v>
      </c>
      <c r="G1922" s="101">
        <v>18000000</v>
      </c>
      <c r="H1922" s="102">
        <v>1</v>
      </c>
      <c r="I1922" s="97" t="s">
        <v>753</v>
      </c>
    </row>
    <row r="1923" spans="1:9" x14ac:dyDescent="0.25">
      <c r="A1923" s="244" t="s">
        <v>786</v>
      </c>
      <c r="B1923" s="244"/>
      <c r="C1923" s="244"/>
      <c r="D1923" s="103">
        <v>4017500</v>
      </c>
      <c r="E1923" s="103">
        <v>7185000</v>
      </c>
      <c r="F1923" s="103">
        <v>72000000</v>
      </c>
      <c r="G1923" s="103">
        <v>72000000</v>
      </c>
      <c r="H1923" s="248"/>
      <c r="I1923" s="248"/>
    </row>
    <row r="1924" spans="1:9" x14ac:dyDescent="0.25">
      <c r="A1924" s="92"/>
      <c r="B1924" s="247" t="s">
        <v>787</v>
      </c>
      <c r="C1924" s="247"/>
      <c r="D1924" s="247"/>
      <c r="E1924" s="247"/>
      <c r="F1924" s="247"/>
      <c r="G1924" s="247"/>
      <c r="H1924" s="247"/>
      <c r="I1924" s="247"/>
    </row>
    <row r="1925" spans="1:9" x14ac:dyDescent="0.25">
      <c r="A1925" s="244" t="s">
        <v>788</v>
      </c>
      <c r="B1925" s="244"/>
      <c r="C1925" s="244"/>
      <c r="D1925" s="95">
        <v>4017500</v>
      </c>
      <c r="E1925" s="95">
        <v>7185000</v>
      </c>
      <c r="F1925" s="95">
        <v>72000000</v>
      </c>
      <c r="G1925" s="95">
        <v>72000000</v>
      </c>
      <c r="H1925" s="246"/>
      <c r="I1925" s="246"/>
    </row>
    <row r="1926" spans="1:9" x14ac:dyDescent="0.25">
      <c r="A1926" s="90">
        <v>72</v>
      </c>
      <c r="B1926" s="249" t="s">
        <v>2319</v>
      </c>
      <c r="C1926" s="249"/>
      <c r="D1926" s="249"/>
      <c r="E1926" s="249"/>
      <c r="F1926" s="249"/>
      <c r="G1926" s="249"/>
      <c r="H1926" s="249"/>
      <c r="I1926" s="249"/>
    </row>
    <row r="1927" spans="1:9" x14ac:dyDescent="0.25">
      <c r="A1927" s="92"/>
      <c r="B1927" s="247" t="s">
        <v>750</v>
      </c>
      <c r="C1927" s="247"/>
      <c r="D1927" s="247"/>
      <c r="E1927" s="247"/>
      <c r="F1927" s="247"/>
      <c r="G1927" s="247"/>
      <c r="H1927" s="247"/>
      <c r="I1927" s="247"/>
    </row>
    <row r="1928" spans="1:9" x14ac:dyDescent="0.25">
      <c r="A1928" s="93"/>
      <c r="B1928" s="94">
        <v>48</v>
      </c>
      <c r="C1928" s="91" t="s">
        <v>2320</v>
      </c>
      <c r="D1928" s="96">
        <v>0</v>
      </c>
      <c r="E1928" s="96">
        <v>0</v>
      </c>
      <c r="F1928" s="95">
        <v>6250000</v>
      </c>
      <c r="G1928" s="95">
        <v>6250000</v>
      </c>
      <c r="H1928" s="249"/>
      <c r="I1928" s="249"/>
    </row>
    <row r="1929" spans="1:9" ht="26.4" x14ac:dyDescent="0.25">
      <c r="A1929" s="97">
        <v>1</v>
      </c>
      <c r="B1929" s="98">
        <v>4050124001104</v>
      </c>
      <c r="C1929" s="99" t="s">
        <v>2321</v>
      </c>
      <c r="D1929" s="100">
        <v>0</v>
      </c>
      <c r="E1929" s="100">
        <v>0</v>
      </c>
      <c r="F1929" s="101">
        <v>6250000</v>
      </c>
      <c r="G1929" s="101">
        <v>6250000</v>
      </c>
      <c r="H1929" s="102">
        <v>0</v>
      </c>
      <c r="I1929" s="97" t="s">
        <v>753</v>
      </c>
    </row>
    <row r="1930" spans="1:9" x14ac:dyDescent="0.25">
      <c r="A1930" s="93"/>
      <c r="B1930" s="94">
        <v>49</v>
      </c>
      <c r="C1930" s="91" t="s">
        <v>2322</v>
      </c>
      <c r="D1930" s="96">
        <v>0</v>
      </c>
      <c r="E1930" s="96">
        <v>0</v>
      </c>
      <c r="F1930" s="95">
        <v>1000000</v>
      </c>
      <c r="G1930" s="95">
        <v>2000000</v>
      </c>
      <c r="H1930" s="249"/>
      <c r="I1930" s="249"/>
    </row>
    <row r="1931" spans="1:9" x14ac:dyDescent="0.25">
      <c r="A1931" s="97">
        <v>2</v>
      </c>
      <c r="B1931" s="98">
        <v>4030423000104</v>
      </c>
      <c r="C1931" s="99" t="s">
        <v>2323</v>
      </c>
      <c r="D1931" s="100">
        <v>0</v>
      </c>
      <c r="E1931" s="100">
        <v>0</v>
      </c>
      <c r="F1931" s="101">
        <v>1000000</v>
      </c>
      <c r="G1931" s="101">
        <v>2000000</v>
      </c>
      <c r="H1931" s="102">
        <v>0</v>
      </c>
      <c r="I1931" s="97" t="s">
        <v>753</v>
      </c>
    </row>
    <row r="1932" spans="1:9" x14ac:dyDescent="0.25">
      <c r="A1932" s="93"/>
      <c r="B1932" s="94">
        <v>568</v>
      </c>
      <c r="C1932" s="91" t="s">
        <v>1268</v>
      </c>
      <c r="D1932" s="96">
        <v>0</v>
      </c>
      <c r="E1932" s="96">
        <v>0</v>
      </c>
      <c r="F1932" s="95">
        <v>4750000</v>
      </c>
      <c r="G1932" s="95">
        <v>3750000</v>
      </c>
      <c r="H1932" s="249"/>
      <c r="I1932" s="249"/>
    </row>
    <row r="1933" spans="1:9" x14ac:dyDescent="0.25">
      <c r="A1933" s="97">
        <v>3</v>
      </c>
      <c r="B1933" s="98">
        <v>4050124001204</v>
      </c>
      <c r="C1933" s="99" t="s">
        <v>2324</v>
      </c>
      <c r="D1933" s="100">
        <v>0</v>
      </c>
      <c r="E1933" s="100">
        <v>0</v>
      </c>
      <c r="F1933" s="101">
        <v>750000</v>
      </c>
      <c r="G1933" s="101">
        <v>1000000</v>
      </c>
      <c r="H1933" s="102">
        <v>0</v>
      </c>
      <c r="I1933" s="97" t="s">
        <v>753</v>
      </c>
    </row>
    <row r="1934" spans="1:9" x14ac:dyDescent="0.25">
      <c r="A1934" s="97">
        <v>4</v>
      </c>
      <c r="B1934" s="98">
        <v>4050124001304</v>
      </c>
      <c r="C1934" s="99" t="s">
        <v>2325</v>
      </c>
      <c r="D1934" s="100">
        <v>0</v>
      </c>
      <c r="E1934" s="100">
        <v>0</v>
      </c>
      <c r="F1934" s="101">
        <v>2000000</v>
      </c>
      <c r="G1934" s="100">
        <v>0</v>
      </c>
      <c r="H1934" s="102">
        <v>0</v>
      </c>
      <c r="I1934" s="97" t="s">
        <v>753</v>
      </c>
    </row>
    <row r="1935" spans="1:9" x14ac:dyDescent="0.25">
      <c r="A1935" s="97">
        <v>5</v>
      </c>
      <c r="B1935" s="98">
        <v>4050124001404</v>
      </c>
      <c r="C1935" s="99" t="s">
        <v>2326</v>
      </c>
      <c r="D1935" s="100">
        <v>0</v>
      </c>
      <c r="E1935" s="100">
        <v>0</v>
      </c>
      <c r="F1935" s="101">
        <v>2000000</v>
      </c>
      <c r="G1935" s="101">
        <v>2750000</v>
      </c>
      <c r="H1935" s="102">
        <v>0</v>
      </c>
      <c r="I1935" s="97" t="s">
        <v>753</v>
      </c>
    </row>
    <row r="1936" spans="1:9" x14ac:dyDescent="0.25">
      <c r="A1936" s="244" t="s">
        <v>786</v>
      </c>
      <c r="B1936" s="244"/>
      <c r="C1936" s="244"/>
      <c r="D1936" s="104">
        <v>0</v>
      </c>
      <c r="E1936" s="104">
        <v>0</v>
      </c>
      <c r="F1936" s="103">
        <v>12000000</v>
      </c>
      <c r="G1936" s="103">
        <v>12000000</v>
      </c>
      <c r="H1936" s="248"/>
      <c r="I1936" s="248"/>
    </row>
    <row r="1937" spans="1:9" x14ac:dyDescent="0.25">
      <c r="A1937" s="92"/>
      <c r="B1937" s="247" t="s">
        <v>787</v>
      </c>
      <c r="C1937" s="247"/>
      <c r="D1937" s="247"/>
      <c r="E1937" s="247"/>
      <c r="F1937" s="247"/>
      <c r="G1937" s="247"/>
      <c r="H1937" s="247"/>
      <c r="I1937" s="247"/>
    </row>
    <row r="1938" spans="1:9" x14ac:dyDescent="0.25">
      <c r="A1938" s="244" t="s">
        <v>788</v>
      </c>
      <c r="B1938" s="244"/>
      <c r="C1938" s="244"/>
      <c r="D1938" s="96">
        <v>0</v>
      </c>
      <c r="E1938" s="96">
        <v>0</v>
      </c>
      <c r="F1938" s="95">
        <v>12000000</v>
      </c>
      <c r="G1938" s="95">
        <v>12000000</v>
      </c>
      <c r="H1938" s="246"/>
      <c r="I1938" s="246"/>
    </row>
    <row r="1939" spans="1:9" x14ac:dyDescent="0.25">
      <c r="A1939" s="90">
        <v>73</v>
      </c>
      <c r="B1939" s="249" t="s">
        <v>2327</v>
      </c>
      <c r="C1939" s="249"/>
      <c r="D1939" s="249"/>
      <c r="E1939" s="249"/>
      <c r="F1939" s="249"/>
      <c r="G1939" s="249"/>
      <c r="H1939" s="249"/>
      <c r="I1939" s="249"/>
    </row>
    <row r="1940" spans="1:9" x14ac:dyDescent="0.25">
      <c r="A1940" s="92"/>
      <c r="B1940" s="247" t="s">
        <v>750</v>
      </c>
      <c r="C1940" s="247"/>
      <c r="D1940" s="247"/>
      <c r="E1940" s="247"/>
      <c r="F1940" s="247"/>
      <c r="G1940" s="247"/>
      <c r="H1940" s="247"/>
      <c r="I1940" s="247"/>
    </row>
    <row r="1941" spans="1:9" x14ac:dyDescent="0.25">
      <c r="A1941" s="93"/>
      <c r="B1941" s="94">
        <v>107</v>
      </c>
      <c r="C1941" s="91" t="s">
        <v>2328</v>
      </c>
      <c r="D1941" s="95">
        <v>56947958</v>
      </c>
      <c r="E1941" s="95">
        <v>1879250</v>
      </c>
      <c r="F1941" s="95">
        <v>1750000000</v>
      </c>
      <c r="G1941" s="95">
        <v>1620000000</v>
      </c>
      <c r="H1941" s="249"/>
      <c r="I1941" s="249"/>
    </row>
    <row r="1942" spans="1:9" x14ac:dyDescent="0.25">
      <c r="A1942" s="97">
        <v>1</v>
      </c>
      <c r="B1942" s="98">
        <v>14100123004200</v>
      </c>
      <c r="C1942" s="99" t="s">
        <v>2329</v>
      </c>
      <c r="D1942" s="100">
        <v>0</v>
      </c>
      <c r="E1942" s="100">
        <v>0</v>
      </c>
      <c r="F1942" s="101">
        <v>10000000</v>
      </c>
      <c r="G1942" s="101">
        <v>5000000</v>
      </c>
      <c r="H1942" s="102">
        <v>1</v>
      </c>
      <c r="I1942" s="97" t="s">
        <v>753</v>
      </c>
    </row>
    <row r="1943" spans="1:9" x14ac:dyDescent="0.25">
      <c r="A1943" s="97">
        <v>2</v>
      </c>
      <c r="B1943" s="98">
        <v>14100123004300</v>
      </c>
      <c r="C1943" s="99" t="s">
        <v>2330</v>
      </c>
      <c r="D1943" s="100">
        <v>0</v>
      </c>
      <c r="E1943" s="100">
        <v>0</v>
      </c>
      <c r="F1943" s="101">
        <v>10000000</v>
      </c>
      <c r="G1943" s="101">
        <v>10000000</v>
      </c>
      <c r="H1943" s="102">
        <v>1</v>
      </c>
      <c r="I1943" s="97" t="s">
        <v>753</v>
      </c>
    </row>
    <row r="1944" spans="1:9" x14ac:dyDescent="0.25">
      <c r="A1944" s="97">
        <v>3</v>
      </c>
      <c r="B1944" s="98">
        <v>14100122001500</v>
      </c>
      <c r="C1944" s="99" t="s">
        <v>2331</v>
      </c>
      <c r="D1944" s="100">
        <v>0</v>
      </c>
      <c r="E1944" s="100">
        <v>0</v>
      </c>
      <c r="F1944" s="101">
        <v>10000000</v>
      </c>
      <c r="G1944" s="101">
        <v>9000000</v>
      </c>
      <c r="H1944" s="102">
        <v>1</v>
      </c>
      <c r="I1944" s="97" t="s">
        <v>753</v>
      </c>
    </row>
    <row r="1945" spans="1:9" x14ac:dyDescent="0.25">
      <c r="A1945" s="97">
        <v>4</v>
      </c>
      <c r="B1945" s="98">
        <v>14100122001200</v>
      </c>
      <c r="C1945" s="99" t="s">
        <v>2332</v>
      </c>
      <c r="D1945" s="101">
        <v>51970944</v>
      </c>
      <c r="E1945" s="100">
        <v>0</v>
      </c>
      <c r="F1945" s="101">
        <v>140000000</v>
      </c>
      <c r="G1945" s="101">
        <v>30000000</v>
      </c>
      <c r="H1945" s="102">
        <v>1</v>
      </c>
      <c r="I1945" s="97" t="s">
        <v>753</v>
      </c>
    </row>
    <row r="1946" spans="1:9" x14ac:dyDescent="0.25">
      <c r="A1946" s="97">
        <v>5</v>
      </c>
      <c r="B1946" s="98">
        <v>14100122001100</v>
      </c>
      <c r="C1946" s="99" t="s">
        <v>2333</v>
      </c>
      <c r="D1946" s="101">
        <v>3987014</v>
      </c>
      <c r="E1946" s="100">
        <v>0</v>
      </c>
      <c r="F1946" s="101">
        <v>5000000</v>
      </c>
      <c r="G1946" s="101">
        <v>10000000</v>
      </c>
      <c r="H1946" s="102">
        <v>1</v>
      </c>
      <c r="I1946" s="97" t="s">
        <v>753</v>
      </c>
    </row>
    <row r="1947" spans="1:9" x14ac:dyDescent="0.25">
      <c r="A1947" s="97">
        <v>6</v>
      </c>
      <c r="B1947" s="98">
        <v>14100122001300</v>
      </c>
      <c r="C1947" s="99" t="s">
        <v>2334</v>
      </c>
      <c r="D1947" s="101">
        <v>990000</v>
      </c>
      <c r="E1947" s="101">
        <v>978250</v>
      </c>
      <c r="F1947" s="101">
        <v>2000000</v>
      </c>
      <c r="G1947" s="101">
        <v>2000000</v>
      </c>
      <c r="H1947" s="102">
        <v>1</v>
      </c>
      <c r="I1947" s="97" t="s">
        <v>753</v>
      </c>
    </row>
    <row r="1948" spans="1:9" x14ac:dyDescent="0.25">
      <c r="A1948" s="97">
        <v>7</v>
      </c>
      <c r="B1948" s="98">
        <v>14100122001400</v>
      </c>
      <c r="C1948" s="99" t="s">
        <v>2335</v>
      </c>
      <c r="D1948" s="100">
        <v>0</v>
      </c>
      <c r="E1948" s="101">
        <v>901000</v>
      </c>
      <c r="F1948" s="101">
        <v>1000000</v>
      </c>
      <c r="G1948" s="101">
        <v>3000000</v>
      </c>
      <c r="H1948" s="102">
        <v>1</v>
      </c>
      <c r="I1948" s="97" t="s">
        <v>753</v>
      </c>
    </row>
    <row r="1949" spans="1:9" x14ac:dyDescent="0.25">
      <c r="A1949" s="97">
        <v>8</v>
      </c>
      <c r="B1949" s="98">
        <v>14100124002400</v>
      </c>
      <c r="C1949" s="99" t="s">
        <v>2336</v>
      </c>
      <c r="D1949" s="100">
        <v>0</v>
      </c>
      <c r="E1949" s="100">
        <v>0</v>
      </c>
      <c r="F1949" s="101">
        <v>520000000</v>
      </c>
      <c r="G1949" s="101">
        <v>400000000</v>
      </c>
      <c r="H1949" s="102">
        <v>1</v>
      </c>
      <c r="I1949" s="97" t="s">
        <v>753</v>
      </c>
    </row>
    <row r="1950" spans="1:9" x14ac:dyDescent="0.25">
      <c r="A1950" s="97">
        <v>9</v>
      </c>
      <c r="B1950" s="98">
        <v>14100124002500</v>
      </c>
      <c r="C1950" s="99" t="s">
        <v>2337</v>
      </c>
      <c r="D1950" s="100">
        <v>0</v>
      </c>
      <c r="E1950" s="100">
        <v>0</v>
      </c>
      <c r="F1950" s="101">
        <v>20000000</v>
      </c>
      <c r="G1950" s="101">
        <v>7000000</v>
      </c>
      <c r="H1950" s="102">
        <v>1</v>
      </c>
      <c r="I1950" s="97" t="s">
        <v>753</v>
      </c>
    </row>
    <row r="1951" spans="1:9" x14ac:dyDescent="0.25">
      <c r="A1951" s="97">
        <v>10</v>
      </c>
      <c r="B1951" s="98">
        <v>14100124002600</v>
      </c>
      <c r="C1951" s="99" t="s">
        <v>2338</v>
      </c>
      <c r="D1951" s="100">
        <v>0</v>
      </c>
      <c r="E1951" s="100">
        <v>0</v>
      </c>
      <c r="F1951" s="101">
        <v>25000000</v>
      </c>
      <c r="G1951" s="101">
        <v>10000000</v>
      </c>
      <c r="H1951" s="102">
        <v>1</v>
      </c>
      <c r="I1951" s="97" t="s">
        <v>753</v>
      </c>
    </row>
    <row r="1952" spans="1:9" x14ac:dyDescent="0.25">
      <c r="A1952" s="97">
        <v>11</v>
      </c>
      <c r="B1952" s="98">
        <v>14100124002700</v>
      </c>
      <c r="C1952" s="99" t="s">
        <v>2339</v>
      </c>
      <c r="D1952" s="100">
        <v>0</v>
      </c>
      <c r="E1952" s="100">
        <v>0</v>
      </c>
      <c r="F1952" s="101">
        <v>5000000</v>
      </c>
      <c r="G1952" s="101">
        <v>11000000</v>
      </c>
      <c r="H1952" s="102">
        <v>1</v>
      </c>
      <c r="I1952" s="97" t="s">
        <v>753</v>
      </c>
    </row>
    <row r="1953" spans="1:9" x14ac:dyDescent="0.25">
      <c r="A1953" s="97">
        <v>12</v>
      </c>
      <c r="B1953" s="98">
        <v>14100122001600</v>
      </c>
      <c r="C1953" s="99" t="s">
        <v>2340</v>
      </c>
      <c r="D1953" s="100">
        <v>0</v>
      </c>
      <c r="E1953" s="100">
        <v>0</v>
      </c>
      <c r="F1953" s="101">
        <v>2000000</v>
      </c>
      <c r="G1953" s="101">
        <v>2000000</v>
      </c>
      <c r="H1953" s="102">
        <v>1</v>
      </c>
      <c r="I1953" s="97" t="s">
        <v>753</v>
      </c>
    </row>
    <row r="1954" spans="1:9" x14ac:dyDescent="0.25">
      <c r="A1954" s="97">
        <v>13</v>
      </c>
      <c r="B1954" s="98">
        <v>14100124003200</v>
      </c>
      <c r="C1954" s="99" t="s">
        <v>2341</v>
      </c>
      <c r="D1954" s="100">
        <v>0</v>
      </c>
      <c r="E1954" s="100">
        <v>0</v>
      </c>
      <c r="F1954" s="101">
        <v>1000000000</v>
      </c>
      <c r="G1954" s="101">
        <v>220000000</v>
      </c>
      <c r="H1954" s="102">
        <v>1</v>
      </c>
      <c r="I1954" s="97" t="s">
        <v>753</v>
      </c>
    </row>
    <row r="1955" spans="1:9" x14ac:dyDescent="0.25">
      <c r="A1955" s="97">
        <v>14</v>
      </c>
      <c r="B1955" s="98">
        <v>14100125000100</v>
      </c>
      <c r="C1955" s="99" t="s">
        <v>2342</v>
      </c>
      <c r="D1955" s="100">
        <v>0</v>
      </c>
      <c r="E1955" s="100">
        <v>0</v>
      </c>
      <c r="F1955" s="100">
        <v>0</v>
      </c>
      <c r="G1955" s="101">
        <v>5000000</v>
      </c>
      <c r="H1955" s="102">
        <v>0</v>
      </c>
      <c r="I1955" s="97" t="s">
        <v>753</v>
      </c>
    </row>
    <row r="1956" spans="1:9" x14ac:dyDescent="0.25">
      <c r="A1956" s="97">
        <v>15</v>
      </c>
      <c r="B1956" s="98">
        <v>14100125000200</v>
      </c>
      <c r="C1956" s="99" t="s">
        <v>2343</v>
      </c>
      <c r="D1956" s="100">
        <v>0</v>
      </c>
      <c r="E1956" s="100">
        <v>0</v>
      </c>
      <c r="F1956" s="100">
        <v>0</v>
      </c>
      <c r="G1956" s="101">
        <v>6000000</v>
      </c>
      <c r="H1956" s="102">
        <v>0</v>
      </c>
      <c r="I1956" s="97" t="s">
        <v>753</v>
      </c>
    </row>
    <row r="1957" spans="1:9" ht="26.4" x14ac:dyDescent="0.25">
      <c r="A1957" s="97">
        <v>16</v>
      </c>
      <c r="B1957" s="98">
        <v>14100125000300</v>
      </c>
      <c r="C1957" s="99" t="s">
        <v>2344</v>
      </c>
      <c r="D1957" s="100">
        <v>0</v>
      </c>
      <c r="E1957" s="100">
        <v>0</v>
      </c>
      <c r="F1957" s="100">
        <v>0</v>
      </c>
      <c r="G1957" s="101">
        <v>20000000</v>
      </c>
      <c r="H1957" s="102">
        <v>0</v>
      </c>
      <c r="I1957" s="97" t="s">
        <v>753</v>
      </c>
    </row>
    <row r="1958" spans="1:9" x14ac:dyDescent="0.25">
      <c r="A1958" s="97">
        <v>17</v>
      </c>
      <c r="B1958" s="98">
        <v>14100125000500</v>
      </c>
      <c r="C1958" s="99" t="s">
        <v>2345</v>
      </c>
      <c r="D1958" s="100">
        <v>0</v>
      </c>
      <c r="E1958" s="100">
        <v>0</v>
      </c>
      <c r="F1958" s="100">
        <v>0</v>
      </c>
      <c r="G1958" s="101">
        <v>870000000</v>
      </c>
      <c r="H1958" s="102">
        <v>0</v>
      </c>
      <c r="I1958" s="97" t="s">
        <v>753</v>
      </c>
    </row>
    <row r="1959" spans="1:9" x14ac:dyDescent="0.25">
      <c r="A1959" s="244" t="s">
        <v>786</v>
      </c>
      <c r="B1959" s="244"/>
      <c r="C1959" s="244"/>
      <c r="D1959" s="103">
        <v>56947958</v>
      </c>
      <c r="E1959" s="103">
        <v>1879250</v>
      </c>
      <c r="F1959" s="103">
        <v>1750000000</v>
      </c>
      <c r="G1959" s="103">
        <v>1620000000</v>
      </c>
      <c r="H1959" s="248"/>
      <c r="I1959" s="248"/>
    </row>
    <row r="1960" spans="1:9" x14ac:dyDescent="0.25">
      <c r="A1960" s="92"/>
      <c r="B1960" s="247" t="s">
        <v>787</v>
      </c>
      <c r="C1960" s="247"/>
      <c r="D1960" s="247"/>
      <c r="E1960" s="247"/>
      <c r="F1960" s="247"/>
      <c r="G1960" s="247"/>
      <c r="H1960" s="247"/>
      <c r="I1960" s="247"/>
    </row>
    <row r="1961" spans="1:9" x14ac:dyDescent="0.25">
      <c r="A1961" s="244" t="s">
        <v>788</v>
      </c>
      <c r="B1961" s="244"/>
      <c r="C1961" s="244"/>
      <c r="D1961" s="95">
        <v>56947958</v>
      </c>
      <c r="E1961" s="95">
        <v>1879250</v>
      </c>
      <c r="F1961" s="95">
        <v>1750000000</v>
      </c>
      <c r="G1961" s="95">
        <v>1620000000</v>
      </c>
      <c r="H1961" s="246"/>
      <c r="I1961" s="246"/>
    </row>
    <row r="1962" spans="1:9" x14ac:dyDescent="0.25">
      <c r="A1962" s="90">
        <v>74</v>
      </c>
      <c r="B1962" s="249" t="s">
        <v>2346</v>
      </c>
      <c r="C1962" s="249"/>
      <c r="D1962" s="249"/>
      <c r="E1962" s="249"/>
      <c r="F1962" s="249"/>
      <c r="G1962" s="249"/>
      <c r="H1962" s="249"/>
      <c r="I1962" s="249"/>
    </row>
    <row r="1963" spans="1:9" x14ac:dyDescent="0.25">
      <c r="A1963" s="92"/>
      <c r="B1963" s="247" t="s">
        <v>750</v>
      </c>
      <c r="C1963" s="247"/>
      <c r="D1963" s="247"/>
      <c r="E1963" s="247"/>
      <c r="F1963" s="247"/>
      <c r="G1963" s="247"/>
      <c r="H1963" s="247"/>
      <c r="I1963" s="247"/>
    </row>
    <row r="1964" spans="1:9" x14ac:dyDescent="0.25">
      <c r="A1964" s="93"/>
      <c r="B1964" s="94">
        <v>333</v>
      </c>
      <c r="C1964" s="91" t="s">
        <v>1268</v>
      </c>
      <c r="D1964" s="96">
        <v>0</v>
      </c>
      <c r="E1964" s="96">
        <v>0</v>
      </c>
      <c r="F1964" s="95">
        <v>11250000</v>
      </c>
      <c r="G1964" s="95">
        <v>162000000</v>
      </c>
      <c r="H1964" s="249"/>
      <c r="I1964" s="249"/>
    </row>
    <row r="1965" spans="1:9" x14ac:dyDescent="0.25">
      <c r="A1965" s="97">
        <v>1</v>
      </c>
      <c r="B1965" s="98">
        <v>13100124010600</v>
      </c>
      <c r="C1965" s="99" t="s">
        <v>2347</v>
      </c>
      <c r="D1965" s="100">
        <v>0</v>
      </c>
      <c r="E1965" s="100">
        <v>0</v>
      </c>
      <c r="F1965" s="101">
        <v>1875000</v>
      </c>
      <c r="G1965" s="101">
        <v>100000000</v>
      </c>
      <c r="H1965" s="102">
        <v>1</v>
      </c>
      <c r="I1965" s="97" t="s">
        <v>2348</v>
      </c>
    </row>
    <row r="1966" spans="1:9" x14ac:dyDescent="0.25">
      <c r="A1966" s="97">
        <v>2</v>
      </c>
      <c r="B1966" s="98">
        <v>13100124010500</v>
      </c>
      <c r="C1966" s="99" t="s">
        <v>2349</v>
      </c>
      <c r="D1966" s="100">
        <v>0</v>
      </c>
      <c r="E1966" s="100">
        <v>0</v>
      </c>
      <c r="F1966" s="101">
        <v>9375000</v>
      </c>
      <c r="G1966" s="101">
        <v>50000000</v>
      </c>
      <c r="H1966" s="102">
        <v>1</v>
      </c>
      <c r="I1966" s="97" t="s">
        <v>1160</v>
      </c>
    </row>
    <row r="1967" spans="1:9" x14ac:dyDescent="0.25">
      <c r="A1967" s="97">
        <v>3</v>
      </c>
      <c r="B1967" s="98">
        <v>13100124010400</v>
      </c>
      <c r="C1967" s="99" t="s">
        <v>2350</v>
      </c>
      <c r="D1967" s="100">
        <v>0</v>
      </c>
      <c r="E1967" s="100">
        <v>0</v>
      </c>
      <c r="F1967" s="100">
        <v>0</v>
      </c>
      <c r="G1967" s="101">
        <v>12000000</v>
      </c>
      <c r="H1967" s="102">
        <v>1</v>
      </c>
      <c r="I1967" s="97" t="s">
        <v>866</v>
      </c>
    </row>
    <row r="1968" spans="1:9" x14ac:dyDescent="0.25">
      <c r="A1968" s="244" t="s">
        <v>786</v>
      </c>
      <c r="B1968" s="244"/>
      <c r="C1968" s="244"/>
      <c r="D1968" s="104">
        <v>0</v>
      </c>
      <c r="E1968" s="104">
        <v>0</v>
      </c>
      <c r="F1968" s="103">
        <v>11250000</v>
      </c>
      <c r="G1968" s="103">
        <v>162000000</v>
      </c>
      <c r="H1968" s="248"/>
      <c r="I1968" s="248"/>
    </row>
    <row r="1969" spans="1:9" x14ac:dyDescent="0.25">
      <c r="A1969" s="92"/>
      <c r="B1969" s="247" t="s">
        <v>787</v>
      </c>
      <c r="C1969" s="247"/>
      <c r="D1969" s="247"/>
      <c r="E1969" s="247"/>
      <c r="F1969" s="247"/>
      <c r="G1969" s="247"/>
      <c r="H1969" s="247"/>
      <c r="I1969" s="247"/>
    </row>
    <row r="1970" spans="1:9" x14ac:dyDescent="0.25">
      <c r="A1970" s="244" t="s">
        <v>788</v>
      </c>
      <c r="B1970" s="244"/>
      <c r="C1970" s="244"/>
      <c r="D1970" s="96">
        <v>0</v>
      </c>
      <c r="E1970" s="96">
        <v>0</v>
      </c>
      <c r="F1970" s="95">
        <v>11250000</v>
      </c>
      <c r="G1970" s="95">
        <v>162000000</v>
      </c>
      <c r="H1970" s="246"/>
      <c r="I1970" s="246"/>
    </row>
    <row r="1971" spans="1:9" x14ac:dyDescent="0.25">
      <c r="A1971" s="90">
        <v>75</v>
      </c>
      <c r="B1971" s="249" t="s">
        <v>2351</v>
      </c>
      <c r="C1971" s="249"/>
      <c r="D1971" s="249"/>
      <c r="E1971" s="249"/>
      <c r="F1971" s="249"/>
      <c r="G1971" s="249"/>
      <c r="H1971" s="249"/>
      <c r="I1971" s="249"/>
    </row>
    <row r="1972" spans="1:9" x14ac:dyDescent="0.25">
      <c r="A1972" s="92"/>
      <c r="B1972" s="247" t="s">
        <v>750</v>
      </c>
      <c r="C1972" s="247"/>
      <c r="D1972" s="247"/>
      <c r="E1972" s="247"/>
      <c r="F1972" s="247"/>
      <c r="G1972" s="247"/>
      <c r="H1972" s="247"/>
      <c r="I1972" s="247"/>
    </row>
    <row r="1973" spans="1:9" x14ac:dyDescent="0.25">
      <c r="A1973" s="93"/>
      <c r="B1973" s="94">
        <v>121</v>
      </c>
      <c r="C1973" s="91" t="s">
        <v>2352</v>
      </c>
      <c r="D1973" s="95">
        <v>850000</v>
      </c>
      <c r="E1973" s="95">
        <v>410827980</v>
      </c>
      <c r="F1973" s="95">
        <v>640000000</v>
      </c>
      <c r="G1973" s="95">
        <v>450000000</v>
      </c>
      <c r="H1973" s="249"/>
      <c r="I1973" s="249"/>
    </row>
    <row r="1974" spans="1:9" ht="26.4" x14ac:dyDescent="0.25">
      <c r="A1974" s="97">
        <v>1</v>
      </c>
      <c r="B1974" s="98">
        <v>3100122000500</v>
      </c>
      <c r="C1974" s="99" t="s">
        <v>2353</v>
      </c>
      <c r="D1974" s="101">
        <v>850000</v>
      </c>
      <c r="E1974" s="100">
        <v>0</v>
      </c>
      <c r="F1974" s="100">
        <v>0</v>
      </c>
      <c r="G1974" s="101">
        <v>220000000</v>
      </c>
      <c r="H1974" s="102">
        <v>0</v>
      </c>
      <c r="I1974" s="97" t="s">
        <v>753</v>
      </c>
    </row>
    <row r="1975" spans="1:9" ht="26.4" x14ac:dyDescent="0.25">
      <c r="A1975" s="97">
        <v>2</v>
      </c>
      <c r="B1975" s="98">
        <v>3100123000800</v>
      </c>
      <c r="C1975" s="99" t="s">
        <v>2354</v>
      </c>
      <c r="D1975" s="100">
        <v>0</v>
      </c>
      <c r="E1975" s="101">
        <v>10827980</v>
      </c>
      <c r="F1975" s="101">
        <v>140000000</v>
      </c>
      <c r="G1975" s="100">
        <v>0</v>
      </c>
      <c r="H1975" s="102">
        <v>0</v>
      </c>
      <c r="I1975" s="97" t="s">
        <v>753</v>
      </c>
    </row>
    <row r="1976" spans="1:9" x14ac:dyDescent="0.25">
      <c r="A1976" s="97">
        <v>3</v>
      </c>
      <c r="B1976" s="98">
        <v>13100124010300</v>
      </c>
      <c r="C1976" s="99" t="s">
        <v>2355</v>
      </c>
      <c r="D1976" s="100">
        <v>0</v>
      </c>
      <c r="E1976" s="101">
        <v>400000000</v>
      </c>
      <c r="F1976" s="101">
        <v>500000000</v>
      </c>
      <c r="G1976" s="101">
        <v>230000000</v>
      </c>
      <c r="H1976" s="102">
        <v>0</v>
      </c>
      <c r="I1976" s="97" t="s">
        <v>753</v>
      </c>
    </row>
    <row r="1977" spans="1:9" x14ac:dyDescent="0.25">
      <c r="A1977" s="244" t="s">
        <v>786</v>
      </c>
      <c r="B1977" s="244"/>
      <c r="C1977" s="244"/>
      <c r="D1977" s="103">
        <v>850000</v>
      </c>
      <c r="E1977" s="103">
        <v>410827980</v>
      </c>
      <c r="F1977" s="103">
        <v>640000000</v>
      </c>
      <c r="G1977" s="103">
        <v>450000000</v>
      </c>
      <c r="H1977" s="248"/>
      <c r="I1977" s="248"/>
    </row>
    <row r="1978" spans="1:9" x14ac:dyDescent="0.25">
      <c r="A1978" s="92"/>
      <c r="B1978" s="247" t="s">
        <v>787</v>
      </c>
      <c r="C1978" s="247"/>
      <c r="D1978" s="247"/>
      <c r="E1978" s="247"/>
      <c r="F1978" s="247"/>
      <c r="G1978" s="247"/>
      <c r="H1978" s="247"/>
      <c r="I1978" s="247"/>
    </row>
    <row r="1979" spans="1:9" x14ac:dyDescent="0.25">
      <c r="A1979" s="244" t="s">
        <v>788</v>
      </c>
      <c r="B1979" s="244"/>
      <c r="C1979" s="244"/>
      <c r="D1979" s="95">
        <v>850000</v>
      </c>
      <c r="E1979" s="95">
        <v>410827980</v>
      </c>
      <c r="F1979" s="95">
        <v>640000000</v>
      </c>
      <c r="G1979" s="95">
        <v>450000000</v>
      </c>
      <c r="H1979" s="246"/>
      <c r="I1979" s="246"/>
    </row>
    <row r="1980" spans="1:9" x14ac:dyDescent="0.25">
      <c r="A1980" s="90">
        <v>76</v>
      </c>
      <c r="B1980" s="249" t="s">
        <v>2356</v>
      </c>
      <c r="C1980" s="249"/>
      <c r="D1980" s="249"/>
      <c r="E1980" s="249"/>
      <c r="F1980" s="249"/>
      <c r="G1980" s="249"/>
      <c r="H1980" s="249"/>
      <c r="I1980" s="249"/>
    </row>
    <row r="1981" spans="1:9" x14ac:dyDescent="0.25">
      <c r="A1981" s="92"/>
      <c r="B1981" s="247" t="s">
        <v>750</v>
      </c>
      <c r="C1981" s="247"/>
      <c r="D1981" s="247"/>
      <c r="E1981" s="247"/>
      <c r="F1981" s="247"/>
      <c r="G1981" s="247"/>
      <c r="H1981" s="247"/>
      <c r="I1981" s="247"/>
    </row>
    <row r="1982" spans="1:9" x14ac:dyDescent="0.25">
      <c r="A1982" s="93"/>
      <c r="B1982" s="94">
        <v>220</v>
      </c>
      <c r="C1982" s="91" t="s">
        <v>2357</v>
      </c>
      <c r="D1982" s="96">
        <v>0</v>
      </c>
      <c r="E1982" s="96">
        <v>0</v>
      </c>
      <c r="F1982" s="95">
        <v>140000000</v>
      </c>
      <c r="G1982" s="95">
        <v>150000000</v>
      </c>
      <c r="H1982" s="249"/>
      <c r="I1982" s="249"/>
    </row>
    <row r="1983" spans="1:9" x14ac:dyDescent="0.25">
      <c r="A1983" s="97">
        <v>1</v>
      </c>
      <c r="B1983" s="98">
        <v>6100124002300</v>
      </c>
      <c r="C1983" s="99" t="s">
        <v>2358</v>
      </c>
      <c r="D1983" s="100">
        <v>0</v>
      </c>
      <c r="E1983" s="100">
        <v>0</v>
      </c>
      <c r="F1983" s="101">
        <v>20000000</v>
      </c>
      <c r="G1983" s="101">
        <v>30000000</v>
      </c>
      <c r="H1983" s="102">
        <v>0</v>
      </c>
      <c r="I1983" s="97" t="s">
        <v>2359</v>
      </c>
    </row>
    <row r="1984" spans="1:9" x14ac:dyDescent="0.25">
      <c r="A1984" s="97">
        <v>2</v>
      </c>
      <c r="B1984" s="98">
        <v>6100124002200</v>
      </c>
      <c r="C1984" s="99" t="s">
        <v>2360</v>
      </c>
      <c r="D1984" s="100">
        <v>0</v>
      </c>
      <c r="E1984" s="100">
        <v>0</v>
      </c>
      <c r="F1984" s="101">
        <v>120000000</v>
      </c>
      <c r="G1984" s="101">
        <v>120000000</v>
      </c>
      <c r="H1984" s="102">
        <v>0</v>
      </c>
      <c r="I1984" s="97" t="s">
        <v>2359</v>
      </c>
    </row>
    <row r="1985" spans="1:9" x14ac:dyDescent="0.25">
      <c r="A1985" s="244" t="s">
        <v>786</v>
      </c>
      <c r="B1985" s="244"/>
      <c r="C1985" s="244"/>
      <c r="D1985" s="104">
        <v>0</v>
      </c>
      <c r="E1985" s="104">
        <v>0</v>
      </c>
      <c r="F1985" s="103">
        <v>140000000</v>
      </c>
      <c r="G1985" s="103">
        <v>150000000</v>
      </c>
      <c r="H1985" s="248"/>
      <c r="I1985" s="248"/>
    </row>
    <row r="1986" spans="1:9" x14ac:dyDescent="0.25">
      <c r="A1986" s="92"/>
      <c r="B1986" s="247" t="s">
        <v>787</v>
      </c>
      <c r="C1986" s="247"/>
      <c r="D1986" s="247"/>
      <c r="E1986" s="247"/>
      <c r="F1986" s="247"/>
      <c r="G1986" s="247"/>
      <c r="H1986" s="247"/>
      <c r="I1986" s="247"/>
    </row>
    <row r="1987" spans="1:9" x14ac:dyDescent="0.25">
      <c r="A1987" s="244" t="s">
        <v>788</v>
      </c>
      <c r="B1987" s="244"/>
      <c r="C1987" s="244"/>
      <c r="D1987" s="96">
        <v>0</v>
      </c>
      <c r="E1987" s="96">
        <v>0</v>
      </c>
      <c r="F1987" s="95">
        <v>140000000</v>
      </c>
      <c r="G1987" s="95">
        <v>150000000</v>
      </c>
      <c r="H1987" s="246"/>
      <c r="I1987" s="246"/>
    </row>
    <row r="1988" spans="1:9" x14ac:dyDescent="0.25">
      <c r="A1988" s="90">
        <v>77</v>
      </c>
      <c r="B1988" s="249" t="s">
        <v>2361</v>
      </c>
      <c r="C1988" s="249"/>
      <c r="D1988" s="249"/>
      <c r="E1988" s="249"/>
      <c r="F1988" s="249"/>
      <c r="G1988" s="249"/>
      <c r="H1988" s="249"/>
      <c r="I1988" s="249"/>
    </row>
    <row r="1989" spans="1:9" x14ac:dyDescent="0.25">
      <c r="A1989" s="92"/>
      <c r="B1989" s="247" t="s">
        <v>750</v>
      </c>
      <c r="C1989" s="247"/>
      <c r="D1989" s="247"/>
      <c r="E1989" s="247"/>
      <c r="F1989" s="247"/>
      <c r="G1989" s="247"/>
      <c r="H1989" s="247"/>
      <c r="I1989" s="247"/>
    </row>
    <row r="1990" spans="1:9" x14ac:dyDescent="0.25">
      <c r="A1990" s="93"/>
      <c r="B1990" s="94">
        <v>405</v>
      </c>
      <c r="C1990" s="91" t="s">
        <v>794</v>
      </c>
      <c r="D1990" s="95">
        <v>3259250</v>
      </c>
      <c r="E1990" s="96">
        <v>0</v>
      </c>
      <c r="F1990" s="95">
        <v>306700000</v>
      </c>
      <c r="G1990" s="95">
        <v>246000000</v>
      </c>
      <c r="H1990" s="249"/>
      <c r="I1990" s="249"/>
    </row>
    <row r="1991" spans="1:9" x14ac:dyDescent="0.25">
      <c r="A1991" s="97">
        <v>1</v>
      </c>
      <c r="B1991" s="98">
        <v>13100123003400</v>
      </c>
      <c r="C1991" s="99" t="s">
        <v>2362</v>
      </c>
      <c r="D1991" s="100">
        <v>0</v>
      </c>
      <c r="E1991" s="100">
        <v>0</v>
      </c>
      <c r="F1991" s="101">
        <v>500000</v>
      </c>
      <c r="G1991" s="101">
        <v>3000000</v>
      </c>
      <c r="H1991" s="102">
        <v>0.8</v>
      </c>
      <c r="I1991" s="97" t="s">
        <v>753</v>
      </c>
    </row>
    <row r="1992" spans="1:9" x14ac:dyDescent="0.25">
      <c r="A1992" s="97">
        <v>2</v>
      </c>
      <c r="B1992" s="98">
        <v>13100123002800</v>
      </c>
      <c r="C1992" s="99" t="s">
        <v>2363</v>
      </c>
      <c r="D1992" s="100">
        <v>0</v>
      </c>
      <c r="E1992" s="100">
        <v>0</v>
      </c>
      <c r="F1992" s="101">
        <v>1200000</v>
      </c>
      <c r="G1992" s="101">
        <v>3000000</v>
      </c>
      <c r="H1992" s="102">
        <v>0.1</v>
      </c>
      <c r="I1992" s="97" t="s">
        <v>1234</v>
      </c>
    </row>
    <row r="1993" spans="1:9" x14ac:dyDescent="0.25">
      <c r="A1993" s="97">
        <v>3</v>
      </c>
      <c r="B1993" s="98">
        <v>13100123002900</v>
      </c>
      <c r="C1993" s="99" t="s">
        <v>2364</v>
      </c>
      <c r="D1993" s="101">
        <v>967500</v>
      </c>
      <c r="E1993" s="100">
        <v>0</v>
      </c>
      <c r="F1993" s="101">
        <v>1000000</v>
      </c>
      <c r="G1993" s="101">
        <v>4000000</v>
      </c>
      <c r="H1993" s="102">
        <v>0.1</v>
      </c>
      <c r="I1993" s="97" t="s">
        <v>1234</v>
      </c>
    </row>
    <row r="1994" spans="1:9" x14ac:dyDescent="0.25">
      <c r="A1994" s="97">
        <v>4</v>
      </c>
      <c r="B1994" s="98">
        <v>13100123002700</v>
      </c>
      <c r="C1994" s="99" t="s">
        <v>2365</v>
      </c>
      <c r="D1994" s="101">
        <v>537500</v>
      </c>
      <c r="E1994" s="100">
        <v>0</v>
      </c>
      <c r="F1994" s="101">
        <v>300000000</v>
      </c>
      <c r="G1994" s="101">
        <v>220000000</v>
      </c>
      <c r="H1994" s="102">
        <v>0.1</v>
      </c>
      <c r="I1994" s="97" t="s">
        <v>1234</v>
      </c>
    </row>
    <row r="1995" spans="1:9" x14ac:dyDescent="0.25">
      <c r="A1995" s="97">
        <v>5</v>
      </c>
      <c r="B1995" s="98">
        <v>13100122001300</v>
      </c>
      <c r="C1995" s="99" t="s">
        <v>2366</v>
      </c>
      <c r="D1995" s="101">
        <v>1754250</v>
      </c>
      <c r="E1995" s="100">
        <v>0</v>
      </c>
      <c r="F1995" s="101">
        <v>4000000</v>
      </c>
      <c r="G1995" s="101">
        <v>6000000</v>
      </c>
      <c r="H1995" s="102">
        <v>0.1</v>
      </c>
      <c r="I1995" s="97" t="s">
        <v>1234</v>
      </c>
    </row>
    <row r="1996" spans="1:9" x14ac:dyDescent="0.25">
      <c r="A1996" s="97">
        <v>6</v>
      </c>
      <c r="B1996" s="98">
        <v>13100125000600</v>
      </c>
      <c r="C1996" s="99" t="s">
        <v>2367</v>
      </c>
      <c r="D1996" s="100">
        <v>0</v>
      </c>
      <c r="E1996" s="100">
        <v>0</v>
      </c>
      <c r="F1996" s="100">
        <v>0</v>
      </c>
      <c r="G1996" s="101">
        <v>10000000</v>
      </c>
      <c r="H1996" s="102">
        <v>0</v>
      </c>
      <c r="I1996" s="97" t="s">
        <v>753</v>
      </c>
    </row>
    <row r="1997" spans="1:9" x14ac:dyDescent="0.25">
      <c r="A1997" s="93"/>
      <c r="B1997" s="94">
        <v>406</v>
      </c>
      <c r="C1997" s="91" t="s">
        <v>770</v>
      </c>
      <c r="D1997" s="95">
        <v>838500</v>
      </c>
      <c r="E1997" s="96">
        <v>0</v>
      </c>
      <c r="F1997" s="95">
        <v>3000000</v>
      </c>
      <c r="G1997" s="95">
        <v>41000000</v>
      </c>
      <c r="H1997" s="249"/>
      <c r="I1997" s="249"/>
    </row>
    <row r="1998" spans="1:9" x14ac:dyDescent="0.25">
      <c r="A1998" s="97">
        <v>7</v>
      </c>
      <c r="B1998" s="98">
        <v>13100123003300</v>
      </c>
      <c r="C1998" s="99" t="s">
        <v>2368</v>
      </c>
      <c r="D1998" s="100">
        <v>0</v>
      </c>
      <c r="E1998" s="100">
        <v>0</v>
      </c>
      <c r="F1998" s="101">
        <v>500000</v>
      </c>
      <c r="G1998" s="101">
        <v>5000000</v>
      </c>
      <c r="H1998" s="102">
        <v>0.1</v>
      </c>
      <c r="I1998" s="97" t="s">
        <v>1234</v>
      </c>
    </row>
    <row r="1999" spans="1:9" ht="26.4" x14ac:dyDescent="0.25">
      <c r="A1999" s="97">
        <v>8</v>
      </c>
      <c r="B1999" s="98">
        <v>13100123003000</v>
      </c>
      <c r="C1999" s="99" t="s">
        <v>2369</v>
      </c>
      <c r="D1999" s="101">
        <v>838500</v>
      </c>
      <c r="E1999" s="100">
        <v>0</v>
      </c>
      <c r="F1999" s="101">
        <v>1500000</v>
      </c>
      <c r="G1999" s="101">
        <v>20000000</v>
      </c>
      <c r="H1999" s="102">
        <v>0.1</v>
      </c>
      <c r="I1999" s="97" t="s">
        <v>1540</v>
      </c>
    </row>
    <row r="2000" spans="1:9" x14ac:dyDescent="0.25">
      <c r="A2000" s="97">
        <v>9</v>
      </c>
      <c r="B2000" s="98">
        <v>13100123000350</v>
      </c>
      <c r="C2000" s="99" t="s">
        <v>2370</v>
      </c>
      <c r="D2000" s="100">
        <v>0</v>
      </c>
      <c r="E2000" s="100">
        <v>0</v>
      </c>
      <c r="F2000" s="101">
        <v>1000000</v>
      </c>
      <c r="G2000" s="101">
        <v>16000000</v>
      </c>
      <c r="H2000" s="102">
        <v>0.1</v>
      </c>
      <c r="I2000" s="97" t="s">
        <v>1540</v>
      </c>
    </row>
    <row r="2001" spans="1:9" x14ac:dyDescent="0.25">
      <c r="A2001" s="93"/>
      <c r="B2001" s="94">
        <v>544</v>
      </c>
      <c r="C2001" s="91" t="s">
        <v>2371</v>
      </c>
      <c r="D2001" s="96">
        <v>0</v>
      </c>
      <c r="E2001" s="96">
        <v>0</v>
      </c>
      <c r="F2001" s="96">
        <v>0</v>
      </c>
      <c r="G2001" s="95">
        <v>8000000</v>
      </c>
      <c r="H2001" s="249"/>
      <c r="I2001" s="249"/>
    </row>
    <row r="2002" spans="1:9" x14ac:dyDescent="0.25">
      <c r="A2002" s="97">
        <v>10</v>
      </c>
      <c r="B2002" s="98">
        <v>13100125000700</v>
      </c>
      <c r="C2002" s="99" t="s">
        <v>2372</v>
      </c>
      <c r="D2002" s="100">
        <v>0</v>
      </c>
      <c r="E2002" s="100">
        <v>0</v>
      </c>
      <c r="F2002" s="100">
        <v>0</v>
      </c>
      <c r="G2002" s="101">
        <v>8000000</v>
      </c>
      <c r="H2002" s="102">
        <v>0</v>
      </c>
      <c r="I2002" s="97" t="s">
        <v>753</v>
      </c>
    </row>
    <row r="2003" spans="1:9" x14ac:dyDescent="0.25">
      <c r="A2003" s="93"/>
      <c r="B2003" s="94">
        <v>570</v>
      </c>
      <c r="C2003" s="91" t="s">
        <v>2373</v>
      </c>
      <c r="D2003" s="96">
        <v>0</v>
      </c>
      <c r="E2003" s="96">
        <v>0</v>
      </c>
      <c r="F2003" s="95">
        <v>3800000</v>
      </c>
      <c r="G2003" s="95">
        <v>5000000</v>
      </c>
      <c r="H2003" s="249"/>
      <c r="I2003" s="249"/>
    </row>
    <row r="2004" spans="1:9" x14ac:dyDescent="0.25">
      <c r="A2004" s="97">
        <v>11</v>
      </c>
      <c r="B2004" s="98">
        <v>13100124007200</v>
      </c>
      <c r="C2004" s="99" t="s">
        <v>1103</v>
      </c>
      <c r="D2004" s="100">
        <v>0</v>
      </c>
      <c r="E2004" s="100">
        <v>0</v>
      </c>
      <c r="F2004" s="101">
        <v>3800000</v>
      </c>
      <c r="G2004" s="101">
        <v>5000000</v>
      </c>
      <c r="H2004" s="102">
        <v>0</v>
      </c>
      <c r="I2004" s="97" t="s">
        <v>753</v>
      </c>
    </row>
    <row r="2005" spans="1:9" x14ac:dyDescent="0.25">
      <c r="A2005" s="244" t="s">
        <v>786</v>
      </c>
      <c r="B2005" s="244"/>
      <c r="C2005" s="244"/>
      <c r="D2005" s="103">
        <v>4097750</v>
      </c>
      <c r="E2005" s="104">
        <v>0</v>
      </c>
      <c r="F2005" s="103">
        <v>313500000</v>
      </c>
      <c r="G2005" s="103">
        <v>300000000</v>
      </c>
      <c r="H2005" s="248"/>
      <c r="I2005" s="248"/>
    </row>
    <row r="2006" spans="1:9" x14ac:dyDescent="0.25">
      <c r="A2006" s="92"/>
      <c r="B2006" s="247" t="s">
        <v>787</v>
      </c>
      <c r="C2006" s="247"/>
      <c r="D2006" s="247"/>
      <c r="E2006" s="247"/>
      <c r="F2006" s="247"/>
      <c r="G2006" s="247"/>
      <c r="H2006" s="247"/>
      <c r="I2006" s="247"/>
    </row>
    <row r="2007" spans="1:9" x14ac:dyDescent="0.25">
      <c r="A2007" s="244" t="s">
        <v>788</v>
      </c>
      <c r="B2007" s="244"/>
      <c r="C2007" s="244"/>
      <c r="D2007" s="95">
        <v>4097750</v>
      </c>
      <c r="E2007" s="96">
        <v>0</v>
      </c>
      <c r="F2007" s="95">
        <v>313500000</v>
      </c>
      <c r="G2007" s="95">
        <v>300000000</v>
      </c>
      <c r="H2007" s="246"/>
      <c r="I2007" s="246"/>
    </row>
    <row r="2008" spans="1:9" x14ac:dyDescent="0.25">
      <c r="A2008" s="90">
        <v>78</v>
      </c>
      <c r="B2008" s="249" t="s">
        <v>2374</v>
      </c>
      <c r="C2008" s="249"/>
      <c r="D2008" s="249"/>
      <c r="E2008" s="249"/>
      <c r="F2008" s="249"/>
      <c r="G2008" s="249"/>
      <c r="H2008" s="249"/>
      <c r="I2008" s="249"/>
    </row>
    <row r="2009" spans="1:9" x14ac:dyDescent="0.25">
      <c r="A2009" s="92"/>
      <c r="B2009" s="247" t="s">
        <v>750</v>
      </c>
      <c r="C2009" s="247"/>
      <c r="D2009" s="247"/>
      <c r="E2009" s="247"/>
      <c r="F2009" s="247"/>
      <c r="G2009" s="247"/>
      <c r="H2009" s="247"/>
      <c r="I2009" s="247"/>
    </row>
    <row r="2010" spans="1:9" x14ac:dyDescent="0.25">
      <c r="A2010" s="93"/>
      <c r="B2010" s="94">
        <v>182</v>
      </c>
      <c r="C2010" s="91" t="s">
        <v>2375</v>
      </c>
      <c r="D2010" s="95">
        <v>295000</v>
      </c>
      <c r="E2010" s="96">
        <v>0</v>
      </c>
      <c r="F2010" s="95">
        <v>20000000</v>
      </c>
      <c r="G2010" s="95">
        <v>350000000</v>
      </c>
      <c r="H2010" s="249"/>
      <c r="I2010" s="249"/>
    </row>
    <row r="2011" spans="1:9" x14ac:dyDescent="0.25">
      <c r="A2011" s="97">
        <v>1</v>
      </c>
      <c r="B2011" s="98">
        <v>4050124000904</v>
      </c>
      <c r="C2011" s="99" t="s">
        <v>2376</v>
      </c>
      <c r="D2011" s="100">
        <v>0</v>
      </c>
      <c r="E2011" s="100">
        <v>0</v>
      </c>
      <c r="F2011" s="101">
        <v>2000000</v>
      </c>
      <c r="G2011" s="101">
        <v>2000000</v>
      </c>
      <c r="H2011" s="102">
        <v>0.4</v>
      </c>
      <c r="I2011" s="97" t="s">
        <v>753</v>
      </c>
    </row>
    <row r="2012" spans="1:9" x14ac:dyDescent="0.25">
      <c r="A2012" s="97">
        <v>2</v>
      </c>
      <c r="B2012" s="98">
        <v>4040323000204</v>
      </c>
      <c r="C2012" s="99" t="s">
        <v>2377</v>
      </c>
      <c r="D2012" s="100">
        <v>0</v>
      </c>
      <c r="E2012" s="100">
        <v>0</v>
      </c>
      <c r="F2012" s="101">
        <v>2000000</v>
      </c>
      <c r="G2012" s="101">
        <v>2000000</v>
      </c>
      <c r="H2012" s="102">
        <v>0.2</v>
      </c>
      <c r="I2012" s="97" t="s">
        <v>753</v>
      </c>
    </row>
    <row r="2013" spans="1:9" x14ac:dyDescent="0.25">
      <c r="A2013" s="97">
        <v>3</v>
      </c>
      <c r="B2013" s="98">
        <v>4050122000304</v>
      </c>
      <c r="C2013" s="99" t="s">
        <v>2378</v>
      </c>
      <c r="D2013" s="100">
        <v>0</v>
      </c>
      <c r="E2013" s="100">
        <v>0</v>
      </c>
      <c r="F2013" s="101">
        <v>10000000</v>
      </c>
      <c r="G2013" s="101">
        <v>10000000</v>
      </c>
      <c r="H2013" s="102">
        <v>0.2</v>
      </c>
      <c r="I2013" s="97" t="s">
        <v>753</v>
      </c>
    </row>
    <row r="2014" spans="1:9" x14ac:dyDescent="0.25">
      <c r="A2014" s="97">
        <v>4</v>
      </c>
      <c r="B2014" s="98">
        <v>4050124001504</v>
      </c>
      <c r="C2014" s="99" t="s">
        <v>2379</v>
      </c>
      <c r="D2014" s="100">
        <v>0</v>
      </c>
      <c r="E2014" s="100">
        <v>0</v>
      </c>
      <c r="F2014" s="100">
        <v>0</v>
      </c>
      <c r="G2014" s="101">
        <v>240000000</v>
      </c>
      <c r="H2014" s="102">
        <v>0</v>
      </c>
      <c r="I2014" s="97" t="s">
        <v>753</v>
      </c>
    </row>
    <row r="2015" spans="1:9" x14ac:dyDescent="0.25">
      <c r="A2015" s="97">
        <v>5</v>
      </c>
      <c r="B2015" s="98">
        <v>4050124001604</v>
      </c>
      <c r="C2015" s="99" t="s">
        <v>2380</v>
      </c>
      <c r="D2015" s="100">
        <v>0</v>
      </c>
      <c r="E2015" s="100">
        <v>0</v>
      </c>
      <c r="F2015" s="101">
        <v>4000000</v>
      </c>
      <c r="G2015" s="101">
        <v>15000000</v>
      </c>
      <c r="H2015" s="102">
        <v>1</v>
      </c>
      <c r="I2015" s="97" t="s">
        <v>966</v>
      </c>
    </row>
    <row r="2016" spans="1:9" x14ac:dyDescent="0.25">
      <c r="A2016" s="97">
        <v>6</v>
      </c>
      <c r="B2016" s="98">
        <v>4050124001704</v>
      </c>
      <c r="C2016" s="99" t="s">
        <v>2381</v>
      </c>
      <c r="D2016" s="100">
        <v>0</v>
      </c>
      <c r="E2016" s="100">
        <v>0</v>
      </c>
      <c r="F2016" s="101">
        <v>800000</v>
      </c>
      <c r="G2016" s="101">
        <v>3000000</v>
      </c>
      <c r="H2016" s="102">
        <v>0.15</v>
      </c>
      <c r="I2016" s="97" t="s">
        <v>753</v>
      </c>
    </row>
    <row r="2017" spans="1:9" x14ac:dyDescent="0.25">
      <c r="A2017" s="97">
        <v>7</v>
      </c>
      <c r="B2017" s="98">
        <v>4050124001804</v>
      </c>
      <c r="C2017" s="99" t="s">
        <v>2382</v>
      </c>
      <c r="D2017" s="100">
        <v>0</v>
      </c>
      <c r="E2017" s="100">
        <v>0</v>
      </c>
      <c r="F2017" s="101">
        <v>1200000</v>
      </c>
      <c r="G2017" s="101">
        <v>3000000</v>
      </c>
      <c r="H2017" s="102">
        <v>0.01</v>
      </c>
      <c r="I2017" s="97" t="s">
        <v>753</v>
      </c>
    </row>
    <row r="2018" spans="1:9" x14ac:dyDescent="0.25">
      <c r="A2018" s="97">
        <v>8</v>
      </c>
      <c r="B2018" s="98">
        <v>4030725000104</v>
      </c>
      <c r="C2018" s="99" t="s">
        <v>2383</v>
      </c>
      <c r="D2018" s="100">
        <v>0</v>
      </c>
      <c r="E2018" s="100">
        <v>0</v>
      </c>
      <c r="F2018" s="100">
        <v>0</v>
      </c>
      <c r="G2018" s="101">
        <v>75000000</v>
      </c>
      <c r="H2018" s="102">
        <v>0</v>
      </c>
      <c r="I2018" s="97" t="s">
        <v>753</v>
      </c>
    </row>
    <row r="2019" spans="1:9" x14ac:dyDescent="0.25">
      <c r="A2019" s="244" t="s">
        <v>786</v>
      </c>
      <c r="B2019" s="244"/>
      <c r="C2019" s="244"/>
      <c r="D2019" s="103">
        <v>295000</v>
      </c>
      <c r="E2019" s="104">
        <v>0</v>
      </c>
      <c r="F2019" s="103">
        <v>20000000</v>
      </c>
      <c r="G2019" s="103">
        <v>350000000</v>
      </c>
      <c r="H2019" s="248"/>
      <c r="I2019" s="248"/>
    </row>
    <row r="2020" spans="1:9" x14ac:dyDescent="0.25">
      <c r="A2020" s="92"/>
      <c r="B2020" s="247" t="s">
        <v>787</v>
      </c>
      <c r="C2020" s="247"/>
      <c r="D2020" s="247"/>
      <c r="E2020" s="247"/>
      <c r="F2020" s="247"/>
      <c r="G2020" s="247"/>
      <c r="H2020" s="247"/>
      <c r="I2020" s="247"/>
    </row>
    <row r="2021" spans="1:9" x14ac:dyDescent="0.25">
      <c r="A2021" s="244" t="s">
        <v>788</v>
      </c>
      <c r="B2021" s="244"/>
      <c r="C2021" s="244"/>
      <c r="D2021" s="95">
        <v>295000</v>
      </c>
      <c r="E2021" s="96">
        <v>0</v>
      </c>
      <c r="F2021" s="95">
        <v>20000000</v>
      </c>
      <c r="G2021" s="95">
        <v>350000000</v>
      </c>
      <c r="H2021" s="246"/>
      <c r="I2021" s="246"/>
    </row>
    <row r="2022" spans="1:9" x14ac:dyDescent="0.25">
      <c r="A2022" s="90">
        <v>79</v>
      </c>
      <c r="B2022" s="249" t="s">
        <v>2384</v>
      </c>
      <c r="C2022" s="249"/>
      <c r="D2022" s="249"/>
      <c r="E2022" s="249"/>
      <c r="F2022" s="249"/>
      <c r="G2022" s="249"/>
      <c r="H2022" s="249"/>
      <c r="I2022" s="249"/>
    </row>
    <row r="2023" spans="1:9" x14ac:dyDescent="0.25">
      <c r="A2023" s="92"/>
      <c r="B2023" s="247" t="s">
        <v>750</v>
      </c>
      <c r="C2023" s="247"/>
      <c r="D2023" s="247"/>
      <c r="E2023" s="247"/>
      <c r="F2023" s="247"/>
      <c r="G2023" s="247"/>
      <c r="H2023" s="247"/>
      <c r="I2023" s="247"/>
    </row>
    <row r="2024" spans="1:9" x14ac:dyDescent="0.25">
      <c r="A2024" s="93"/>
      <c r="B2024" s="94">
        <v>71</v>
      </c>
      <c r="C2024" s="91" t="s">
        <v>2385</v>
      </c>
      <c r="D2024" s="96">
        <v>0</v>
      </c>
      <c r="E2024" s="95">
        <v>1663650</v>
      </c>
      <c r="F2024" s="95">
        <v>3500000</v>
      </c>
      <c r="G2024" s="95">
        <v>2500000</v>
      </c>
      <c r="H2024" s="249"/>
      <c r="I2024" s="249"/>
    </row>
    <row r="2025" spans="1:9" x14ac:dyDescent="0.25">
      <c r="A2025" s="97">
        <v>1</v>
      </c>
      <c r="B2025" s="98">
        <v>13100123010700</v>
      </c>
      <c r="C2025" s="99" t="s">
        <v>1272</v>
      </c>
      <c r="D2025" s="100">
        <v>0</v>
      </c>
      <c r="E2025" s="101">
        <v>1663650</v>
      </c>
      <c r="F2025" s="101">
        <v>3500000</v>
      </c>
      <c r="G2025" s="101">
        <v>2500000</v>
      </c>
      <c r="H2025" s="102">
        <v>0.5</v>
      </c>
      <c r="I2025" s="97" t="s">
        <v>753</v>
      </c>
    </row>
    <row r="2026" spans="1:9" x14ac:dyDescent="0.25">
      <c r="A2026" s="93"/>
      <c r="B2026" s="94">
        <v>328</v>
      </c>
      <c r="C2026" s="91" t="s">
        <v>2386</v>
      </c>
      <c r="D2026" s="95">
        <v>3000000</v>
      </c>
      <c r="E2026" s="95">
        <v>1451250</v>
      </c>
      <c r="F2026" s="95">
        <v>1500000</v>
      </c>
      <c r="G2026" s="95">
        <v>81000000</v>
      </c>
      <c r="H2026" s="249"/>
      <c r="I2026" s="249"/>
    </row>
    <row r="2027" spans="1:9" x14ac:dyDescent="0.25">
      <c r="A2027" s="97">
        <v>2</v>
      </c>
      <c r="B2027" s="98">
        <v>13100123011100</v>
      </c>
      <c r="C2027" s="99" t="s">
        <v>2387</v>
      </c>
      <c r="D2027" s="101">
        <v>800000</v>
      </c>
      <c r="E2027" s="101">
        <v>1451250</v>
      </c>
      <c r="F2027" s="101">
        <v>1500000</v>
      </c>
      <c r="G2027" s="101">
        <v>2500000</v>
      </c>
      <c r="H2027" s="102">
        <v>0.5</v>
      </c>
      <c r="I2027" s="97" t="s">
        <v>753</v>
      </c>
    </row>
    <row r="2028" spans="1:9" x14ac:dyDescent="0.25">
      <c r="A2028" s="97">
        <v>3</v>
      </c>
      <c r="B2028" s="98">
        <v>13100125002600</v>
      </c>
      <c r="C2028" s="99" t="s">
        <v>2388</v>
      </c>
      <c r="D2028" s="100">
        <v>0</v>
      </c>
      <c r="E2028" s="100">
        <v>0</v>
      </c>
      <c r="F2028" s="100">
        <v>0</v>
      </c>
      <c r="G2028" s="101">
        <v>15000000</v>
      </c>
      <c r="H2028" s="102">
        <v>0</v>
      </c>
      <c r="I2028" s="97" t="s">
        <v>753</v>
      </c>
    </row>
    <row r="2029" spans="1:9" x14ac:dyDescent="0.25">
      <c r="A2029" s="97">
        <v>4</v>
      </c>
      <c r="B2029" s="98">
        <v>13100125002500</v>
      </c>
      <c r="C2029" s="99" t="s">
        <v>2389</v>
      </c>
      <c r="D2029" s="100">
        <v>0</v>
      </c>
      <c r="E2029" s="100">
        <v>0</v>
      </c>
      <c r="F2029" s="100">
        <v>0</v>
      </c>
      <c r="G2029" s="101">
        <v>40000000</v>
      </c>
      <c r="H2029" s="102">
        <v>0</v>
      </c>
      <c r="I2029" s="97" t="s">
        <v>753</v>
      </c>
    </row>
    <row r="2030" spans="1:9" x14ac:dyDescent="0.25">
      <c r="A2030" s="97">
        <v>5</v>
      </c>
      <c r="B2030" s="98">
        <v>13100125002700</v>
      </c>
      <c r="C2030" s="99" t="s">
        <v>2390</v>
      </c>
      <c r="D2030" s="100">
        <v>0</v>
      </c>
      <c r="E2030" s="100">
        <v>0</v>
      </c>
      <c r="F2030" s="100">
        <v>0</v>
      </c>
      <c r="G2030" s="101">
        <v>12000000</v>
      </c>
      <c r="H2030" s="102">
        <v>0</v>
      </c>
      <c r="I2030" s="97" t="s">
        <v>753</v>
      </c>
    </row>
    <row r="2031" spans="1:9" x14ac:dyDescent="0.25">
      <c r="A2031" s="97">
        <v>6</v>
      </c>
      <c r="B2031" s="98">
        <v>13100125002800</v>
      </c>
      <c r="C2031" s="99" t="s">
        <v>2391</v>
      </c>
      <c r="D2031" s="100">
        <v>0</v>
      </c>
      <c r="E2031" s="100">
        <v>0</v>
      </c>
      <c r="F2031" s="100">
        <v>0</v>
      </c>
      <c r="G2031" s="101">
        <v>10000000</v>
      </c>
      <c r="H2031" s="102">
        <v>0</v>
      </c>
      <c r="I2031" s="97" t="s">
        <v>753</v>
      </c>
    </row>
    <row r="2032" spans="1:9" x14ac:dyDescent="0.25">
      <c r="A2032" s="97">
        <v>7</v>
      </c>
      <c r="B2032" s="98">
        <v>13100125002900</v>
      </c>
      <c r="C2032" s="99" t="s">
        <v>2392</v>
      </c>
      <c r="D2032" s="100">
        <v>0</v>
      </c>
      <c r="E2032" s="100">
        <v>0</v>
      </c>
      <c r="F2032" s="100">
        <v>0</v>
      </c>
      <c r="G2032" s="101">
        <v>1500000</v>
      </c>
      <c r="H2032" s="102">
        <v>0</v>
      </c>
      <c r="I2032" s="97" t="s">
        <v>753</v>
      </c>
    </row>
    <row r="2033" spans="1:9" x14ac:dyDescent="0.25">
      <c r="A2033" s="244" t="s">
        <v>786</v>
      </c>
      <c r="B2033" s="244"/>
      <c r="C2033" s="244"/>
      <c r="D2033" s="103">
        <v>3000000</v>
      </c>
      <c r="E2033" s="103">
        <v>3114900</v>
      </c>
      <c r="F2033" s="103">
        <v>5000000</v>
      </c>
      <c r="G2033" s="103">
        <v>83500000</v>
      </c>
      <c r="H2033" s="248"/>
      <c r="I2033" s="248"/>
    </row>
    <row r="2034" spans="1:9" x14ac:dyDescent="0.25">
      <c r="A2034" s="92"/>
      <c r="B2034" s="247" t="s">
        <v>787</v>
      </c>
      <c r="C2034" s="247"/>
      <c r="D2034" s="247"/>
      <c r="E2034" s="247"/>
      <c r="F2034" s="247"/>
      <c r="G2034" s="247"/>
      <c r="H2034" s="247"/>
      <c r="I2034" s="247"/>
    </row>
    <row r="2035" spans="1:9" x14ac:dyDescent="0.25">
      <c r="A2035" s="244" t="s">
        <v>788</v>
      </c>
      <c r="B2035" s="244"/>
      <c r="C2035" s="244"/>
      <c r="D2035" s="95">
        <v>3000000</v>
      </c>
      <c r="E2035" s="95">
        <v>3114900</v>
      </c>
      <c r="F2035" s="95">
        <v>5000000</v>
      </c>
      <c r="G2035" s="95">
        <v>83500000</v>
      </c>
      <c r="H2035" s="246"/>
      <c r="I2035" s="246"/>
    </row>
    <row r="2036" spans="1:9" x14ac:dyDescent="0.25">
      <c r="A2036" s="90">
        <v>80</v>
      </c>
      <c r="B2036" s="249" t="s">
        <v>2393</v>
      </c>
      <c r="C2036" s="249"/>
      <c r="D2036" s="249"/>
      <c r="E2036" s="249"/>
      <c r="F2036" s="249"/>
      <c r="G2036" s="249"/>
      <c r="H2036" s="249"/>
      <c r="I2036" s="249"/>
    </row>
    <row r="2037" spans="1:9" x14ac:dyDescent="0.25">
      <c r="A2037" s="92"/>
      <c r="B2037" s="247" t="s">
        <v>750</v>
      </c>
      <c r="C2037" s="247"/>
      <c r="D2037" s="247"/>
      <c r="E2037" s="247"/>
      <c r="F2037" s="247"/>
      <c r="G2037" s="247"/>
      <c r="H2037" s="247"/>
      <c r="I2037" s="247"/>
    </row>
    <row r="2038" spans="1:9" x14ac:dyDescent="0.25">
      <c r="A2038" s="93"/>
      <c r="B2038" s="94">
        <v>180</v>
      </c>
      <c r="C2038" s="91" t="s">
        <v>1472</v>
      </c>
      <c r="D2038" s="96">
        <v>0</v>
      </c>
      <c r="E2038" s="96">
        <v>0</v>
      </c>
      <c r="F2038" s="95">
        <v>822000000</v>
      </c>
      <c r="G2038" s="95">
        <v>1300000000</v>
      </c>
      <c r="H2038" s="249"/>
      <c r="I2038" s="249"/>
    </row>
    <row r="2039" spans="1:9" x14ac:dyDescent="0.25">
      <c r="A2039" s="97">
        <v>1</v>
      </c>
      <c r="B2039" s="98">
        <v>5050123000900</v>
      </c>
      <c r="C2039" s="99" t="s">
        <v>2394</v>
      </c>
      <c r="D2039" s="100">
        <v>0</v>
      </c>
      <c r="E2039" s="100">
        <v>0</v>
      </c>
      <c r="F2039" s="101">
        <v>822000000</v>
      </c>
      <c r="G2039" s="101">
        <v>1300000000</v>
      </c>
      <c r="H2039" s="102">
        <v>0.8</v>
      </c>
      <c r="I2039" s="97" t="s">
        <v>866</v>
      </c>
    </row>
    <row r="2040" spans="1:9" x14ac:dyDescent="0.25">
      <c r="A2040" s="93"/>
      <c r="B2040" s="94">
        <v>181</v>
      </c>
      <c r="C2040" s="91" t="s">
        <v>2395</v>
      </c>
      <c r="D2040" s="96">
        <v>0</v>
      </c>
      <c r="E2040" s="96">
        <v>0</v>
      </c>
      <c r="F2040" s="96">
        <v>0</v>
      </c>
      <c r="G2040" s="95">
        <v>140000000</v>
      </c>
      <c r="H2040" s="249"/>
      <c r="I2040" s="249"/>
    </row>
    <row r="2041" spans="1:9" x14ac:dyDescent="0.25">
      <c r="A2041" s="97">
        <v>2</v>
      </c>
      <c r="B2041" s="98">
        <v>5010324003800</v>
      </c>
      <c r="C2041" s="99" t="s">
        <v>2396</v>
      </c>
      <c r="D2041" s="100">
        <v>0</v>
      </c>
      <c r="E2041" s="100">
        <v>0</v>
      </c>
      <c r="F2041" s="100">
        <v>0</v>
      </c>
      <c r="G2041" s="101">
        <v>140000000</v>
      </c>
      <c r="H2041" s="102">
        <v>0.8</v>
      </c>
      <c r="I2041" s="97" t="s">
        <v>945</v>
      </c>
    </row>
    <row r="2042" spans="1:9" x14ac:dyDescent="0.25">
      <c r="A2042" s="93"/>
      <c r="B2042" s="94">
        <v>185</v>
      </c>
      <c r="C2042" s="91" t="s">
        <v>2397</v>
      </c>
      <c r="D2042" s="96">
        <v>0</v>
      </c>
      <c r="E2042" s="96">
        <v>0</v>
      </c>
      <c r="F2042" s="95">
        <v>85000000</v>
      </c>
      <c r="G2042" s="95">
        <v>60000000</v>
      </c>
      <c r="H2042" s="249"/>
      <c r="I2042" s="249"/>
    </row>
    <row r="2043" spans="1:9" x14ac:dyDescent="0.25">
      <c r="A2043" s="97">
        <v>3</v>
      </c>
      <c r="B2043" s="98">
        <v>5050123000800</v>
      </c>
      <c r="C2043" s="99" t="s">
        <v>1483</v>
      </c>
      <c r="D2043" s="100">
        <v>0</v>
      </c>
      <c r="E2043" s="100">
        <v>0</v>
      </c>
      <c r="F2043" s="101">
        <v>85000000</v>
      </c>
      <c r="G2043" s="101">
        <v>60000000</v>
      </c>
      <c r="H2043" s="102">
        <v>1</v>
      </c>
      <c r="I2043" s="97" t="s">
        <v>753</v>
      </c>
    </row>
    <row r="2044" spans="1:9" x14ac:dyDescent="0.25">
      <c r="A2044" s="244" t="s">
        <v>786</v>
      </c>
      <c r="B2044" s="244"/>
      <c r="C2044" s="244"/>
      <c r="D2044" s="104">
        <v>0</v>
      </c>
      <c r="E2044" s="104">
        <v>0</v>
      </c>
      <c r="F2044" s="103">
        <v>907000000</v>
      </c>
      <c r="G2044" s="103">
        <v>1500000000</v>
      </c>
      <c r="H2044" s="248"/>
      <c r="I2044" s="248"/>
    </row>
    <row r="2045" spans="1:9" x14ac:dyDescent="0.25">
      <c r="A2045" s="92"/>
      <c r="B2045" s="247" t="s">
        <v>787</v>
      </c>
      <c r="C2045" s="247"/>
      <c r="D2045" s="247"/>
      <c r="E2045" s="247"/>
      <c r="F2045" s="247"/>
      <c r="G2045" s="247"/>
      <c r="H2045" s="247"/>
      <c r="I2045" s="247"/>
    </row>
    <row r="2046" spans="1:9" x14ac:dyDescent="0.25">
      <c r="A2046" s="244" t="s">
        <v>788</v>
      </c>
      <c r="B2046" s="244"/>
      <c r="C2046" s="244"/>
      <c r="D2046" s="96">
        <v>0</v>
      </c>
      <c r="E2046" s="96">
        <v>0</v>
      </c>
      <c r="F2046" s="95">
        <v>907000000</v>
      </c>
      <c r="G2046" s="95">
        <v>1500000000</v>
      </c>
      <c r="H2046" s="246"/>
      <c r="I2046" s="246"/>
    </row>
    <row r="2047" spans="1:9" x14ac:dyDescent="0.25">
      <c r="A2047" s="90">
        <v>81</v>
      </c>
      <c r="B2047" s="249" t="s">
        <v>2398</v>
      </c>
      <c r="C2047" s="249"/>
      <c r="D2047" s="249"/>
      <c r="E2047" s="249"/>
      <c r="F2047" s="249"/>
      <c r="G2047" s="249"/>
      <c r="H2047" s="249"/>
      <c r="I2047" s="249"/>
    </row>
    <row r="2048" spans="1:9" x14ac:dyDescent="0.25">
      <c r="A2048" s="92"/>
      <c r="B2048" s="247" t="s">
        <v>750</v>
      </c>
      <c r="C2048" s="247"/>
      <c r="D2048" s="247"/>
      <c r="E2048" s="247"/>
      <c r="F2048" s="247"/>
      <c r="G2048" s="247"/>
      <c r="H2048" s="247"/>
      <c r="I2048" s="247"/>
    </row>
    <row r="2049" spans="1:9" x14ac:dyDescent="0.25">
      <c r="A2049" s="93"/>
      <c r="B2049" s="94">
        <v>583</v>
      </c>
      <c r="C2049" s="91" t="s">
        <v>794</v>
      </c>
      <c r="D2049" s="96">
        <v>0</v>
      </c>
      <c r="E2049" s="96">
        <v>0</v>
      </c>
      <c r="F2049" s="95">
        <v>40000000</v>
      </c>
      <c r="G2049" s="95">
        <v>4500000</v>
      </c>
      <c r="H2049" s="249"/>
      <c r="I2049" s="249"/>
    </row>
    <row r="2050" spans="1:9" x14ac:dyDescent="0.25">
      <c r="A2050" s="97">
        <v>1</v>
      </c>
      <c r="B2050" s="98">
        <v>13100123019300</v>
      </c>
      <c r="C2050" s="99" t="s">
        <v>2399</v>
      </c>
      <c r="D2050" s="100">
        <v>0</v>
      </c>
      <c r="E2050" s="100">
        <v>0</v>
      </c>
      <c r="F2050" s="101">
        <v>25000000</v>
      </c>
      <c r="G2050" s="100">
        <v>0</v>
      </c>
      <c r="H2050" s="102">
        <v>0</v>
      </c>
      <c r="I2050" s="97" t="s">
        <v>753</v>
      </c>
    </row>
    <row r="2051" spans="1:9" x14ac:dyDescent="0.25">
      <c r="A2051" s="97">
        <v>2</v>
      </c>
      <c r="B2051" s="98">
        <v>13100123019600</v>
      </c>
      <c r="C2051" s="99" t="s">
        <v>2400</v>
      </c>
      <c r="D2051" s="100">
        <v>0</v>
      </c>
      <c r="E2051" s="100">
        <v>0</v>
      </c>
      <c r="F2051" s="101">
        <v>7000000</v>
      </c>
      <c r="G2051" s="100">
        <v>0</v>
      </c>
      <c r="H2051" s="102">
        <v>0</v>
      </c>
      <c r="I2051" s="97" t="s">
        <v>753</v>
      </c>
    </row>
    <row r="2052" spans="1:9" x14ac:dyDescent="0.25">
      <c r="A2052" s="97">
        <v>3</v>
      </c>
      <c r="B2052" s="98">
        <v>13100124007400</v>
      </c>
      <c r="C2052" s="99" t="s">
        <v>2401</v>
      </c>
      <c r="D2052" s="100">
        <v>0</v>
      </c>
      <c r="E2052" s="100">
        <v>0</v>
      </c>
      <c r="F2052" s="101">
        <v>2000000</v>
      </c>
      <c r="G2052" s="100">
        <v>0</v>
      </c>
      <c r="H2052" s="102">
        <v>0</v>
      </c>
      <c r="I2052" s="97" t="s">
        <v>753</v>
      </c>
    </row>
    <row r="2053" spans="1:9" x14ac:dyDescent="0.25">
      <c r="A2053" s="97">
        <v>4</v>
      </c>
      <c r="B2053" s="98">
        <v>13100124007500</v>
      </c>
      <c r="C2053" s="99" t="s">
        <v>2402</v>
      </c>
      <c r="D2053" s="100">
        <v>0</v>
      </c>
      <c r="E2053" s="100">
        <v>0</v>
      </c>
      <c r="F2053" s="101">
        <v>1500000</v>
      </c>
      <c r="G2053" s="100">
        <v>0</v>
      </c>
      <c r="H2053" s="102">
        <v>0</v>
      </c>
      <c r="I2053" s="97" t="s">
        <v>753</v>
      </c>
    </row>
    <row r="2054" spans="1:9" x14ac:dyDescent="0.25">
      <c r="A2054" s="97">
        <v>5</v>
      </c>
      <c r="B2054" s="98">
        <v>13100124007600</v>
      </c>
      <c r="C2054" s="99" t="s">
        <v>2403</v>
      </c>
      <c r="D2054" s="100">
        <v>0</v>
      </c>
      <c r="E2054" s="100">
        <v>0</v>
      </c>
      <c r="F2054" s="101">
        <v>2000000</v>
      </c>
      <c r="G2054" s="101">
        <v>2000000</v>
      </c>
      <c r="H2054" s="102">
        <v>0</v>
      </c>
      <c r="I2054" s="97" t="s">
        <v>753</v>
      </c>
    </row>
    <row r="2055" spans="1:9" x14ac:dyDescent="0.25">
      <c r="A2055" s="97">
        <v>6</v>
      </c>
      <c r="B2055" s="98">
        <v>13100124007700</v>
      </c>
      <c r="C2055" s="99" t="s">
        <v>2404</v>
      </c>
      <c r="D2055" s="100">
        <v>0</v>
      </c>
      <c r="E2055" s="100">
        <v>0</v>
      </c>
      <c r="F2055" s="101">
        <v>1000000</v>
      </c>
      <c r="G2055" s="101">
        <v>1000000</v>
      </c>
      <c r="H2055" s="102">
        <v>0</v>
      </c>
      <c r="I2055" s="97" t="s">
        <v>753</v>
      </c>
    </row>
    <row r="2056" spans="1:9" x14ac:dyDescent="0.25">
      <c r="A2056" s="97">
        <v>7</v>
      </c>
      <c r="B2056" s="98">
        <v>13100124007800</v>
      </c>
      <c r="C2056" s="99" t="s">
        <v>2405</v>
      </c>
      <c r="D2056" s="100">
        <v>0</v>
      </c>
      <c r="E2056" s="100">
        <v>0</v>
      </c>
      <c r="F2056" s="101">
        <v>1500000</v>
      </c>
      <c r="G2056" s="101">
        <v>1500000</v>
      </c>
      <c r="H2056" s="102">
        <v>0</v>
      </c>
      <c r="I2056" s="97" t="s">
        <v>753</v>
      </c>
    </row>
    <row r="2057" spans="1:9" x14ac:dyDescent="0.25">
      <c r="A2057" s="93"/>
      <c r="B2057" s="94">
        <v>584</v>
      </c>
      <c r="C2057" s="91" t="s">
        <v>2373</v>
      </c>
      <c r="D2057" s="96">
        <v>0</v>
      </c>
      <c r="E2057" s="96">
        <v>0</v>
      </c>
      <c r="F2057" s="95">
        <v>20000000</v>
      </c>
      <c r="G2057" s="96">
        <v>0</v>
      </c>
      <c r="H2057" s="249"/>
      <c r="I2057" s="249"/>
    </row>
    <row r="2058" spans="1:9" x14ac:dyDescent="0.25">
      <c r="A2058" s="97">
        <v>8</v>
      </c>
      <c r="B2058" s="98">
        <v>13100123019500</v>
      </c>
      <c r="C2058" s="99" t="s">
        <v>2406</v>
      </c>
      <c r="D2058" s="100">
        <v>0</v>
      </c>
      <c r="E2058" s="100">
        <v>0</v>
      </c>
      <c r="F2058" s="101">
        <v>20000000</v>
      </c>
      <c r="G2058" s="100">
        <v>0</v>
      </c>
      <c r="H2058" s="102">
        <v>0</v>
      </c>
      <c r="I2058" s="97" t="s">
        <v>753</v>
      </c>
    </row>
    <row r="2059" spans="1:9" x14ac:dyDescent="0.25">
      <c r="A2059" s="93"/>
      <c r="B2059" s="94">
        <v>585</v>
      </c>
      <c r="C2059" s="91" t="s">
        <v>864</v>
      </c>
      <c r="D2059" s="96">
        <v>0</v>
      </c>
      <c r="E2059" s="96">
        <v>0</v>
      </c>
      <c r="F2059" s="95">
        <v>5000000</v>
      </c>
      <c r="G2059" s="95">
        <v>2000000</v>
      </c>
      <c r="H2059" s="249"/>
      <c r="I2059" s="249"/>
    </row>
    <row r="2060" spans="1:9" x14ac:dyDescent="0.25">
      <c r="A2060" s="97">
        <v>9</v>
      </c>
      <c r="B2060" s="98">
        <v>13100124007900</v>
      </c>
      <c r="C2060" s="99" t="s">
        <v>2407</v>
      </c>
      <c r="D2060" s="100">
        <v>0</v>
      </c>
      <c r="E2060" s="100">
        <v>0</v>
      </c>
      <c r="F2060" s="101">
        <v>5000000</v>
      </c>
      <c r="G2060" s="101">
        <v>2000000</v>
      </c>
      <c r="H2060" s="102">
        <v>0</v>
      </c>
      <c r="I2060" s="97" t="s">
        <v>753</v>
      </c>
    </row>
    <row r="2061" spans="1:9" x14ac:dyDescent="0.25">
      <c r="A2061" s="93"/>
      <c r="B2061" s="94">
        <v>586</v>
      </c>
      <c r="C2061" s="91" t="s">
        <v>1268</v>
      </c>
      <c r="D2061" s="96">
        <v>0</v>
      </c>
      <c r="E2061" s="96">
        <v>0</v>
      </c>
      <c r="F2061" s="95">
        <v>15000000</v>
      </c>
      <c r="G2061" s="95">
        <v>3500000</v>
      </c>
      <c r="H2061" s="249"/>
      <c r="I2061" s="249"/>
    </row>
    <row r="2062" spans="1:9" x14ac:dyDescent="0.25">
      <c r="A2062" s="97">
        <v>10</v>
      </c>
      <c r="B2062" s="98">
        <v>13100123019400</v>
      </c>
      <c r="C2062" s="99" t="s">
        <v>1268</v>
      </c>
      <c r="D2062" s="100">
        <v>0</v>
      </c>
      <c r="E2062" s="100">
        <v>0</v>
      </c>
      <c r="F2062" s="101">
        <v>15000000</v>
      </c>
      <c r="G2062" s="101">
        <v>3500000</v>
      </c>
      <c r="H2062" s="102">
        <v>0</v>
      </c>
      <c r="I2062" s="97" t="s">
        <v>753</v>
      </c>
    </row>
    <row r="2063" spans="1:9" x14ac:dyDescent="0.25">
      <c r="A2063" s="97">
        <v>11</v>
      </c>
      <c r="B2063" s="98">
        <v>13100124007300</v>
      </c>
      <c r="C2063" s="99" t="s">
        <v>2408</v>
      </c>
      <c r="D2063" s="100">
        <v>0</v>
      </c>
      <c r="E2063" s="100">
        <v>0</v>
      </c>
      <c r="F2063" s="100">
        <v>0</v>
      </c>
      <c r="G2063" s="100">
        <v>0</v>
      </c>
      <c r="H2063" s="102">
        <v>0</v>
      </c>
      <c r="I2063" s="97" t="s">
        <v>753</v>
      </c>
    </row>
    <row r="2064" spans="1:9" x14ac:dyDescent="0.25">
      <c r="A2064" s="244" t="s">
        <v>786</v>
      </c>
      <c r="B2064" s="244"/>
      <c r="C2064" s="244"/>
      <c r="D2064" s="104">
        <v>0</v>
      </c>
      <c r="E2064" s="104">
        <v>0</v>
      </c>
      <c r="F2064" s="103">
        <v>80000000</v>
      </c>
      <c r="G2064" s="103">
        <v>10000000</v>
      </c>
      <c r="H2064" s="248"/>
      <c r="I2064" s="248"/>
    </row>
    <row r="2065" spans="1:9" x14ac:dyDescent="0.25">
      <c r="A2065" s="92"/>
      <c r="B2065" s="247" t="s">
        <v>787</v>
      </c>
      <c r="C2065" s="247"/>
      <c r="D2065" s="247"/>
      <c r="E2065" s="247"/>
      <c r="F2065" s="247"/>
      <c r="G2065" s="247"/>
      <c r="H2065" s="247"/>
      <c r="I2065" s="247"/>
    </row>
    <row r="2066" spans="1:9" x14ac:dyDescent="0.25">
      <c r="A2066" s="244" t="s">
        <v>788</v>
      </c>
      <c r="B2066" s="244"/>
      <c r="C2066" s="244"/>
      <c r="D2066" s="96">
        <v>0</v>
      </c>
      <c r="E2066" s="96">
        <v>0</v>
      </c>
      <c r="F2066" s="95">
        <v>80000000</v>
      </c>
      <c r="G2066" s="95">
        <v>10000000</v>
      </c>
      <c r="H2066" s="246"/>
      <c r="I2066" s="246"/>
    </row>
    <row r="2067" spans="1:9" x14ac:dyDescent="0.25">
      <c r="A2067" s="90">
        <v>82</v>
      </c>
      <c r="B2067" s="249" t="s">
        <v>2409</v>
      </c>
      <c r="C2067" s="249"/>
      <c r="D2067" s="249"/>
      <c r="E2067" s="249"/>
      <c r="F2067" s="249"/>
      <c r="G2067" s="249"/>
      <c r="H2067" s="249"/>
      <c r="I2067" s="249"/>
    </row>
    <row r="2068" spans="1:9" x14ac:dyDescent="0.25">
      <c r="A2068" s="92"/>
      <c r="B2068" s="247" t="s">
        <v>750</v>
      </c>
      <c r="C2068" s="247"/>
      <c r="D2068" s="247"/>
      <c r="E2068" s="247"/>
      <c r="F2068" s="247"/>
      <c r="G2068" s="247"/>
      <c r="H2068" s="247"/>
      <c r="I2068" s="247"/>
    </row>
    <row r="2069" spans="1:9" x14ac:dyDescent="0.25">
      <c r="A2069" s="93"/>
      <c r="B2069" s="94">
        <v>361</v>
      </c>
      <c r="C2069" s="91" t="s">
        <v>794</v>
      </c>
      <c r="D2069" s="96">
        <v>0</v>
      </c>
      <c r="E2069" s="96">
        <v>0</v>
      </c>
      <c r="F2069" s="95">
        <v>20000000</v>
      </c>
      <c r="G2069" s="95">
        <v>10000000</v>
      </c>
      <c r="H2069" s="249"/>
      <c r="I2069" s="249"/>
    </row>
    <row r="2070" spans="1:9" x14ac:dyDescent="0.25">
      <c r="A2070" s="97">
        <v>1</v>
      </c>
      <c r="B2070" s="98">
        <v>8100122000500</v>
      </c>
      <c r="C2070" s="99" t="s">
        <v>2410</v>
      </c>
      <c r="D2070" s="100">
        <v>0</v>
      </c>
      <c r="E2070" s="100">
        <v>0</v>
      </c>
      <c r="F2070" s="101">
        <v>10000000</v>
      </c>
      <c r="G2070" s="101">
        <v>10000000</v>
      </c>
      <c r="H2070" s="102">
        <v>0</v>
      </c>
      <c r="I2070" s="97" t="s">
        <v>753</v>
      </c>
    </row>
    <row r="2071" spans="1:9" x14ac:dyDescent="0.25">
      <c r="A2071" s="97">
        <v>2</v>
      </c>
      <c r="B2071" s="98">
        <v>8100123001200</v>
      </c>
      <c r="C2071" s="99" t="s">
        <v>2411</v>
      </c>
      <c r="D2071" s="100">
        <v>0</v>
      </c>
      <c r="E2071" s="100">
        <v>0</v>
      </c>
      <c r="F2071" s="101">
        <v>10000000</v>
      </c>
      <c r="G2071" s="100">
        <v>0</v>
      </c>
      <c r="H2071" s="102">
        <v>0</v>
      </c>
      <c r="I2071" s="97" t="s">
        <v>753</v>
      </c>
    </row>
    <row r="2072" spans="1:9" x14ac:dyDescent="0.25">
      <c r="A2072" s="93"/>
      <c r="B2072" s="94">
        <v>362</v>
      </c>
      <c r="C2072" s="91" t="s">
        <v>2412</v>
      </c>
      <c r="D2072" s="95">
        <v>346440</v>
      </c>
      <c r="E2072" s="96">
        <v>0</v>
      </c>
      <c r="F2072" s="95">
        <v>6000000</v>
      </c>
      <c r="G2072" s="95">
        <v>6000000</v>
      </c>
      <c r="H2072" s="249"/>
      <c r="I2072" s="249"/>
    </row>
    <row r="2073" spans="1:9" x14ac:dyDescent="0.25">
      <c r="A2073" s="97">
        <v>3</v>
      </c>
      <c r="B2073" s="98">
        <v>8100123001300</v>
      </c>
      <c r="C2073" s="99" t="s">
        <v>2413</v>
      </c>
      <c r="D2073" s="101">
        <v>346440</v>
      </c>
      <c r="E2073" s="100">
        <v>0</v>
      </c>
      <c r="F2073" s="101">
        <v>6000000</v>
      </c>
      <c r="G2073" s="101">
        <v>6000000</v>
      </c>
      <c r="H2073" s="102">
        <v>0</v>
      </c>
      <c r="I2073" s="97" t="s">
        <v>753</v>
      </c>
    </row>
    <row r="2074" spans="1:9" x14ac:dyDescent="0.25">
      <c r="A2074" s="93"/>
      <c r="B2074" s="94">
        <v>363</v>
      </c>
      <c r="C2074" s="91" t="s">
        <v>864</v>
      </c>
      <c r="D2074" s="96">
        <v>0</v>
      </c>
      <c r="E2074" s="96">
        <v>0</v>
      </c>
      <c r="F2074" s="95">
        <v>10000000</v>
      </c>
      <c r="G2074" s="95">
        <v>84000000</v>
      </c>
      <c r="H2074" s="249"/>
      <c r="I2074" s="249"/>
    </row>
    <row r="2075" spans="1:9" x14ac:dyDescent="0.25">
      <c r="A2075" s="97">
        <v>4</v>
      </c>
      <c r="B2075" s="98">
        <v>8100123001800</v>
      </c>
      <c r="C2075" s="99" t="s">
        <v>1368</v>
      </c>
      <c r="D2075" s="100">
        <v>0</v>
      </c>
      <c r="E2075" s="100">
        <v>0</v>
      </c>
      <c r="F2075" s="101">
        <v>10000000</v>
      </c>
      <c r="G2075" s="101">
        <v>28000000</v>
      </c>
      <c r="H2075" s="102">
        <v>0</v>
      </c>
      <c r="I2075" s="97" t="s">
        <v>753</v>
      </c>
    </row>
    <row r="2076" spans="1:9" x14ac:dyDescent="0.25">
      <c r="A2076" s="97">
        <v>5</v>
      </c>
      <c r="B2076" s="98">
        <v>8100125000200</v>
      </c>
      <c r="C2076" s="99" t="s">
        <v>2195</v>
      </c>
      <c r="D2076" s="100">
        <v>0</v>
      </c>
      <c r="E2076" s="100">
        <v>0</v>
      </c>
      <c r="F2076" s="100">
        <v>0</v>
      </c>
      <c r="G2076" s="101">
        <v>56000000</v>
      </c>
      <c r="H2076" s="102">
        <v>0</v>
      </c>
      <c r="I2076" s="97" t="s">
        <v>753</v>
      </c>
    </row>
    <row r="2077" spans="1:9" x14ac:dyDescent="0.25">
      <c r="A2077" s="93"/>
      <c r="B2077" s="94">
        <v>364</v>
      </c>
      <c r="C2077" s="91" t="s">
        <v>2414</v>
      </c>
      <c r="D2077" s="96">
        <v>0</v>
      </c>
      <c r="E2077" s="95">
        <v>223302351</v>
      </c>
      <c r="F2077" s="95">
        <v>950000000</v>
      </c>
      <c r="G2077" s="95">
        <v>800000000</v>
      </c>
      <c r="H2077" s="249"/>
      <c r="I2077" s="249"/>
    </row>
    <row r="2078" spans="1:9" x14ac:dyDescent="0.25">
      <c r="A2078" s="97">
        <v>6</v>
      </c>
      <c r="B2078" s="98">
        <v>8100123001600</v>
      </c>
      <c r="C2078" s="99" t="s">
        <v>2415</v>
      </c>
      <c r="D2078" s="100">
        <v>0</v>
      </c>
      <c r="E2078" s="101">
        <v>223302351</v>
      </c>
      <c r="F2078" s="101">
        <v>950000000</v>
      </c>
      <c r="G2078" s="101">
        <v>600000000</v>
      </c>
      <c r="H2078" s="102">
        <v>0.1</v>
      </c>
      <c r="I2078" s="97" t="s">
        <v>753</v>
      </c>
    </row>
    <row r="2079" spans="1:9" x14ac:dyDescent="0.25">
      <c r="A2079" s="97">
        <v>7</v>
      </c>
      <c r="B2079" s="98">
        <v>8100125000100</v>
      </c>
      <c r="C2079" s="99" t="s">
        <v>2416</v>
      </c>
      <c r="D2079" s="100">
        <v>0</v>
      </c>
      <c r="E2079" s="100">
        <v>0</v>
      </c>
      <c r="F2079" s="100">
        <v>0</v>
      </c>
      <c r="G2079" s="101">
        <v>200000000</v>
      </c>
      <c r="H2079" s="102">
        <v>0</v>
      </c>
      <c r="I2079" s="97" t="s">
        <v>753</v>
      </c>
    </row>
    <row r="2080" spans="1:9" x14ac:dyDescent="0.25">
      <c r="A2080" s="93"/>
      <c r="B2080" s="94">
        <v>365</v>
      </c>
      <c r="C2080" s="91" t="s">
        <v>2417</v>
      </c>
      <c r="D2080" s="95">
        <v>1564125</v>
      </c>
      <c r="E2080" s="96">
        <v>0</v>
      </c>
      <c r="F2080" s="95">
        <v>58000000</v>
      </c>
      <c r="G2080" s="95">
        <v>100000000</v>
      </c>
      <c r="H2080" s="249"/>
      <c r="I2080" s="249"/>
    </row>
    <row r="2081" spans="1:9" x14ac:dyDescent="0.25">
      <c r="A2081" s="97">
        <v>8</v>
      </c>
      <c r="B2081" s="98">
        <v>8100123001500</v>
      </c>
      <c r="C2081" s="99" t="s">
        <v>2418</v>
      </c>
      <c r="D2081" s="100">
        <v>0</v>
      </c>
      <c r="E2081" s="100">
        <v>0</v>
      </c>
      <c r="F2081" s="101">
        <v>30000000</v>
      </c>
      <c r="G2081" s="101">
        <v>50000000</v>
      </c>
      <c r="H2081" s="102">
        <v>0</v>
      </c>
      <c r="I2081" s="97" t="s">
        <v>753</v>
      </c>
    </row>
    <row r="2082" spans="1:9" x14ac:dyDescent="0.25">
      <c r="A2082" s="97">
        <v>9</v>
      </c>
      <c r="B2082" s="98">
        <v>8100123001400</v>
      </c>
      <c r="C2082" s="99" t="s">
        <v>2419</v>
      </c>
      <c r="D2082" s="101">
        <v>1564125</v>
      </c>
      <c r="E2082" s="100">
        <v>0</v>
      </c>
      <c r="F2082" s="101">
        <v>28000000</v>
      </c>
      <c r="G2082" s="101">
        <v>50000000</v>
      </c>
      <c r="H2082" s="102">
        <v>0</v>
      </c>
      <c r="I2082" s="97" t="s">
        <v>753</v>
      </c>
    </row>
    <row r="2083" spans="1:9" x14ac:dyDescent="0.25">
      <c r="A2083" s="93"/>
      <c r="B2083" s="94">
        <v>366</v>
      </c>
      <c r="C2083" s="91" t="s">
        <v>2420</v>
      </c>
      <c r="D2083" s="96">
        <v>0</v>
      </c>
      <c r="E2083" s="96">
        <v>0</v>
      </c>
      <c r="F2083" s="95">
        <v>70000000</v>
      </c>
      <c r="G2083" s="95">
        <v>190000000</v>
      </c>
      <c r="H2083" s="249"/>
      <c r="I2083" s="249"/>
    </row>
    <row r="2084" spans="1:9" x14ac:dyDescent="0.25">
      <c r="A2084" s="97">
        <v>10</v>
      </c>
      <c r="B2084" s="98">
        <v>8100123001700</v>
      </c>
      <c r="C2084" s="99" t="s">
        <v>2421</v>
      </c>
      <c r="D2084" s="100">
        <v>0</v>
      </c>
      <c r="E2084" s="100">
        <v>0</v>
      </c>
      <c r="F2084" s="101">
        <v>10000000</v>
      </c>
      <c r="G2084" s="101">
        <v>50000000</v>
      </c>
      <c r="H2084" s="102">
        <v>0</v>
      </c>
      <c r="I2084" s="97" t="s">
        <v>753</v>
      </c>
    </row>
    <row r="2085" spans="1:9" x14ac:dyDescent="0.25">
      <c r="A2085" s="97">
        <v>11</v>
      </c>
      <c r="B2085" s="98">
        <v>8100124002400</v>
      </c>
      <c r="C2085" s="99" t="s">
        <v>2422</v>
      </c>
      <c r="D2085" s="100">
        <v>0</v>
      </c>
      <c r="E2085" s="100">
        <v>0</v>
      </c>
      <c r="F2085" s="101">
        <v>60000000</v>
      </c>
      <c r="G2085" s="101">
        <v>140000000</v>
      </c>
      <c r="H2085" s="102">
        <v>0</v>
      </c>
      <c r="I2085" s="97" t="s">
        <v>753</v>
      </c>
    </row>
    <row r="2086" spans="1:9" x14ac:dyDescent="0.25">
      <c r="A2086" s="244" t="s">
        <v>786</v>
      </c>
      <c r="B2086" s="244"/>
      <c r="C2086" s="244"/>
      <c r="D2086" s="103">
        <v>1910565</v>
      </c>
      <c r="E2086" s="103">
        <v>223302351</v>
      </c>
      <c r="F2086" s="103">
        <v>1114000000</v>
      </c>
      <c r="G2086" s="103">
        <v>1190000000</v>
      </c>
      <c r="H2086" s="248"/>
      <c r="I2086" s="248"/>
    </row>
    <row r="2087" spans="1:9" x14ac:dyDescent="0.25">
      <c r="A2087" s="92"/>
      <c r="B2087" s="247" t="s">
        <v>787</v>
      </c>
      <c r="C2087" s="247"/>
      <c r="D2087" s="247"/>
      <c r="E2087" s="247"/>
      <c r="F2087" s="247"/>
      <c r="G2087" s="247"/>
      <c r="H2087" s="247"/>
      <c r="I2087" s="247"/>
    </row>
    <row r="2088" spans="1:9" x14ac:dyDescent="0.25">
      <c r="A2088" s="244" t="s">
        <v>788</v>
      </c>
      <c r="B2088" s="244"/>
      <c r="C2088" s="244"/>
      <c r="D2088" s="95">
        <v>1910565</v>
      </c>
      <c r="E2088" s="95">
        <v>223302351</v>
      </c>
      <c r="F2088" s="95">
        <v>1114000000</v>
      </c>
      <c r="G2088" s="95">
        <v>1190000000</v>
      </c>
      <c r="H2088" s="246"/>
      <c r="I2088" s="246"/>
    </row>
    <row r="2089" spans="1:9" x14ac:dyDescent="0.25">
      <c r="A2089" s="90">
        <v>83</v>
      </c>
      <c r="B2089" s="249" t="s">
        <v>2423</v>
      </c>
      <c r="C2089" s="249"/>
      <c r="D2089" s="249"/>
      <c r="E2089" s="249"/>
      <c r="F2089" s="249"/>
      <c r="G2089" s="249"/>
      <c r="H2089" s="249"/>
      <c r="I2089" s="249"/>
    </row>
    <row r="2090" spans="1:9" x14ac:dyDescent="0.25">
      <c r="A2090" s="92"/>
      <c r="B2090" s="247" t="s">
        <v>750</v>
      </c>
      <c r="C2090" s="247"/>
      <c r="D2090" s="247"/>
      <c r="E2090" s="247"/>
      <c r="F2090" s="247"/>
      <c r="G2090" s="247"/>
      <c r="H2090" s="247"/>
      <c r="I2090" s="247"/>
    </row>
    <row r="2091" spans="1:9" x14ac:dyDescent="0.25">
      <c r="A2091" s="93"/>
      <c r="B2091" s="94">
        <v>519</v>
      </c>
      <c r="C2091" s="91" t="s">
        <v>794</v>
      </c>
      <c r="D2091" s="96">
        <v>0</v>
      </c>
      <c r="E2091" s="96">
        <v>0</v>
      </c>
      <c r="F2091" s="95">
        <v>4000000</v>
      </c>
      <c r="G2091" s="95">
        <v>5000000</v>
      </c>
      <c r="H2091" s="249"/>
      <c r="I2091" s="249"/>
    </row>
    <row r="2092" spans="1:9" x14ac:dyDescent="0.25">
      <c r="A2092" s="97">
        <v>1</v>
      </c>
      <c r="B2092" s="98">
        <v>2100124005000</v>
      </c>
      <c r="C2092" s="99" t="s">
        <v>2424</v>
      </c>
      <c r="D2092" s="100">
        <v>0</v>
      </c>
      <c r="E2092" s="100">
        <v>0</v>
      </c>
      <c r="F2092" s="101">
        <v>1500000</v>
      </c>
      <c r="G2092" s="100">
        <v>0</v>
      </c>
      <c r="H2092" s="102">
        <v>0</v>
      </c>
      <c r="I2092" s="97" t="s">
        <v>2425</v>
      </c>
    </row>
    <row r="2093" spans="1:9" x14ac:dyDescent="0.25">
      <c r="A2093" s="97">
        <v>2</v>
      </c>
      <c r="B2093" s="98">
        <v>2100124005100</v>
      </c>
      <c r="C2093" s="99" t="s">
        <v>2426</v>
      </c>
      <c r="D2093" s="100">
        <v>0</v>
      </c>
      <c r="E2093" s="100">
        <v>0</v>
      </c>
      <c r="F2093" s="101">
        <v>1500000</v>
      </c>
      <c r="G2093" s="101">
        <v>5000000</v>
      </c>
      <c r="H2093" s="102">
        <v>0</v>
      </c>
      <c r="I2093" s="97" t="s">
        <v>753</v>
      </c>
    </row>
    <row r="2094" spans="1:9" x14ac:dyDescent="0.25">
      <c r="A2094" s="97">
        <v>3</v>
      </c>
      <c r="B2094" s="98">
        <v>2100124005200</v>
      </c>
      <c r="C2094" s="99" t="s">
        <v>2427</v>
      </c>
      <c r="D2094" s="100">
        <v>0</v>
      </c>
      <c r="E2094" s="100">
        <v>0</v>
      </c>
      <c r="F2094" s="101">
        <v>500000</v>
      </c>
      <c r="G2094" s="100">
        <v>0</v>
      </c>
      <c r="H2094" s="102">
        <v>0</v>
      </c>
      <c r="I2094" s="97" t="s">
        <v>920</v>
      </c>
    </row>
    <row r="2095" spans="1:9" x14ac:dyDescent="0.25">
      <c r="A2095" s="97">
        <v>4</v>
      </c>
      <c r="B2095" s="98">
        <v>2100124005300</v>
      </c>
      <c r="C2095" s="99" t="s">
        <v>2428</v>
      </c>
      <c r="D2095" s="100">
        <v>0</v>
      </c>
      <c r="E2095" s="100">
        <v>0</v>
      </c>
      <c r="F2095" s="101">
        <v>500000</v>
      </c>
      <c r="G2095" s="100">
        <v>0</v>
      </c>
      <c r="H2095" s="102">
        <v>0</v>
      </c>
      <c r="I2095" s="97" t="s">
        <v>2429</v>
      </c>
    </row>
    <row r="2096" spans="1:9" x14ac:dyDescent="0.25">
      <c r="A2096" s="93"/>
      <c r="B2096" s="94">
        <v>520</v>
      </c>
      <c r="C2096" s="91" t="s">
        <v>2135</v>
      </c>
      <c r="D2096" s="95">
        <v>1930000</v>
      </c>
      <c r="E2096" s="96">
        <v>0</v>
      </c>
      <c r="F2096" s="95">
        <v>5000000</v>
      </c>
      <c r="G2096" s="95">
        <v>5000000</v>
      </c>
      <c r="H2096" s="249"/>
      <c r="I2096" s="249"/>
    </row>
    <row r="2097" spans="1:9" x14ac:dyDescent="0.25">
      <c r="A2097" s="97">
        <v>5</v>
      </c>
      <c r="B2097" s="98">
        <v>2100123011500</v>
      </c>
      <c r="C2097" s="99" t="s">
        <v>2430</v>
      </c>
      <c r="D2097" s="101">
        <v>1930000</v>
      </c>
      <c r="E2097" s="100">
        <v>0</v>
      </c>
      <c r="F2097" s="101">
        <v>5000000</v>
      </c>
      <c r="G2097" s="101">
        <v>5000000</v>
      </c>
      <c r="H2097" s="102">
        <v>0</v>
      </c>
      <c r="I2097" s="97" t="s">
        <v>753</v>
      </c>
    </row>
    <row r="2098" spans="1:9" x14ac:dyDescent="0.25">
      <c r="A2098" s="244" t="s">
        <v>786</v>
      </c>
      <c r="B2098" s="244"/>
      <c r="C2098" s="244"/>
      <c r="D2098" s="103">
        <v>1930000</v>
      </c>
      <c r="E2098" s="104">
        <v>0</v>
      </c>
      <c r="F2098" s="103">
        <v>9000000</v>
      </c>
      <c r="G2098" s="103">
        <v>10000000</v>
      </c>
      <c r="H2098" s="248"/>
      <c r="I2098" s="248"/>
    </row>
    <row r="2099" spans="1:9" x14ac:dyDescent="0.25">
      <c r="A2099" s="92"/>
      <c r="B2099" s="247" t="s">
        <v>787</v>
      </c>
      <c r="C2099" s="247"/>
      <c r="D2099" s="247"/>
      <c r="E2099" s="247"/>
      <c r="F2099" s="247"/>
      <c r="G2099" s="247"/>
      <c r="H2099" s="247"/>
      <c r="I2099" s="247"/>
    </row>
    <row r="2100" spans="1:9" x14ac:dyDescent="0.25">
      <c r="A2100" s="244" t="s">
        <v>788</v>
      </c>
      <c r="B2100" s="244"/>
      <c r="C2100" s="244"/>
      <c r="D2100" s="95">
        <v>1930000</v>
      </c>
      <c r="E2100" s="96">
        <v>0</v>
      </c>
      <c r="F2100" s="95">
        <v>9000000</v>
      </c>
      <c r="G2100" s="95">
        <v>10000000</v>
      </c>
      <c r="H2100" s="246"/>
      <c r="I2100" s="246"/>
    </row>
    <row r="2101" spans="1:9" x14ac:dyDescent="0.25">
      <c r="A2101" s="90">
        <v>84</v>
      </c>
      <c r="B2101" s="249" t="s">
        <v>2431</v>
      </c>
      <c r="C2101" s="249"/>
      <c r="D2101" s="249"/>
      <c r="E2101" s="249"/>
      <c r="F2101" s="249"/>
      <c r="G2101" s="249"/>
      <c r="H2101" s="249"/>
      <c r="I2101" s="249"/>
    </row>
    <row r="2102" spans="1:9" x14ac:dyDescent="0.25">
      <c r="A2102" s="92"/>
      <c r="B2102" s="247" t="s">
        <v>750</v>
      </c>
      <c r="C2102" s="247"/>
      <c r="D2102" s="247"/>
      <c r="E2102" s="247"/>
      <c r="F2102" s="247"/>
      <c r="G2102" s="247"/>
      <c r="H2102" s="247"/>
      <c r="I2102" s="247"/>
    </row>
    <row r="2103" spans="1:9" x14ac:dyDescent="0.25">
      <c r="A2103" s="93"/>
      <c r="B2103" s="94">
        <v>360</v>
      </c>
      <c r="C2103" s="91" t="s">
        <v>2432</v>
      </c>
      <c r="D2103" s="95">
        <v>5785527</v>
      </c>
      <c r="E2103" s="95">
        <v>4357368</v>
      </c>
      <c r="F2103" s="95">
        <v>147400000</v>
      </c>
      <c r="G2103" s="95">
        <v>175000000</v>
      </c>
      <c r="H2103" s="249"/>
      <c r="I2103" s="249"/>
    </row>
    <row r="2104" spans="1:9" x14ac:dyDescent="0.25">
      <c r="A2104" s="97">
        <v>1</v>
      </c>
      <c r="B2104" s="98">
        <v>2100122003500</v>
      </c>
      <c r="C2104" s="99" t="s">
        <v>2433</v>
      </c>
      <c r="D2104" s="101">
        <v>2936527</v>
      </c>
      <c r="E2104" s="100">
        <v>0</v>
      </c>
      <c r="F2104" s="101">
        <v>10000000</v>
      </c>
      <c r="G2104" s="101">
        <v>10000000</v>
      </c>
      <c r="H2104" s="102">
        <v>0</v>
      </c>
      <c r="I2104" s="97" t="s">
        <v>753</v>
      </c>
    </row>
    <row r="2105" spans="1:9" x14ac:dyDescent="0.25">
      <c r="A2105" s="97">
        <v>2</v>
      </c>
      <c r="B2105" s="98">
        <v>2100122003700</v>
      </c>
      <c r="C2105" s="99" t="s">
        <v>2434</v>
      </c>
      <c r="D2105" s="101">
        <v>1000000</v>
      </c>
      <c r="E2105" s="101">
        <v>3502368</v>
      </c>
      <c r="F2105" s="101">
        <v>6000000</v>
      </c>
      <c r="G2105" s="101">
        <v>5000000</v>
      </c>
      <c r="H2105" s="102">
        <v>0</v>
      </c>
      <c r="I2105" s="97" t="s">
        <v>859</v>
      </c>
    </row>
    <row r="2106" spans="1:9" x14ac:dyDescent="0.25">
      <c r="A2106" s="97">
        <v>3</v>
      </c>
      <c r="B2106" s="98">
        <v>2100122003600</v>
      </c>
      <c r="C2106" s="99" t="s">
        <v>2435</v>
      </c>
      <c r="D2106" s="101">
        <v>1849000</v>
      </c>
      <c r="E2106" s="100">
        <v>0</v>
      </c>
      <c r="F2106" s="101">
        <v>10000000</v>
      </c>
      <c r="G2106" s="101">
        <v>20000000</v>
      </c>
      <c r="H2106" s="102">
        <v>0</v>
      </c>
      <c r="I2106" s="97" t="s">
        <v>753</v>
      </c>
    </row>
    <row r="2107" spans="1:9" x14ac:dyDescent="0.25">
      <c r="A2107" s="97">
        <v>4</v>
      </c>
      <c r="B2107" s="98">
        <v>7100123003800</v>
      </c>
      <c r="C2107" s="99" t="s">
        <v>2436</v>
      </c>
      <c r="D2107" s="100">
        <v>0</v>
      </c>
      <c r="E2107" s="100">
        <v>0</v>
      </c>
      <c r="F2107" s="101">
        <v>20000000</v>
      </c>
      <c r="G2107" s="101">
        <v>20000000</v>
      </c>
      <c r="H2107" s="102">
        <v>0</v>
      </c>
      <c r="I2107" s="97" t="s">
        <v>753</v>
      </c>
    </row>
    <row r="2108" spans="1:9" x14ac:dyDescent="0.25">
      <c r="A2108" s="97">
        <v>5</v>
      </c>
      <c r="B2108" s="98">
        <v>2100122003400</v>
      </c>
      <c r="C2108" s="99" t="s">
        <v>2437</v>
      </c>
      <c r="D2108" s="100">
        <v>0</v>
      </c>
      <c r="E2108" s="101">
        <v>855000</v>
      </c>
      <c r="F2108" s="101">
        <v>1400000</v>
      </c>
      <c r="G2108" s="100">
        <v>0</v>
      </c>
      <c r="H2108" s="102">
        <v>0.6</v>
      </c>
      <c r="I2108" s="97" t="s">
        <v>753</v>
      </c>
    </row>
    <row r="2109" spans="1:9" x14ac:dyDescent="0.25">
      <c r="A2109" s="97">
        <v>6</v>
      </c>
      <c r="B2109" s="98">
        <v>2100124007500</v>
      </c>
      <c r="C2109" s="99" t="s">
        <v>2438</v>
      </c>
      <c r="D2109" s="100">
        <v>0</v>
      </c>
      <c r="E2109" s="100">
        <v>0</v>
      </c>
      <c r="F2109" s="101">
        <v>100000000</v>
      </c>
      <c r="G2109" s="101">
        <v>120000000</v>
      </c>
      <c r="H2109" s="102">
        <v>0</v>
      </c>
      <c r="I2109" s="97" t="s">
        <v>753</v>
      </c>
    </row>
    <row r="2110" spans="1:9" x14ac:dyDescent="0.25">
      <c r="A2110" s="93"/>
      <c r="B2110" s="94">
        <v>454</v>
      </c>
      <c r="C2110" s="91" t="s">
        <v>2439</v>
      </c>
      <c r="D2110" s="95">
        <v>3692625</v>
      </c>
      <c r="E2110" s="95">
        <v>45550</v>
      </c>
      <c r="F2110" s="95">
        <v>11600000</v>
      </c>
      <c r="G2110" s="95">
        <v>20500000</v>
      </c>
      <c r="H2110" s="249"/>
      <c r="I2110" s="249"/>
    </row>
    <row r="2111" spans="1:9" x14ac:dyDescent="0.25">
      <c r="A2111" s="97">
        <v>7</v>
      </c>
      <c r="B2111" s="98">
        <v>2100124002100</v>
      </c>
      <c r="C2111" s="99" t="s">
        <v>2440</v>
      </c>
      <c r="D2111" s="100">
        <v>0</v>
      </c>
      <c r="E2111" s="100">
        <v>0</v>
      </c>
      <c r="F2111" s="101">
        <v>250000</v>
      </c>
      <c r="G2111" s="101">
        <v>300000</v>
      </c>
      <c r="H2111" s="102">
        <v>0.01</v>
      </c>
      <c r="I2111" s="97" t="s">
        <v>857</v>
      </c>
    </row>
    <row r="2112" spans="1:9" ht="26.4" x14ac:dyDescent="0.25">
      <c r="A2112" s="97">
        <v>8</v>
      </c>
      <c r="B2112" s="98">
        <v>2100122003900</v>
      </c>
      <c r="C2112" s="99" t="s">
        <v>2441</v>
      </c>
      <c r="D2112" s="101">
        <v>3692625</v>
      </c>
      <c r="E2112" s="100">
        <v>0</v>
      </c>
      <c r="F2112" s="101">
        <v>7700000</v>
      </c>
      <c r="G2112" s="101">
        <v>15000000</v>
      </c>
      <c r="H2112" s="102">
        <v>0</v>
      </c>
      <c r="I2112" s="97" t="s">
        <v>753</v>
      </c>
    </row>
    <row r="2113" spans="1:9" x14ac:dyDescent="0.25">
      <c r="A2113" s="97">
        <v>9</v>
      </c>
      <c r="B2113" s="98">
        <v>2100124002200</v>
      </c>
      <c r="C2113" s="99" t="s">
        <v>2442</v>
      </c>
      <c r="D2113" s="100">
        <v>0</v>
      </c>
      <c r="E2113" s="100">
        <v>0</v>
      </c>
      <c r="F2113" s="101">
        <v>200000</v>
      </c>
      <c r="G2113" s="101">
        <v>600000</v>
      </c>
      <c r="H2113" s="102">
        <v>0</v>
      </c>
      <c r="I2113" s="97" t="s">
        <v>1134</v>
      </c>
    </row>
    <row r="2114" spans="1:9" x14ac:dyDescent="0.25">
      <c r="A2114" s="97">
        <v>10</v>
      </c>
      <c r="B2114" s="98">
        <v>2100124002300</v>
      </c>
      <c r="C2114" s="99" t="s">
        <v>2443</v>
      </c>
      <c r="D2114" s="100">
        <v>0</v>
      </c>
      <c r="E2114" s="100">
        <v>0</v>
      </c>
      <c r="F2114" s="101">
        <v>600000</v>
      </c>
      <c r="G2114" s="101">
        <v>1800000</v>
      </c>
      <c r="H2114" s="102">
        <v>0.01</v>
      </c>
      <c r="I2114" s="97" t="s">
        <v>1168</v>
      </c>
    </row>
    <row r="2115" spans="1:9" x14ac:dyDescent="0.25">
      <c r="A2115" s="97">
        <v>11</v>
      </c>
      <c r="B2115" s="98">
        <v>2100124002400</v>
      </c>
      <c r="C2115" s="99" t="s">
        <v>2444</v>
      </c>
      <c r="D2115" s="100">
        <v>0</v>
      </c>
      <c r="E2115" s="100">
        <v>0</v>
      </c>
      <c r="F2115" s="101">
        <v>450000</v>
      </c>
      <c r="G2115" s="101">
        <v>800000</v>
      </c>
      <c r="H2115" s="102">
        <v>0</v>
      </c>
      <c r="I2115" s="97" t="s">
        <v>866</v>
      </c>
    </row>
    <row r="2116" spans="1:9" x14ac:dyDescent="0.25">
      <c r="A2116" s="97">
        <v>12</v>
      </c>
      <c r="B2116" s="98">
        <v>2100124002500</v>
      </c>
      <c r="C2116" s="99" t="s">
        <v>2445</v>
      </c>
      <c r="D2116" s="100">
        <v>0</v>
      </c>
      <c r="E2116" s="100">
        <v>0</v>
      </c>
      <c r="F2116" s="101">
        <v>1000000</v>
      </c>
      <c r="G2116" s="101">
        <v>2000000</v>
      </c>
      <c r="H2116" s="102">
        <v>0</v>
      </c>
      <c r="I2116" s="97" t="s">
        <v>1234</v>
      </c>
    </row>
    <row r="2117" spans="1:9" x14ac:dyDescent="0.25">
      <c r="A2117" s="97">
        <v>13</v>
      </c>
      <c r="B2117" s="98">
        <v>2100124002600</v>
      </c>
      <c r="C2117" s="99" t="s">
        <v>2446</v>
      </c>
      <c r="D2117" s="100">
        <v>0</v>
      </c>
      <c r="E2117" s="100">
        <v>0</v>
      </c>
      <c r="F2117" s="101">
        <v>400000</v>
      </c>
      <c r="G2117" s="100">
        <v>0</v>
      </c>
      <c r="H2117" s="102">
        <v>0</v>
      </c>
      <c r="I2117" s="97" t="s">
        <v>753</v>
      </c>
    </row>
    <row r="2118" spans="1:9" x14ac:dyDescent="0.25">
      <c r="A2118" s="97">
        <v>14</v>
      </c>
      <c r="B2118" s="98">
        <v>2100124002700</v>
      </c>
      <c r="C2118" s="99" t="s">
        <v>2447</v>
      </c>
      <c r="D2118" s="100">
        <v>0</v>
      </c>
      <c r="E2118" s="101">
        <v>45550</v>
      </c>
      <c r="F2118" s="101">
        <v>1000000</v>
      </c>
      <c r="G2118" s="100">
        <v>0</v>
      </c>
      <c r="H2118" s="102">
        <v>0</v>
      </c>
      <c r="I2118" s="97" t="s">
        <v>753</v>
      </c>
    </row>
    <row r="2119" spans="1:9" x14ac:dyDescent="0.25">
      <c r="A2119" s="93"/>
      <c r="B2119" s="94">
        <v>455</v>
      </c>
      <c r="C2119" s="91" t="s">
        <v>2448</v>
      </c>
      <c r="D2119" s="95">
        <v>929875</v>
      </c>
      <c r="E2119" s="96">
        <v>0</v>
      </c>
      <c r="F2119" s="95">
        <v>1000000</v>
      </c>
      <c r="G2119" s="95">
        <v>1000000</v>
      </c>
      <c r="H2119" s="249"/>
      <c r="I2119" s="249"/>
    </row>
    <row r="2120" spans="1:9" x14ac:dyDescent="0.25">
      <c r="A2120" s="97">
        <v>15</v>
      </c>
      <c r="B2120" s="98">
        <v>2100122003800</v>
      </c>
      <c r="C2120" s="99" t="s">
        <v>2449</v>
      </c>
      <c r="D2120" s="100">
        <v>0</v>
      </c>
      <c r="E2120" s="100">
        <v>0</v>
      </c>
      <c r="F2120" s="101">
        <v>1000000</v>
      </c>
      <c r="G2120" s="101">
        <v>1000000</v>
      </c>
      <c r="H2120" s="102">
        <v>0.01</v>
      </c>
      <c r="I2120" s="97" t="s">
        <v>753</v>
      </c>
    </row>
    <row r="2121" spans="1:9" x14ac:dyDescent="0.25">
      <c r="A2121" s="244" t="s">
        <v>786</v>
      </c>
      <c r="B2121" s="244"/>
      <c r="C2121" s="244"/>
      <c r="D2121" s="103">
        <v>10408027</v>
      </c>
      <c r="E2121" s="103">
        <v>4402918</v>
      </c>
      <c r="F2121" s="103">
        <v>160000000</v>
      </c>
      <c r="G2121" s="103">
        <v>196500000</v>
      </c>
      <c r="H2121" s="248"/>
      <c r="I2121" s="248"/>
    </row>
    <row r="2122" spans="1:9" x14ac:dyDescent="0.25">
      <c r="A2122" s="92"/>
      <c r="B2122" s="247" t="s">
        <v>787</v>
      </c>
      <c r="C2122" s="247"/>
      <c r="D2122" s="247"/>
      <c r="E2122" s="247"/>
      <c r="F2122" s="247"/>
      <c r="G2122" s="247"/>
      <c r="H2122" s="247"/>
      <c r="I2122" s="247"/>
    </row>
    <row r="2123" spans="1:9" x14ac:dyDescent="0.25">
      <c r="A2123" s="244" t="s">
        <v>788</v>
      </c>
      <c r="B2123" s="244"/>
      <c r="C2123" s="244"/>
      <c r="D2123" s="95">
        <v>10408027</v>
      </c>
      <c r="E2123" s="95">
        <v>4402918</v>
      </c>
      <c r="F2123" s="95">
        <v>160000000</v>
      </c>
      <c r="G2123" s="95">
        <v>196500000</v>
      </c>
      <c r="H2123" s="246"/>
      <c r="I2123" s="246"/>
    </row>
    <row r="2124" spans="1:9" x14ac:dyDescent="0.25">
      <c r="A2124" s="90">
        <v>85</v>
      </c>
      <c r="B2124" s="249" t="s">
        <v>2450</v>
      </c>
      <c r="C2124" s="249"/>
      <c r="D2124" s="249"/>
      <c r="E2124" s="249"/>
      <c r="F2124" s="249"/>
      <c r="G2124" s="249"/>
      <c r="H2124" s="249"/>
      <c r="I2124" s="249"/>
    </row>
    <row r="2125" spans="1:9" x14ac:dyDescent="0.25">
      <c r="A2125" s="92"/>
      <c r="B2125" s="247" t="s">
        <v>750</v>
      </c>
      <c r="C2125" s="247"/>
      <c r="D2125" s="247"/>
      <c r="E2125" s="247"/>
      <c r="F2125" s="247"/>
      <c r="G2125" s="247"/>
      <c r="H2125" s="247"/>
      <c r="I2125" s="247"/>
    </row>
    <row r="2126" spans="1:9" x14ac:dyDescent="0.25">
      <c r="A2126" s="93"/>
      <c r="B2126" s="94">
        <v>36</v>
      </c>
      <c r="C2126" s="91" t="s">
        <v>1967</v>
      </c>
      <c r="D2126" s="96">
        <v>0</v>
      </c>
      <c r="E2126" s="96">
        <v>0</v>
      </c>
      <c r="F2126" s="95">
        <v>11700000</v>
      </c>
      <c r="G2126" s="95">
        <v>12000000</v>
      </c>
      <c r="H2126" s="249"/>
      <c r="I2126" s="249"/>
    </row>
    <row r="2127" spans="1:9" x14ac:dyDescent="0.25">
      <c r="A2127" s="97">
        <v>1</v>
      </c>
      <c r="B2127" s="98">
        <v>13100124011700</v>
      </c>
      <c r="C2127" s="99" t="s">
        <v>2451</v>
      </c>
      <c r="D2127" s="100">
        <v>0</v>
      </c>
      <c r="E2127" s="100">
        <v>0</v>
      </c>
      <c r="F2127" s="101">
        <v>9000000</v>
      </c>
      <c r="G2127" s="101">
        <v>12000000</v>
      </c>
      <c r="H2127" s="102">
        <v>0</v>
      </c>
      <c r="I2127" s="97" t="s">
        <v>753</v>
      </c>
    </row>
    <row r="2128" spans="1:9" x14ac:dyDescent="0.25">
      <c r="A2128" s="97">
        <v>2</v>
      </c>
      <c r="B2128" s="98">
        <v>13100123011200</v>
      </c>
      <c r="C2128" s="99" t="s">
        <v>2452</v>
      </c>
      <c r="D2128" s="100">
        <v>0</v>
      </c>
      <c r="E2128" s="100">
        <v>0</v>
      </c>
      <c r="F2128" s="101">
        <v>2700000</v>
      </c>
      <c r="G2128" s="100">
        <v>0</v>
      </c>
      <c r="H2128" s="102">
        <v>0</v>
      </c>
      <c r="I2128" s="97" t="s">
        <v>753</v>
      </c>
    </row>
    <row r="2129" spans="1:9" x14ac:dyDescent="0.25">
      <c r="A2129" s="93"/>
      <c r="B2129" s="94">
        <v>375</v>
      </c>
      <c r="C2129" s="91" t="s">
        <v>864</v>
      </c>
      <c r="D2129" s="96">
        <v>0</v>
      </c>
      <c r="E2129" s="96">
        <v>0</v>
      </c>
      <c r="F2129" s="95">
        <v>6900000</v>
      </c>
      <c r="G2129" s="95">
        <v>5000000</v>
      </c>
      <c r="H2129" s="249"/>
      <c r="I2129" s="249"/>
    </row>
    <row r="2130" spans="1:9" x14ac:dyDescent="0.25">
      <c r="A2130" s="97">
        <v>3</v>
      </c>
      <c r="B2130" s="98">
        <v>13100123012200</v>
      </c>
      <c r="C2130" s="99" t="s">
        <v>2453</v>
      </c>
      <c r="D2130" s="100">
        <v>0</v>
      </c>
      <c r="E2130" s="100">
        <v>0</v>
      </c>
      <c r="F2130" s="101">
        <v>1400000</v>
      </c>
      <c r="G2130" s="100">
        <v>0</v>
      </c>
      <c r="H2130" s="102">
        <v>0</v>
      </c>
      <c r="I2130" s="97" t="s">
        <v>753</v>
      </c>
    </row>
    <row r="2131" spans="1:9" x14ac:dyDescent="0.25">
      <c r="A2131" s="97">
        <v>4</v>
      </c>
      <c r="B2131" s="98">
        <v>13100123012600</v>
      </c>
      <c r="C2131" s="99" t="s">
        <v>2454</v>
      </c>
      <c r="D2131" s="100">
        <v>0</v>
      </c>
      <c r="E2131" s="100">
        <v>0</v>
      </c>
      <c r="F2131" s="101">
        <v>2500000</v>
      </c>
      <c r="G2131" s="101">
        <v>2500000</v>
      </c>
      <c r="H2131" s="102">
        <v>0</v>
      </c>
      <c r="I2131" s="97" t="s">
        <v>753</v>
      </c>
    </row>
    <row r="2132" spans="1:9" x14ac:dyDescent="0.25">
      <c r="A2132" s="97">
        <v>5</v>
      </c>
      <c r="B2132" s="98">
        <v>13100123011400</v>
      </c>
      <c r="C2132" s="99" t="s">
        <v>2455</v>
      </c>
      <c r="D2132" s="100">
        <v>0</v>
      </c>
      <c r="E2132" s="100">
        <v>0</v>
      </c>
      <c r="F2132" s="101">
        <v>3000000</v>
      </c>
      <c r="G2132" s="100">
        <v>0</v>
      </c>
      <c r="H2132" s="102">
        <v>0</v>
      </c>
      <c r="I2132" s="97" t="s">
        <v>753</v>
      </c>
    </row>
    <row r="2133" spans="1:9" ht="26.4" x14ac:dyDescent="0.25">
      <c r="A2133" s="97">
        <v>6</v>
      </c>
      <c r="B2133" s="98">
        <v>13100125000000</v>
      </c>
      <c r="C2133" s="99" t="s">
        <v>2456</v>
      </c>
      <c r="D2133" s="100">
        <v>0</v>
      </c>
      <c r="E2133" s="100">
        <v>0</v>
      </c>
      <c r="F2133" s="100">
        <v>0</v>
      </c>
      <c r="G2133" s="101">
        <v>2500000</v>
      </c>
      <c r="H2133" s="102">
        <v>0</v>
      </c>
      <c r="I2133" s="97" t="s">
        <v>753</v>
      </c>
    </row>
    <row r="2134" spans="1:9" x14ac:dyDescent="0.25">
      <c r="A2134" s="93"/>
      <c r="B2134" s="94">
        <v>376</v>
      </c>
      <c r="C2134" s="91" t="s">
        <v>2457</v>
      </c>
      <c r="D2134" s="96">
        <v>0</v>
      </c>
      <c r="E2134" s="96">
        <v>0</v>
      </c>
      <c r="F2134" s="95">
        <v>5000000</v>
      </c>
      <c r="G2134" s="95">
        <v>7900000</v>
      </c>
      <c r="H2134" s="249"/>
      <c r="I2134" s="249"/>
    </row>
    <row r="2135" spans="1:9" x14ac:dyDescent="0.25">
      <c r="A2135" s="97">
        <v>7</v>
      </c>
      <c r="B2135" s="98">
        <v>13100123011600</v>
      </c>
      <c r="C2135" s="99" t="s">
        <v>2458</v>
      </c>
      <c r="D2135" s="100">
        <v>0</v>
      </c>
      <c r="E2135" s="100">
        <v>0</v>
      </c>
      <c r="F2135" s="101">
        <v>2000000</v>
      </c>
      <c r="G2135" s="101">
        <v>3000000</v>
      </c>
      <c r="H2135" s="102">
        <v>0</v>
      </c>
      <c r="I2135" s="97" t="s">
        <v>753</v>
      </c>
    </row>
    <row r="2136" spans="1:9" x14ac:dyDescent="0.25">
      <c r="A2136" s="97">
        <v>8</v>
      </c>
      <c r="B2136" s="98">
        <v>13100123011500</v>
      </c>
      <c r="C2136" s="99" t="s">
        <v>2459</v>
      </c>
      <c r="D2136" s="100">
        <v>0</v>
      </c>
      <c r="E2136" s="100">
        <v>0</v>
      </c>
      <c r="F2136" s="101">
        <v>3000000</v>
      </c>
      <c r="G2136" s="101">
        <v>4900000</v>
      </c>
      <c r="H2136" s="102">
        <v>0</v>
      </c>
      <c r="I2136" s="97" t="s">
        <v>753</v>
      </c>
    </row>
    <row r="2137" spans="1:9" x14ac:dyDescent="0.25">
      <c r="A2137" s="93"/>
      <c r="B2137" s="94">
        <v>377</v>
      </c>
      <c r="C2137" s="91" t="s">
        <v>794</v>
      </c>
      <c r="D2137" s="96">
        <v>0</v>
      </c>
      <c r="E2137" s="96">
        <v>0</v>
      </c>
      <c r="F2137" s="95">
        <v>12400000</v>
      </c>
      <c r="G2137" s="95">
        <v>2600000</v>
      </c>
      <c r="H2137" s="249"/>
      <c r="I2137" s="249"/>
    </row>
    <row r="2138" spans="1:9" x14ac:dyDescent="0.25">
      <c r="A2138" s="97">
        <v>9</v>
      </c>
      <c r="B2138" s="98">
        <v>13100123011900</v>
      </c>
      <c r="C2138" s="99" t="s">
        <v>2460</v>
      </c>
      <c r="D2138" s="100">
        <v>0</v>
      </c>
      <c r="E2138" s="100">
        <v>0</v>
      </c>
      <c r="F2138" s="101">
        <v>2700000</v>
      </c>
      <c r="G2138" s="100">
        <v>0</v>
      </c>
      <c r="H2138" s="102">
        <v>0</v>
      </c>
      <c r="I2138" s="97" t="s">
        <v>753</v>
      </c>
    </row>
    <row r="2139" spans="1:9" x14ac:dyDescent="0.25">
      <c r="A2139" s="97">
        <v>10</v>
      </c>
      <c r="B2139" s="98">
        <v>13100123012400</v>
      </c>
      <c r="C2139" s="99" t="s">
        <v>2461</v>
      </c>
      <c r="D2139" s="100">
        <v>0</v>
      </c>
      <c r="E2139" s="100">
        <v>0</v>
      </c>
      <c r="F2139" s="101">
        <v>1400000</v>
      </c>
      <c r="G2139" s="100">
        <v>0</v>
      </c>
      <c r="H2139" s="102">
        <v>0</v>
      </c>
      <c r="I2139" s="97" t="s">
        <v>753</v>
      </c>
    </row>
    <row r="2140" spans="1:9" x14ac:dyDescent="0.25">
      <c r="A2140" s="97">
        <v>11</v>
      </c>
      <c r="B2140" s="98">
        <v>13100124006500</v>
      </c>
      <c r="C2140" s="99" t="s">
        <v>2462</v>
      </c>
      <c r="D2140" s="100">
        <v>0</v>
      </c>
      <c r="E2140" s="100">
        <v>0</v>
      </c>
      <c r="F2140" s="101">
        <v>2550000</v>
      </c>
      <c r="G2140" s="100">
        <v>0</v>
      </c>
      <c r="H2140" s="102">
        <v>0</v>
      </c>
      <c r="I2140" s="97" t="s">
        <v>753</v>
      </c>
    </row>
    <row r="2141" spans="1:9" x14ac:dyDescent="0.25">
      <c r="A2141" s="97">
        <v>12</v>
      </c>
      <c r="B2141" s="98">
        <v>13100123012000</v>
      </c>
      <c r="C2141" s="99" t="s">
        <v>2463</v>
      </c>
      <c r="D2141" s="100">
        <v>0</v>
      </c>
      <c r="E2141" s="100">
        <v>0</v>
      </c>
      <c r="F2141" s="101">
        <v>750000</v>
      </c>
      <c r="G2141" s="101">
        <v>1600000</v>
      </c>
      <c r="H2141" s="102">
        <v>0</v>
      </c>
      <c r="I2141" s="97" t="s">
        <v>753</v>
      </c>
    </row>
    <row r="2142" spans="1:9" ht="26.4" x14ac:dyDescent="0.25">
      <c r="A2142" s="97">
        <v>13</v>
      </c>
      <c r="B2142" s="98">
        <v>13100123012500</v>
      </c>
      <c r="C2142" s="99" t="s">
        <v>2464</v>
      </c>
      <c r="D2142" s="100">
        <v>0</v>
      </c>
      <c r="E2142" s="100">
        <v>0</v>
      </c>
      <c r="F2142" s="101">
        <v>2000000</v>
      </c>
      <c r="G2142" s="100">
        <v>0</v>
      </c>
      <c r="H2142" s="102">
        <v>0</v>
      </c>
      <c r="I2142" s="97" t="s">
        <v>753</v>
      </c>
    </row>
    <row r="2143" spans="1:9" x14ac:dyDescent="0.25">
      <c r="A2143" s="97">
        <v>14</v>
      </c>
      <c r="B2143" s="98">
        <v>13100123012700</v>
      </c>
      <c r="C2143" s="99" t="s">
        <v>2465</v>
      </c>
      <c r="D2143" s="100">
        <v>0</v>
      </c>
      <c r="E2143" s="100">
        <v>0</v>
      </c>
      <c r="F2143" s="101">
        <v>500000</v>
      </c>
      <c r="G2143" s="100">
        <v>0</v>
      </c>
      <c r="H2143" s="102">
        <v>0</v>
      </c>
      <c r="I2143" s="97" t="s">
        <v>753</v>
      </c>
    </row>
    <row r="2144" spans="1:9" x14ac:dyDescent="0.25">
      <c r="A2144" s="97">
        <v>15</v>
      </c>
      <c r="B2144" s="98">
        <v>13100123012800</v>
      </c>
      <c r="C2144" s="99" t="s">
        <v>2466</v>
      </c>
      <c r="D2144" s="100">
        <v>0</v>
      </c>
      <c r="E2144" s="100">
        <v>0</v>
      </c>
      <c r="F2144" s="101">
        <v>500000</v>
      </c>
      <c r="G2144" s="100">
        <v>0</v>
      </c>
      <c r="H2144" s="102">
        <v>0</v>
      </c>
      <c r="I2144" s="97" t="s">
        <v>753</v>
      </c>
    </row>
    <row r="2145" spans="1:9" x14ac:dyDescent="0.25">
      <c r="A2145" s="97">
        <v>16</v>
      </c>
      <c r="B2145" s="98">
        <v>13100124006600</v>
      </c>
      <c r="C2145" s="99" t="s">
        <v>2467</v>
      </c>
      <c r="D2145" s="100">
        <v>0</v>
      </c>
      <c r="E2145" s="100">
        <v>0</v>
      </c>
      <c r="F2145" s="101">
        <v>2000000</v>
      </c>
      <c r="G2145" s="100">
        <v>0</v>
      </c>
      <c r="H2145" s="102">
        <v>0</v>
      </c>
      <c r="I2145" s="97" t="s">
        <v>753</v>
      </c>
    </row>
    <row r="2146" spans="1:9" x14ac:dyDescent="0.25">
      <c r="A2146" s="97">
        <v>17</v>
      </c>
      <c r="B2146" s="98">
        <v>13100125000000</v>
      </c>
      <c r="C2146" s="99" t="s">
        <v>2468</v>
      </c>
      <c r="D2146" s="100">
        <v>0</v>
      </c>
      <c r="E2146" s="100">
        <v>0</v>
      </c>
      <c r="F2146" s="100">
        <v>0</v>
      </c>
      <c r="G2146" s="101">
        <v>1000000</v>
      </c>
      <c r="H2146" s="102">
        <v>0</v>
      </c>
      <c r="I2146" s="97" t="s">
        <v>753</v>
      </c>
    </row>
    <row r="2147" spans="1:9" x14ac:dyDescent="0.25">
      <c r="A2147" s="93"/>
      <c r="B2147" s="94">
        <v>378</v>
      </c>
      <c r="C2147" s="91" t="s">
        <v>1030</v>
      </c>
      <c r="D2147" s="96">
        <v>0</v>
      </c>
      <c r="E2147" s="96">
        <v>0</v>
      </c>
      <c r="F2147" s="95">
        <v>4000000</v>
      </c>
      <c r="G2147" s="95">
        <v>5000000</v>
      </c>
      <c r="H2147" s="249"/>
      <c r="I2147" s="249"/>
    </row>
    <row r="2148" spans="1:9" x14ac:dyDescent="0.25">
      <c r="A2148" s="97">
        <v>18</v>
      </c>
      <c r="B2148" s="98">
        <v>13100123011800</v>
      </c>
      <c r="C2148" s="99" t="s">
        <v>2469</v>
      </c>
      <c r="D2148" s="100">
        <v>0</v>
      </c>
      <c r="E2148" s="100">
        <v>0</v>
      </c>
      <c r="F2148" s="101">
        <v>1000000</v>
      </c>
      <c r="G2148" s="101">
        <v>1000000</v>
      </c>
      <c r="H2148" s="102">
        <v>0</v>
      </c>
      <c r="I2148" s="97" t="s">
        <v>753</v>
      </c>
    </row>
    <row r="2149" spans="1:9" x14ac:dyDescent="0.25">
      <c r="A2149" s="97">
        <v>19</v>
      </c>
      <c r="B2149" s="98">
        <v>13100123012100</v>
      </c>
      <c r="C2149" s="99" t="s">
        <v>2470</v>
      </c>
      <c r="D2149" s="100">
        <v>0</v>
      </c>
      <c r="E2149" s="100">
        <v>0</v>
      </c>
      <c r="F2149" s="101">
        <v>1000000</v>
      </c>
      <c r="G2149" s="101">
        <v>1000000</v>
      </c>
      <c r="H2149" s="102">
        <v>0</v>
      </c>
      <c r="I2149" s="97" t="s">
        <v>753</v>
      </c>
    </row>
    <row r="2150" spans="1:9" x14ac:dyDescent="0.25">
      <c r="A2150" s="97">
        <v>20</v>
      </c>
      <c r="B2150" s="98">
        <v>13100124006700</v>
      </c>
      <c r="C2150" s="99" t="s">
        <v>2471</v>
      </c>
      <c r="D2150" s="100">
        <v>0</v>
      </c>
      <c r="E2150" s="100">
        <v>0</v>
      </c>
      <c r="F2150" s="101">
        <v>2000000</v>
      </c>
      <c r="G2150" s="101">
        <v>3000000</v>
      </c>
      <c r="H2150" s="102">
        <v>0</v>
      </c>
      <c r="I2150" s="97" t="s">
        <v>753</v>
      </c>
    </row>
    <row r="2151" spans="1:9" x14ac:dyDescent="0.25">
      <c r="A2151" s="244" t="s">
        <v>786</v>
      </c>
      <c r="B2151" s="244"/>
      <c r="C2151" s="244"/>
      <c r="D2151" s="104">
        <v>0</v>
      </c>
      <c r="E2151" s="104">
        <v>0</v>
      </c>
      <c r="F2151" s="103">
        <v>40000000</v>
      </c>
      <c r="G2151" s="103">
        <v>32500000</v>
      </c>
      <c r="H2151" s="248"/>
      <c r="I2151" s="248"/>
    </row>
    <row r="2152" spans="1:9" x14ac:dyDescent="0.25">
      <c r="A2152" s="92"/>
      <c r="B2152" s="247" t="s">
        <v>787</v>
      </c>
      <c r="C2152" s="247"/>
      <c r="D2152" s="247"/>
      <c r="E2152" s="247"/>
      <c r="F2152" s="247"/>
      <c r="G2152" s="247"/>
      <c r="H2152" s="247"/>
      <c r="I2152" s="247"/>
    </row>
    <row r="2153" spans="1:9" x14ac:dyDescent="0.25">
      <c r="A2153" s="244" t="s">
        <v>788</v>
      </c>
      <c r="B2153" s="244"/>
      <c r="C2153" s="244"/>
      <c r="D2153" s="96">
        <v>0</v>
      </c>
      <c r="E2153" s="96">
        <v>0</v>
      </c>
      <c r="F2153" s="95">
        <v>40000000</v>
      </c>
      <c r="G2153" s="95">
        <v>32500000</v>
      </c>
      <c r="H2153" s="246"/>
      <c r="I2153" s="246"/>
    </row>
    <row r="2154" spans="1:9" x14ac:dyDescent="0.25">
      <c r="A2154" s="90">
        <v>86</v>
      </c>
      <c r="B2154" s="249" t="s">
        <v>2472</v>
      </c>
      <c r="C2154" s="249"/>
      <c r="D2154" s="249"/>
      <c r="E2154" s="249"/>
      <c r="F2154" s="249"/>
      <c r="G2154" s="249"/>
      <c r="H2154" s="249"/>
      <c r="I2154" s="249"/>
    </row>
    <row r="2155" spans="1:9" x14ac:dyDescent="0.25">
      <c r="A2155" s="92"/>
      <c r="B2155" s="247" t="s">
        <v>750</v>
      </c>
      <c r="C2155" s="247"/>
      <c r="D2155" s="247"/>
      <c r="E2155" s="247"/>
      <c r="F2155" s="247"/>
      <c r="G2155" s="247"/>
      <c r="H2155" s="247"/>
      <c r="I2155" s="247"/>
    </row>
    <row r="2156" spans="1:9" x14ac:dyDescent="0.25">
      <c r="A2156" s="93"/>
      <c r="B2156" s="94">
        <v>137</v>
      </c>
      <c r="C2156" s="91" t="s">
        <v>770</v>
      </c>
      <c r="D2156" s="95">
        <v>795000</v>
      </c>
      <c r="E2156" s="96">
        <v>0</v>
      </c>
      <c r="F2156" s="95">
        <v>2000000</v>
      </c>
      <c r="G2156" s="95">
        <v>2600000</v>
      </c>
      <c r="H2156" s="249"/>
      <c r="I2156" s="249"/>
    </row>
    <row r="2157" spans="1:9" x14ac:dyDescent="0.25">
      <c r="A2157" s="97">
        <v>1</v>
      </c>
      <c r="B2157" s="98">
        <v>13100122005000</v>
      </c>
      <c r="C2157" s="99" t="s">
        <v>2473</v>
      </c>
      <c r="D2157" s="101">
        <v>795000</v>
      </c>
      <c r="E2157" s="100">
        <v>0</v>
      </c>
      <c r="F2157" s="101">
        <v>1000000</v>
      </c>
      <c r="G2157" s="101">
        <v>1300000</v>
      </c>
      <c r="H2157" s="102">
        <v>0</v>
      </c>
      <c r="I2157" s="97" t="s">
        <v>753</v>
      </c>
    </row>
    <row r="2158" spans="1:9" x14ac:dyDescent="0.25">
      <c r="A2158" s="97">
        <v>2</v>
      </c>
      <c r="B2158" s="98">
        <v>13100123009000</v>
      </c>
      <c r="C2158" s="99" t="s">
        <v>1062</v>
      </c>
      <c r="D2158" s="100">
        <v>0</v>
      </c>
      <c r="E2158" s="100">
        <v>0</v>
      </c>
      <c r="F2158" s="101">
        <v>500000</v>
      </c>
      <c r="G2158" s="101">
        <v>700000</v>
      </c>
      <c r="H2158" s="102">
        <v>0</v>
      </c>
      <c r="I2158" s="97" t="s">
        <v>753</v>
      </c>
    </row>
    <row r="2159" spans="1:9" x14ac:dyDescent="0.25">
      <c r="A2159" s="97">
        <v>3</v>
      </c>
      <c r="B2159" s="98">
        <v>13100123008900</v>
      </c>
      <c r="C2159" s="99" t="s">
        <v>2474</v>
      </c>
      <c r="D2159" s="100">
        <v>0</v>
      </c>
      <c r="E2159" s="100">
        <v>0</v>
      </c>
      <c r="F2159" s="101">
        <v>500000</v>
      </c>
      <c r="G2159" s="101">
        <v>600000</v>
      </c>
      <c r="H2159" s="102">
        <v>0.12</v>
      </c>
      <c r="I2159" s="97" t="s">
        <v>753</v>
      </c>
    </row>
    <row r="2160" spans="1:9" x14ac:dyDescent="0.25">
      <c r="A2160" s="93"/>
      <c r="B2160" s="94">
        <v>138</v>
      </c>
      <c r="C2160" s="91" t="s">
        <v>751</v>
      </c>
      <c r="D2160" s="95">
        <v>860000</v>
      </c>
      <c r="E2160" s="96">
        <v>0</v>
      </c>
      <c r="F2160" s="95">
        <v>5000000</v>
      </c>
      <c r="G2160" s="96">
        <v>0</v>
      </c>
      <c r="H2160" s="249"/>
      <c r="I2160" s="249"/>
    </row>
    <row r="2161" spans="1:9" ht="26.4" x14ac:dyDescent="0.25">
      <c r="A2161" s="97">
        <v>4</v>
      </c>
      <c r="B2161" s="98">
        <v>13100122004800</v>
      </c>
      <c r="C2161" s="99" t="s">
        <v>2475</v>
      </c>
      <c r="D2161" s="101">
        <v>860000</v>
      </c>
      <c r="E2161" s="100">
        <v>0</v>
      </c>
      <c r="F2161" s="101">
        <v>5000000</v>
      </c>
      <c r="G2161" s="100">
        <v>0</v>
      </c>
      <c r="H2161" s="102">
        <v>0.2</v>
      </c>
      <c r="I2161" s="97" t="s">
        <v>859</v>
      </c>
    </row>
    <row r="2162" spans="1:9" x14ac:dyDescent="0.25">
      <c r="A2162" s="93"/>
      <c r="B2162" s="94">
        <v>190</v>
      </c>
      <c r="C2162" s="91" t="s">
        <v>2476</v>
      </c>
      <c r="D2162" s="96">
        <v>0</v>
      </c>
      <c r="E2162" s="96">
        <v>0</v>
      </c>
      <c r="F2162" s="95">
        <v>1000000</v>
      </c>
      <c r="G2162" s="95">
        <v>1500000</v>
      </c>
      <c r="H2162" s="249"/>
      <c r="I2162" s="249"/>
    </row>
    <row r="2163" spans="1:9" x14ac:dyDescent="0.25">
      <c r="A2163" s="97">
        <v>5</v>
      </c>
      <c r="B2163" s="98">
        <v>13100122004900</v>
      </c>
      <c r="C2163" s="99" t="s">
        <v>2477</v>
      </c>
      <c r="D2163" s="100">
        <v>0</v>
      </c>
      <c r="E2163" s="100">
        <v>0</v>
      </c>
      <c r="F2163" s="101">
        <v>1000000</v>
      </c>
      <c r="G2163" s="101">
        <v>1500000</v>
      </c>
      <c r="H2163" s="102">
        <v>0.11</v>
      </c>
      <c r="I2163" s="97" t="s">
        <v>753</v>
      </c>
    </row>
    <row r="2164" spans="1:9" x14ac:dyDescent="0.25">
      <c r="A2164" s="244" t="s">
        <v>786</v>
      </c>
      <c r="B2164" s="244"/>
      <c r="C2164" s="244"/>
      <c r="D2164" s="103">
        <v>1655000</v>
      </c>
      <c r="E2164" s="104">
        <v>0</v>
      </c>
      <c r="F2164" s="103">
        <v>8000000</v>
      </c>
      <c r="G2164" s="103">
        <v>4100000</v>
      </c>
      <c r="H2164" s="248"/>
      <c r="I2164" s="248"/>
    </row>
    <row r="2165" spans="1:9" x14ac:dyDescent="0.25">
      <c r="A2165" s="92"/>
      <c r="B2165" s="247" t="s">
        <v>787</v>
      </c>
      <c r="C2165" s="247"/>
      <c r="D2165" s="247"/>
      <c r="E2165" s="247"/>
      <c r="F2165" s="247"/>
      <c r="G2165" s="247"/>
      <c r="H2165" s="247"/>
      <c r="I2165" s="247"/>
    </row>
    <row r="2166" spans="1:9" x14ac:dyDescent="0.25">
      <c r="A2166" s="244" t="s">
        <v>788</v>
      </c>
      <c r="B2166" s="244"/>
      <c r="C2166" s="244"/>
      <c r="D2166" s="95">
        <v>1655000</v>
      </c>
      <c r="E2166" s="96">
        <v>0</v>
      </c>
      <c r="F2166" s="95">
        <v>8000000</v>
      </c>
      <c r="G2166" s="95">
        <v>4100000</v>
      </c>
      <c r="H2166" s="246"/>
      <c r="I2166" s="246"/>
    </row>
    <row r="2167" spans="1:9" x14ac:dyDescent="0.25">
      <c r="A2167" s="90">
        <v>87</v>
      </c>
      <c r="B2167" s="249" t="s">
        <v>2478</v>
      </c>
      <c r="C2167" s="249"/>
      <c r="D2167" s="249"/>
      <c r="E2167" s="249"/>
      <c r="F2167" s="249"/>
      <c r="G2167" s="249"/>
      <c r="H2167" s="249"/>
      <c r="I2167" s="249"/>
    </row>
    <row r="2168" spans="1:9" x14ac:dyDescent="0.25">
      <c r="A2168" s="92"/>
      <c r="B2168" s="247" t="s">
        <v>750</v>
      </c>
      <c r="C2168" s="247"/>
      <c r="D2168" s="247"/>
      <c r="E2168" s="247"/>
      <c r="F2168" s="247"/>
      <c r="G2168" s="247"/>
      <c r="H2168" s="247"/>
      <c r="I2168" s="247"/>
    </row>
    <row r="2169" spans="1:9" x14ac:dyDescent="0.25">
      <c r="A2169" s="93"/>
      <c r="B2169" s="94">
        <v>28</v>
      </c>
      <c r="C2169" s="91" t="s">
        <v>2479</v>
      </c>
      <c r="D2169" s="95">
        <v>1770000</v>
      </c>
      <c r="E2169" s="95">
        <v>963306</v>
      </c>
      <c r="F2169" s="95">
        <v>71000000</v>
      </c>
      <c r="G2169" s="95">
        <v>50000000</v>
      </c>
      <c r="H2169" s="249"/>
      <c r="I2169" s="249"/>
    </row>
    <row r="2170" spans="1:9" x14ac:dyDescent="0.25">
      <c r="A2170" s="97">
        <v>1</v>
      </c>
      <c r="B2170" s="98">
        <v>4010223000200</v>
      </c>
      <c r="C2170" s="99" t="s">
        <v>2480</v>
      </c>
      <c r="D2170" s="101">
        <v>855000</v>
      </c>
      <c r="E2170" s="100">
        <v>0</v>
      </c>
      <c r="F2170" s="101">
        <v>10000000</v>
      </c>
      <c r="G2170" s="101">
        <v>5000000</v>
      </c>
      <c r="H2170" s="102">
        <v>0.5</v>
      </c>
      <c r="I2170" s="97" t="s">
        <v>753</v>
      </c>
    </row>
    <row r="2171" spans="1:9" x14ac:dyDescent="0.25">
      <c r="A2171" s="97">
        <v>2</v>
      </c>
      <c r="B2171" s="98">
        <v>11100122000200</v>
      </c>
      <c r="C2171" s="99" t="s">
        <v>2481</v>
      </c>
      <c r="D2171" s="101">
        <v>915000</v>
      </c>
      <c r="E2171" s="101">
        <v>963306</v>
      </c>
      <c r="F2171" s="101">
        <v>15000000</v>
      </c>
      <c r="G2171" s="101">
        <v>15000000</v>
      </c>
      <c r="H2171" s="102">
        <v>0.5</v>
      </c>
      <c r="I2171" s="97" t="s">
        <v>753</v>
      </c>
    </row>
    <row r="2172" spans="1:9" x14ac:dyDescent="0.25">
      <c r="A2172" s="97">
        <v>3</v>
      </c>
      <c r="B2172" s="98">
        <v>11100122001100</v>
      </c>
      <c r="C2172" s="99" t="s">
        <v>2482</v>
      </c>
      <c r="D2172" s="100">
        <v>0</v>
      </c>
      <c r="E2172" s="100">
        <v>0</v>
      </c>
      <c r="F2172" s="101">
        <v>30000000</v>
      </c>
      <c r="G2172" s="101">
        <v>20000000</v>
      </c>
      <c r="H2172" s="102">
        <v>0.5</v>
      </c>
      <c r="I2172" s="97" t="s">
        <v>753</v>
      </c>
    </row>
    <row r="2173" spans="1:9" x14ac:dyDescent="0.25">
      <c r="A2173" s="97">
        <v>4</v>
      </c>
      <c r="B2173" s="98">
        <v>11100123000700</v>
      </c>
      <c r="C2173" s="99" t="s">
        <v>2483</v>
      </c>
      <c r="D2173" s="100">
        <v>0</v>
      </c>
      <c r="E2173" s="100">
        <v>0</v>
      </c>
      <c r="F2173" s="101">
        <v>15000000</v>
      </c>
      <c r="G2173" s="101">
        <v>10000000</v>
      </c>
      <c r="H2173" s="102">
        <v>0.5</v>
      </c>
      <c r="I2173" s="97" t="s">
        <v>753</v>
      </c>
    </row>
    <row r="2174" spans="1:9" x14ac:dyDescent="0.25">
      <c r="A2174" s="97">
        <v>5</v>
      </c>
      <c r="B2174" s="98">
        <v>11100123000600</v>
      </c>
      <c r="C2174" s="99" t="s">
        <v>2484</v>
      </c>
      <c r="D2174" s="100">
        <v>0</v>
      </c>
      <c r="E2174" s="100">
        <v>0</v>
      </c>
      <c r="F2174" s="101">
        <v>1000000</v>
      </c>
      <c r="G2174" s="100">
        <v>0</v>
      </c>
      <c r="H2174" s="102">
        <v>0</v>
      </c>
      <c r="I2174" s="97" t="s">
        <v>753</v>
      </c>
    </row>
    <row r="2175" spans="1:9" x14ac:dyDescent="0.25">
      <c r="A2175" s="93"/>
      <c r="B2175" s="94">
        <v>29</v>
      </c>
      <c r="C2175" s="91" t="s">
        <v>770</v>
      </c>
      <c r="D2175" s="96">
        <v>0</v>
      </c>
      <c r="E2175" s="96">
        <v>0</v>
      </c>
      <c r="F2175" s="95">
        <v>2000000</v>
      </c>
      <c r="G2175" s="95">
        <v>4000000</v>
      </c>
      <c r="H2175" s="249"/>
      <c r="I2175" s="249"/>
    </row>
    <row r="2176" spans="1:9" x14ac:dyDescent="0.25">
      <c r="A2176" s="97">
        <v>6</v>
      </c>
      <c r="B2176" s="98">
        <v>5050224000200</v>
      </c>
      <c r="C2176" s="99" t="s">
        <v>2485</v>
      </c>
      <c r="D2176" s="100">
        <v>0</v>
      </c>
      <c r="E2176" s="100">
        <v>0</v>
      </c>
      <c r="F2176" s="101">
        <v>1000000</v>
      </c>
      <c r="G2176" s="101">
        <v>2500000</v>
      </c>
      <c r="H2176" s="102">
        <v>0.05</v>
      </c>
      <c r="I2176" s="97" t="s">
        <v>753</v>
      </c>
    </row>
    <row r="2177" spans="1:9" x14ac:dyDescent="0.25">
      <c r="A2177" s="97">
        <v>7</v>
      </c>
      <c r="B2177" s="98">
        <v>5050224000300</v>
      </c>
      <c r="C2177" s="99" t="s">
        <v>2486</v>
      </c>
      <c r="D2177" s="100">
        <v>0</v>
      </c>
      <c r="E2177" s="100">
        <v>0</v>
      </c>
      <c r="F2177" s="101">
        <v>1000000</v>
      </c>
      <c r="G2177" s="101">
        <v>1500000</v>
      </c>
      <c r="H2177" s="102">
        <v>0</v>
      </c>
      <c r="I2177" s="97" t="s">
        <v>753</v>
      </c>
    </row>
    <row r="2178" spans="1:9" x14ac:dyDescent="0.25">
      <c r="A2178" s="93"/>
      <c r="B2178" s="94">
        <v>31</v>
      </c>
      <c r="C2178" s="91" t="s">
        <v>804</v>
      </c>
      <c r="D2178" s="95">
        <v>208700</v>
      </c>
      <c r="E2178" s="96">
        <v>0</v>
      </c>
      <c r="F2178" s="95">
        <v>3500000</v>
      </c>
      <c r="G2178" s="95">
        <v>15000000</v>
      </c>
      <c r="H2178" s="249"/>
      <c r="I2178" s="249"/>
    </row>
    <row r="2179" spans="1:9" x14ac:dyDescent="0.25">
      <c r="A2179" s="97">
        <v>8</v>
      </c>
      <c r="B2179" s="98">
        <v>11100124000300</v>
      </c>
      <c r="C2179" s="99" t="s">
        <v>2487</v>
      </c>
      <c r="D2179" s="101">
        <v>208700</v>
      </c>
      <c r="E2179" s="100">
        <v>0</v>
      </c>
      <c r="F2179" s="101">
        <v>3500000</v>
      </c>
      <c r="G2179" s="101">
        <v>15000000</v>
      </c>
      <c r="H2179" s="102">
        <v>0.1</v>
      </c>
      <c r="I2179" s="97" t="s">
        <v>753</v>
      </c>
    </row>
    <row r="2180" spans="1:9" x14ac:dyDescent="0.25">
      <c r="A2180" s="93"/>
      <c r="B2180" s="94">
        <v>32</v>
      </c>
      <c r="C2180" s="91" t="s">
        <v>751</v>
      </c>
      <c r="D2180" s="96">
        <v>0</v>
      </c>
      <c r="E2180" s="95">
        <v>783137</v>
      </c>
      <c r="F2180" s="95">
        <v>10000000</v>
      </c>
      <c r="G2180" s="95">
        <v>240000000</v>
      </c>
      <c r="H2180" s="249"/>
      <c r="I2180" s="249"/>
    </row>
    <row r="2181" spans="1:9" x14ac:dyDescent="0.25">
      <c r="A2181" s="97">
        <v>9</v>
      </c>
      <c r="B2181" s="98">
        <v>11100124000400</v>
      </c>
      <c r="C2181" s="99" t="s">
        <v>2488</v>
      </c>
      <c r="D2181" s="100">
        <v>0</v>
      </c>
      <c r="E2181" s="101">
        <v>783137</v>
      </c>
      <c r="F2181" s="101">
        <v>10000000</v>
      </c>
      <c r="G2181" s="101">
        <v>10000000</v>
      </c>
      <c r="H2181" s="102">
        <v>0</v>
      </c>
      <c r="I2181" s="97" t="s">
        <v>753</v>
      </c>
    </row>
    <row r="2182" spans="1:9" x14ac:dyDescent="0.25">
      <c r="A2182" s="97">
        <v>10</v>
      </c>
      <c r="B2182" s="98">
        <v>11100125000600</v>
      </c>
      <c r="C2182" s="99" t="s">
        <v>2489</v>
      </c>
      <c r="D2182" s="100">
        <v>0</v>
      </c>
      <c r="E2182" s="100">
        <v>0</v>
      </c>
      <c r="F2182" s="100">
        <v>0</v>
      </c>
      <c r="G2182" s="101">
        <v>25000000</v>
      </c>
      <c r="H2182" s="102">
        <v>0</v>
      </c>
      <c r="I2182" s="97" t="s">
        <v>753</v>
      </c>
    </row>
    <row r="2183" spans="1:9" x14ac:dyDescent="0.25">
      <c r="A2183" s="97">
        <v>11</v>
      </c>
      <c r="B2183" s="98">
        <v>11100125000400</v>
      </c>
      <c r="C2183" s="99" t="s">
        <v>2490</v>
      </c>
      <c r="D2183" s="100">
        <v>0</v>
      </c>
      <c r="E2183" s="100">
        <v>0</v>
      </c>
      <c r="F2183" s="100">
        <v>0</v>
      </c>
      <c r="G2183" s="101">
        <v>40000000</v>
      </c>
      <c r="H2183" s="102">
        <v>0</v>
      </c>
      <c r="I2183" s="97" t="s">
        <v>753</v>
      </c>
    </row>
    <row r="2184" spans="1:9" x14ac:dyDescent="0.25">
      <c r="A2184" s="97">
        <v>12</v>
      </c>
      <c r="B2184" s="98">
        <v>11100125000100</v>
      </c>
      <c r="C2184" s="99" t="s">
        <v>2491</v>
      </c>
      <c r="D2184" s="100">
        <v>0</v>
      </c>
      <c r="E2184" s="100">
        <v>0</v>
      </c>
      <c r="F2184" s="100">
        <v>0</v>
      </c>
      <c r="G2184" s="101">
        <v>75000000</v>
      </c>
      <c r="H2184" s="102">
        <v>0</v>
      </c>
      <c r="I2184" s="97" t="s">
        <v>753</v>
      </c>
    </row>
    <row r="2185" spans="1:9" x14ac:dyDescent="0.25">
      <c r="A2185" s="97">
        <v>13</v>
      </c>
      <c r="B2185" s="98">
        <v>11100125000500</v>
      </c>
      <c r="C2185" s="99" t="s">
        <v>2492</v>
      </c>
      <c r="D2185" s="100">
        <v>0</v>
      </c>
      <c r="E2185" s="100">
        <v>0</v>
      </c>
      <c r="F2185" s="100">
        <v>0</v>
      </c>
      <c r="G2185" s="101">
        <v>88000000</v>
      </c>
      <c r="H2185" s="102">
        <v>0</v>
      </c>
      <c r="I2185" s="97" t="s">
        <v>753</v>
      </c>
    </row>
    <row r="2186" spans="1:9" x14ac:dyDescent="0.25">
      <c r="A2186" s="97">
        <v>14</v>
      </c>
      <c r="B2186" s="98">
        <v>11100125000700</v>
      </c>
      <c r="C2186" s="99" t="s">
        <v>2493</v>
      </c>
      <c r="D2186" s="100">
        <v>0</v>
      </c>
      <c r="E2186" s="100">
        <v>0</v>
      </c>
      <c r="F2186" s="100">
        <v>0</v>
      </c>
      <c r="G2186" s="101">
        <v>2000000</v>
      </c>
      <c r="H2186" s="102">
        <v>0</v>
      </c>
      <c r="I2186" s="97" t="s">
        <v>753</v>
      </c>
    </row>
    <row r="2187" spans="1:9" x14ac:dyDescent="0.25">
      <c r="A2187" s="93"/>
      <c r="B2187" s="94">
        <v>33</v>
      </c>
      <c r="C2187" s="91" t="s">
        <v>2494</v>
      </c>
      <c r="D2187" s="95">
        <v>1570000</v>
      </c>
      <c r="E2187" s="95">
        <v>47744975</v>
      </c>
      <c r="F2187" s="95">
        <v>50000000</v>
      </c>
      <c r="G2187" s="95">
        <v>100000000</v>
      </c>
      <c r="H2187" s="249"/>
      <c r="I2187" s="249"/>
    </row>
    <row r="2188" spans="1:9" x14ac:dyDescent="0.25">
      <c r="A2188" s="97">
        <v>15</v>
      </c>
      <c r="B2188" s="98">
        <v>11100124000400</v>
      </c>
      <c r="C2188" s="99" t="s">
        <v>2495</v>
      </c>
      <c r="D2188" s="101">
        <v>1570000</v>
      </c>
      <c r="E2188" s="101">
        <v>47744975</v>
      </c>
      <c r="F2188" s="101">
        <v>50000000</v>
      </c>
      <c r="G2188" s="101">
        <v>100000000</v>
      </c>
      <c r="H2188" s="102">
        <v>0.05</v>
      </c>
      <c r="I2188" s="97" t="s">
        <v>753</v>
      </c>
    </row>
    <row r="2189" spans="1:9" x14ac:dyDescent="0.25">
      <c r="A2189" s="93"/>
      <c r="B2189" s="94">
        <v>165</v>
      </c>
      <c r="C2189" s="91" t="s">
        <v>2496</v>
      </c>
      <c r="D2189" s="96">
        <v>0</v>
      </c>
      <c r="E2189" s="96">
        <v>0</v>
      </c>
      <c r="F2189" s="95">
        <v>70000000</v>
      </c>
      <c r="G2189" s="95">
        <v>200000000</v>
      </c>
      <c r="H2189" s="249"/>
      <c r="I2189" s="249"/>
    </row>
    <row r="2190" spans="1:9" x14ac:dyDescent="0.25">
      <c r="A2190" s="97">
        <v>16</v>
      </c>
      <c r="B2190" s="98">
        <v>11100124001000</v>
      </c>
      <c r="C2190" s="99" t="s">
        <v>2497</v>
      </c>
      <c r="D2190" s="100">
        <v>0</v>
      </c>
      <c r="E2190" s="100">
        <v>0</v>
      </c>
      <c r="F2190" s="101">
        <v>70000000</v>
      </c>
      <c r="G2190" s="101">
        <v>200000000</v>
      </c>
      <c r="H2190" s="102">
        <v>0.05</v>
      </c>
      <c r="I2190" s="97" t="s">
        <v>753</v>
      </c>
    </row>
    <row r="2191" spans="1:9" x14ac:dyDescent="0.25">
      <c r="A2191" s="93"/>
      <c r="B2191" s="94">
        <v>166</v>
      </c>
      <c r="C2191" s="91" t="s">
        <v>2498</v>
      </c>
      <c r="D2191" s="96">
        <v>0</v>
      </c>
      <c r="E2191" s="95">
        <v>15000000</v>
      </c>
      <c r="F2191" s="95">
        <v>40000000</v>
      </c>
      <c r="G2191" s="95">
        <v>50000000</v>
      </c>
      <c r="H2191" s="249"/>
      <c r="I2191" s="249"/>
    </row>
    <row r="2192" spans="1:9" x14ac:dyDescent="0.25">
      <c r="A2192" s="97">
        <v>17</v>
      </c>
      <c r="B2192" s="98">
        <v>11100124000100</v>
      </c>
      <c r="C2192" s="99" t="s">
        <v>2499</v>
      </c>
      <c r="D2192" s="100">
        <v>0</v>
      </c>
      <c r="E2192" s="101">
        <v>15000000</v>
      </c>
      <c r="F2192" s="101">
        <v>40000000</v>
      </c>
      <c r="G2192" s="101">
        <v>40000000</v>
      </c>
      <c r="H2192" s="102">
        <v>0.2</v>
      </c>
      <c r="I2192" s="97" t="s">
        <v>753</v>
      </c>
    </row>
    <row r="2193" spans="1:9" x14ac:dyDescent="0.25">
      <c r="A2193" s="97">
        <v>18</v>
      </c>
      <c r="B2193" s="98">
        <v>11100125000200</v>
      </c>
      <c r="C2193" s="99" t="s">
        <v>2500</v>
      </c>
      <c r="D2193" s="100">
        <v>0</v>
      </c>
      <c r="E2193" s="100">
        <v>0</v>
      </c>
      <c r="F2193" s="100">
        <v>0</v>
      </c>
      <c r="G2193" s="101">
        <v>10000000</v>
      </c>
      <c r="H2193" s="102">
        <v>0</v>
      </c>
      <c r="I2193" s="97" t="s">
        <v>753</v>
      </c>
    </row>
    <row r="2194" spans="1:9" x14ac:dyDescent="0.25">
      <c r="A2194" s="93"/>
      <c r="B2194" s="94">
        <v>167</v>
      </c>
      <c r="C2194" s="91" t="s">
        <v>2501</v>
      </c>
      <c r="D2194" s="95">
        <v>1753500</v>
      </c>
      <c r="E2194" s="96">
        <v>0</v>
      </c>
      <c r="F2194" s="95">
        <v>80000000</v>
      </c>
      <c r="G2194" s="95">
        <v>35000000</v>
      </c>
      <c r="H2194" s="249"/>
      <c r="I2194" s="249"/>
    </row>
    <row r="2195" spans="1:9" ht="26.4" x14ac:dyDescent="0.25">
      <c r="A2195" s="97">
        <v>19</v>
      </c>
      <c r="B2195" s="98">
        <v>11100122000800</v>
      </c>
      <c r="C2195" s="99" t="s">
        <v>2502</v>
      </c>
      <c r="D2195" s="100">
        <v>0</v>
      </c>
      <c r="E2195" s="100">
        <v>0</v>
      </c>
      <c r="F2195" s="101">
        <v>3000000</v>
      </c>
      <c r="G2195" s="100">
        <v>0</v>
      </c>
      <c r="H2195" s="102">
        <v>0</v>
      </c>
      <c r="I2195" s="97" t="s">
        <v>753</v>
      </c>
    </row>
    <row r="2196" spans="1:9" x14ac:dyDescent="0.25">
      <c r="A2196" s="97">
        <v>20</v>
      </c>
      <c r="B2196" s="98">
        <v>11100124000800</v>
      </c>
      <c r="C2196" s="99" t="s">
        <v>2503</v>
      </c>
      <c r="D2196" s="101">
        <v>976000</v>
      </c>
      <c r="E2196" s="100">
        <v>0</v>
      </c>
      <c r="F2196" s="101">
        <v>50000000</v>
      </c>
      <c r="G2196" s="101">
        <v>5000000</v>
      </c>
      <c r="H2196" s="102">
        <v>0</v>
      </c>
      <c r="I2196" s="97" t="s">
        <v>753</v>
      </c>
    </row>
    <row r="2197" spans="1:9" ht="26.4" x14ac:dyDescent="0.25">
      <c r="A2197" s="97">
        <v>21</v>
      </c>
      <c r="B2197" s="98">
        <v>11100122000500</v>
      </c>
      <c r="C2197" s="99" t="s">
        <v>2504</v>
      </c>
      <c r="D2197" s="100">
        <v>0</v>
      </c>
      <c r="E2197" s="100">
        <v>0</v>
      </c>
      <c r="F2197" s="101">
        <v>2000000</v>
      </c>
      <c r="G2197" s="100">
        <v>0</v>
      </c>
      <c r="H2197" s="102">
        <v>0</v>
      </c>
      <c r="I2197" s="97" t="s">
        <v>753</v>
      </c>
    </row>
    <row r="2198" spans="1:9" x14ac:dyDescent="0.25">
      <c r="A2198" s="97">
        <v>22</v>
      </c>
      <c r="B2198" s="98">
        <v>11100124000900</v>
      </c>
      <c r="C2198" s="99" t="s">
        <v>2505</v>
      </c>
      <c r="D2198" s="100">
        <v>0</v>
      </c>
      <c r="E2198" s="100">
        <v>0</v>
      </c>
      <c r="F2198" s="101">
        <v>20000000</v>
      </c>
      <c r="G2198" s="101">
        <v>20000000</v>
      </c>
      <c r="H2198" s="102">
        <v>0</v>
      </c>
      <c r="I2198" s="97" t="s">
        <v>753</v>
      </c>
    </row>
    <row r="2199" spans="1:9" x14ac:dyDescent="0.25">
      <c r="A2199" s="97">
        <v>23</v>
      </c>
      <c r="B2199" s="98">
        <v>11100124000500</v>
      </c>
      <c r="C2199" s="99" t="s">
        <v>2506</v>
      </c>
      <c r="D2199" s="101">
        <v>777500</v>
      </c>
      <c r="E2199" s="100">
        <v>0</v>
      </c>
      <c r="F2199" s="101">
        <v>5000000</v>
      </c>
      <c r="G2199" s="101">
        <v>10000000</v>
      </c>
      <c r="H2199" s="102">
        <v>0</v>
      </c>
      <c r="I2199" s="97" t="s">
        <v>753</v>
      </c>
    </row>
    <row r="2200" spans="1:9" x14ac:dyDescent="0.25">
      <c r="A2200" s="93"/>
      <c r="B2200" s="94">
        <v>168</v>
      </c>
      <c r="C2200" s="91" t="s">
        <v>2507</v>
      </c>
      <c r="D2200" s="96">
        <v>0</v>
      </c>
      <c r="E2200" s="96">
        <v>0</v>
      </c>
      <c r="F2200" s="95">
        <v>75000000</v>
      </c>
      <c r="G2200" s="95">
        <v>50000000</v>
      </c>
      <c r="H2200" s="249"/>
      <c r="I2200" s="249"/>
    </row>
    <row r="2201" spans="1:9" x14ac:dyDescent="0.25">
      <c r="A2201" s="97">
        <v>24</v>
      </c>
      <c r="B2201" s="98">
        <v>11100123001100</v>
      </c>
      <c r="C2201" s="99" t="s">
        <v>2508</v>
      </c>
      <c r="D2201" s="100">
        <v>0</v>
      </c>
      <c r="E2201" s="100">
        <v>0</v>
      </c>
      <c r="F2201" s="101">
        <v>5000000</v>
      </c>
      <c r="G2201" s="100">
        <v>0</v>
      </c>
      <c r="H2201" s="102">
        <v>0</v>
      </c>
      <c r="I2201" s="97" t="s">
        <v>753</v>
      </c>
    </row>
    <row r="2202" spans="1:9" ht="26.4" x14ac:dyDescent="0.25">
      <c r="A2202" s="97">
        <v>25</v>
      </c>
      <c r="B2202" s="98">
        <v>11100124001000</v>
      </c>
      <c r="C2202" s="99" t="s">
        <v>2509</v>
      </c>
      <c r="D2202" s="100">
        <v>0</v>
      </c>
      <c r="E2202" s="100">
        <v>0</v>
      </c>
      <c r="F2202" s="101">
        <v>70000000</v>
      </c>
      <c r="G2202" s="101">
        <v>50000000</v>
      </c>
      <c r="H2202" s="102">
        <v>0.2</v>
      </c>
      <c r="I2202" s="97" t="s">
        <v>753</v>
      </c>
    </row>
    <row r="2203" spans="1:9" x14ac:dyDescent="0.25">
      <c r="A2203" s="93"/>
      <c r="B2203" s="94">
        <v>169</v>
      </c>
      <c r="C2203" s="91" t="s">
        <v>2510</v>
      </c>
      <c r="D2203" s="95">
        <v>6737300</v>
      </c>
      <c r="E2203" s="96">
        <v>0</v>
      </c>
      <c r="F2203" s="95">
        <v>45000000</v>
      </c>
      <c r="G2203" s="95">
        <v>21000000</v>
      </c>
      <c r="H2203" s="249"/>
      <c r="I2203" s="249"/>
    </row>
    <row r="2204" spans="1:9" x14ac:dyDescent="0.25">
      <c r="A2204" s="97">
        <v>26</v>
      </c>
      <c r="B2204" s="98">
        <v>11100124000600</v>
      </c>
      <c r="C2204" s="99" t="s">
        <v>2511</v>
      </c>
      <c r="D2204" s="101">
        <v>6429500</v>
      </c>
      <c r="E2204" s="100">
        <v>0</v>
      </c>
      <c r="F2204" s="101">
        <v>20000000</v>
      </c>
      <c r="G2204" s="101">
        <v>10000000</v>
      </c>
      <c r="H2204" s="102">
        <v>0</v>
      </c>
      <c r="I2204" s="97" t="s">
        <v>753</v>
      </c>
    </row>
    <row r="2205" spans="1:9" x14ac:dyDescent="0.25">
      <c r="A2205" s="97">
        <v>27</v>
      </c>
      <c r="B2205" s="98">
        <v>11100123000300</v>
      </c>
      <c r="C2205" s="99" t="s">
        <v>2512</v>
      </c>
      <c r="D2205" s="101">
        <v>307800</v>
      </c>
      <c r="E2205" s="100">
        <v>0</v>
      </c>
      <c r="F2205" s="101">
        <v>5000000</v>
      </c>
      <c r="G2205" s="101">
        <v>10000000</v>
      </c>
      <c r="H2205" s="102">
        <v>0</v>
      </c>
      <c r="I2205" s="97" t="s">
        <v>753</v>
      </c>
    </row>
    <row r="2206" spans="1:9" x14ac:dyDescent="0.25">
      <c r="A2206" s="97">
        <v>28</v>
      </c>
      <c r="B2206" s="98">
        <v>11100123000900</v>
      </c>
      <c r="C2206" s="99" t="s">
        <v>2513</v>
      </c>
      <c r="D2206" s="100">
        <v>0</v>
      </c>
      <c r="E2206" s="100">
        <v>0</v>
      </c>
      <c r="F2206" s="101">
        <v>20000000</v>
      </c>
      <c r="G2206" s="100">
        <v>0</v>
      </c>
      <c r="H2206" s="102">
        <v>0</v>
      </c>
      <c r="I2206" s="97" t="s">
        <v>753</v>
      </c>
    </row>
    <row r="2207" spans="1:9" x14ac:dyDescent="0.25">
      <c r="A2207" s="97">
        <v>29</v>
      </c>
      <c r="B2207" s="98">
        <v>11100125000300</v>
      </c>
      <c r="C2207" s="99" t="s">
        <v>2514</v>
      </c>
      <c r="D2207" s="100">
        <v>0</v>
      </c>
      <c r="E2207" s="100">
        <v>0</v>
      </c>
      <c r="F2207" s="100">
        <v>0</v>
      </c>
      <c r="G2207" s="101">
        <v>1000000</v>
      </c>
      <c r="H2207" s="102">
        <v>0</v>
      </c>
      <c r="I2207" s="97" t="s">
        <v>753</v>
      </c>
    </row>
    <row r="2208" spans="1:9" x14ac:dyDescent="0.25">
      <c r="A2208" s="93"/>
      <c r="B2208" s="94">
        <v>170</v>
      </c>
      <c r="C2208" s="91" t="s">
        <v>2515</v>
      </c>
      <c r="D2208" s="96">
        <v>0</v>
      </c>
      <c r="E2208" s="96">
        <v>0</v>
      </c>
      <c r="F2208" s="95">
        <v>53500000</v>
      </c>
      <c r="G2208" s="95">
        <v>10000000</v>
      </c>
      <c r="H2208" s="249"/>
      <c r="I2208" s="249"/>
    </row>
    <row r="2209" spans="1:9" ht="39.6" x14ac:dyDescent="0.25">
      <c r="A2209" s="97">
        <v>30</v>
      </c>
      <c r="B2209" s="98">
        <v>11100123000400</v>
      </c>
      <c r="C2209" s="99" t="s">
        <v>2516</v>
      </c>
      <c r="D2209" s="100">
        <v>0</v>
      </c>
      <c r="E2209" s="100">
        <v>0</v>
      </c>
      <c r="F2209" s="101">
        <v>52500000</v>
      </c>
      <c r="G2209" s="100">
        <v>0</v>
      </c>
      <c r="H2209" s="102">
        <v>0</v>
      </c>
      <c r="I2209" s="97" t="s">
        <v>753</v>
      </c>
    </row>
    <row r="2210" spans="1:9" ht="26.4" x14ac:dyDescent="0.25">
      <c r="A2210" s="97">
        <v>31</v>
      </c>
      <c r="B2210" s="98">
        <v>11100124000700</v>
      </c>
      <c r="C2210" s="99" t="s">
        <v>2517</v>
      </c>
      <c r="D2210" s="100">
        <v>0</v>
      </c>
      <c r="E2210" s="100">
        <v>0</v>
      </c>
      <c r="F2210" s="101">
        <v>1000000</v>
      </c>
      <c r="G2210" s="101">
        <v>10000000</v>
      </c>
      <c r="H2210" s="102">
        <v>0</v>
      </c>
      <c r="I2210" s="97" t="s">
        <v>753</v>
      </c>
    </row>
    <row r="2211" spans="1:9" x14ac:dyDescent="0.25">
      <c r="A2211" s="244" t="s">
        <v>786</v>
      </c>
      <c r="B2211" s="244"/>
      <c r="C2211" s="244"/>
      <c r="D2211" s="103">
        <v>12039500</v>
      </c>
      <c r="E2211" s="103">
        <v>64491418</v>
      </c>
      <c r="F2211" s="103">
        <v>500000000</v>
      </c>
      <c r="G2211" s="103">
        <v>775000000</v>
      </c>
      <c r="H2211" s="248"/>
      <c r="I2211" s="248"/>
    </row>
    <row r="2212" spans="1:9" x14ac:dyDescent="0.25">
      <c r="A2212" s="92"/>
      <c r="B2212" s="247" t="s">
        <v>787</v>
      </c>
      <c r="C2212" s="247"/>
      <c r="D2212" s="247"/>
      <c r="E2212" s="247"/>
      <c r="F2212" s="247"/>
      <c r="G2212" s="247"/>
      <c r="H2212" s="247"/>
      <c r="I2212" s="247"/>
    </row>
    <row r="2213" spans="1:9" x14ac:dyDescent="0.25">
      <c r="A2213" s="244" t="s">
        <v>788</v>
      </c>
      <c r="B2213" s="244"/>
      <c r="C2213" s="244"/>
      <c r="D2213" s="95">
        <v>12039500</v>
      </c>
      <c r="E2213" s="95">
        <v>64491418</v>
      </c>
      <c r="F2213" s="95">
        <v>500000000</v>
      </c>
      <c r="G2213" s="95">
        <v>775000000</v>
      </c>
      <c r="H2213" s="246"/>
      <c r="I2213" s="246"/>
    </row>
    <row r="2214" spans="1:9" x14ac:dyDescent="0.25">
      <c r="A2214" s="90">
        <v>88</v>
      </c>
      <c r="B2214" s="249" t="s">
        <v>2518</v>
      </c>
      <c r="C2214" s="249"/>
      <c r="D2214" s="249"/>
      <c r="E2214" s="249"/>
      <c r="F2214" s="249"/>
      <c r="G2214" s="249"/>
      <c r="H2214" s="249"/>
      <c r="I2214" s="249"/>
    </row>
    <row r="2215" spans="1:9" x14ac:dyDescent="0.25">
      <c r="A2215" s="92"/>
      <c r="B2215" s="247" t="s">
        <v>750</v>
      </c>
      <c r="C2215" s="247"/>
      <c r="D2215" s="247"/>
      <c r="E2215" s="247"/>
      <c r="F2215" s="247"/>
      <c r="G2215" s="247"/>
      <c r="H2215" s="247"/>
      <c r="I2215" s="247"/>
    </row>
    <row r="2216" spans="1:9" x14ac:dyDescent="0.25">
      <c r="A2216" s="93"/>
      <c r="B2216" s="94">
        <v>259</v>
      </c>
      <c r="C2216" s="91" t="s">
        <v>794</v>
      </c>
      <c r="D2216" s="96">
        <v>0</v>
      </c>
      <c r="E2216" s="96">
        <v>0</v>
      </c>
      <c r="F2216" s="95">
        <v>1500000</v>
      </c>
      <c r="G2216" s="95">
        <v>3000000</v>
      </c>
      <c r="H2216" s="249"/>
      <c r="I2216" s="249"/>
    </row>
    <row r="2217" spans="1:9" x14ac:dyDescent="0.25">
      <c r="A2217" s="97">
        <v>1</v>
      </c>
      <c r="B2217" s="98">
        <v>5010123002900</v>
      </c>
      <c r="C2217" s="99" t="s">
        <v>2519</v>
      </c>
      <c r="D2217" s="100">
        <v>0</v>
      </c>
      <c r="E2217" s="100">
        <v>0</v>
      </c>
      <c r="F2217" s="101">
        <v>1500000</v>
      </c>
      <c r="G2217" s="101">
        <v>3000000</v>
      </c>
      <c r="H2217" s="102">
        <v>0</v>
      </c>
      <c r="I2217" s="97" t="s">
        <v>753</v>
      </c>
    </row>
    <row r="2218" spans="1:9" x14ac:dyDescent="0.25">
      <c r="A2218" s="244" t="s">
        <v>786</v>
      </c>
      <c r="B2218" s="244"/>
      <c r="C2218" s="244"/>
      <c r="D2218" s="104">
        <v>0</v>
      </c>
      <c r="E2218" s="104">
        <v>0</v>
      </c>
      <c r="F2218" s="103">
        <v>1500000</v>
      </c>
      <c r="G2218" s="103">
        <v>3000000</v>
      </c>
      <c r="H2218" s="248"/>
      <c r="I2218" s="248"/>
    </row>
    <row r="2219" spans="1:9" x14ac:dyDescent="0.25">
      <c r="A2219" s="92"/>
      <c r="B2219" s="247" t="s">
        <v>787</v>
      </c>
      <c r="C2219" s="247"/>
      <c r="D2219" s="247"/>
      <c r="E2219" s="247"/>
      <c r="F2219" s="247"/>
      <c r="G2219" s="247"/>
      <c r="H2219" s="247"/>
      <c r="I2219" s="247"/>
    </row>
    <row r="2220" spans="1:9" x14ac:dyDescent="0.25">
      <c r="A2220" s="244" t="s">
        <v>788</v>
      </c>
      <c r="B2220" s="244"/>
      <c r="C2220" s="244"/>
      <c r="D2220" s="96">
        <v>0</v>
      </c>
      <c r="E2220" s="96">
        <v>0</v>
      </c>
      <c r="F2220" s="95">
        <v>1500000</v>
      </c>
      <c r="G2220" s="95">
        <v>3000000</v>
      </c>
      <c r="H2220" s="246"/>
      <c r="I2220" s="246"/>
    </row>
    <row r="2221" spans="1:9" x14ac:dyDescent="0.25">
      <c r="A2221" s="90">
        <v>89</v>
      </c>
      <c r="B2221" s="249" t="s">
        <v>2520</v>
      </c>
      <c r="C2221" s="249"/>
      <c r="D2221" s="249"/>
      <c r="E2221" s="249"/>
      <c r="F2221" s="249"/>
      <c r="G2221" s="249"/>
      <c r="H2221" s="249"/>
      <c r="I2221" s="249"/>
    </row>
    <row r="2222" spans="1:9" x14ac:dyDescent="0.25">
      <c r="A2222" s="92"/>
      <c r="B2222" s="247" t="s">
        <v>750</v>
      </c>
      <c r="C2222" s="247"/>
      <c r="D2222" s="247"/>
      <c r="E2222" s="247"/>
      <c r="F2222" s="247"/>
      <c r="G2222" s="247"/>
      <c r="H2222" s="247"/>
      <c r="I2222" s="247"/>
    </row>
    <row r="2223" spans="1:9" x14ac:dyDescent="0.25">
      <c r="A2223" s="93"/>
      <c r="B2223" s="94">
        <v>246</v>
      </c>
      <c r="C2223" s="91" t="s">
        <v>794</v>
      </c>
      <c r="D2223" s="96">
        <v>0</v>
      </c>
      <c r="E2223" s="96">
        <v>0</v>
      </c>
      <c r="F2223" s="95">
        <v>1500000</v>
      </c>
      <c r="G2223" s="95">
        <v>3000000</v>
      </c>
      <c r="H2223" s="249"/>
      <c r="I2223" s="249"/>
    </row>
    <row r="2224" spans="1:9" ht="26.4" x14ac:dyDescent="0.25">
      <c r="A2224" s="97">
        <v>1</v>
      </c>
      <c r="B2224" s="98">
        <v>5010123001900</v>
      </c>
      <c r="C2224" s="99" t="s">
        <v>2521</v>
      </c>
      <c r="D2224" s="100">
        <v>0</v>
      </c>
      <c r="E2224" s="100">
        <v>0</v>
      </c>
      <c r="F2224" s="101">
        <v>1500000</v>
      </c>
      <c r="G2224" s="100">
        <v>0</v>
      </c>
      <c r="H2224" s="102">
        <v>0.65</v>
      </c>
      <c r="I2224" s="97" t="s">
        <v>753</v>
      </c>
    </row>
    <row r="2225" spans="1:9" x14ac:dyDescent="0.25">
      <c r="A2225" s="97">
        <v>2</v>
      </c>
      <c r="B2225" s="98">
        <v>5010125001100</v>
      </c>
      <c r="C2225" s="99" t="s">
        <v>2522</v>
      </c>
      <c r="D2225" s="100">
        <v>0</v>
      </c>
      <c r="E2225" s="100">
        <v>0</v>
      </c>
      <c r="F2225" s="100">
        <v>0</v>
      </c>
      <c r="G2225" s="101">
        <v>3000000</v>
      </c>
      <c r="H2225" s="102">
        <v>0</v>
      </c>
      <c r="I2225" s="97" t="s">
        <v>753</v>
      </c>
    </row>
    <row r="2226" spans="1:9" x14ac:dyDescent="0.25">
      <c r="A2226" s="244" t="s">
        <v>786</v>
      </c>
      <c r="B2226" s="244"/>
      <c r="C2226" s="244"/>
      <c r="D2226" s="104">
        <v>0</v>
      </c>
      <c r="E2226" s="104">
        <v>0</v>
      </c>
      <c r="F2226" s="103">
        <v>1500000</v>
      </c>
      <c r="G2226" s="103">
        <v>3000000</v>
      </c>
      <c r="H2226" s="248"/>
      <c r="I2226" s="248"/>
    </row>
    <row r="2227" spans="1:9" x14ac:dyDescent="0.25">
      <c r="A2227" s="92"/>
      <c r="B2227" s="247" t="s">
        <v>787</v>
      </c>
      <c r="C2227" s="247"/>
      <c r="D2227" s="247"/>
      <c r="E2227" s="247"/>
      <c r="F2227" s="247"/>
      <c r="G2227" s="247"/>
      <c r="H2227" s="247"/>
      <c r="I2227" s="247"/>
    </row>
    <row r="2228" spans="1:9" x14ac:dyDescent="0.25">
      <c r="A2228" s="244" t="s">
        <v>788</v>
      </c>
      <c r="B2228" s="244"/>
      <c r="C2228" s="244"/>
      <c r="D2228" s="96">
        <v>0</v>
      </c>
      <c r="E2228" s="96">
        <v>0</v>
      </c>
      <c r="F2228" s="95">
        <v>1500000</v>
      </c>
      <c r="G2228" s="95">
        <v>3000000</v>
      </c>
      <c r="H2228" s="246"/>
      <c r="I2228" s="246"/>
    </row>
    <row r="2229" spans="1:9" x14ac:dyDescent="0.25">
      <c r="A2229" s="90">
        <v>90</v>
      </c>
      <c r="B2229" s="249" t="s">
        <v>2523</v>
      </c>
      <c r="C2229" s="249"/>
      <c r="D2229" s="249"/>
      <c r="E2229" s="249"/>
      <c r="F2229" s="249"/>
      <c r="G2229" s="249"/>
      <c r="H2229" s="249"/>
      <c r="I2229" s="249"/>
    </row>
    <row r="2230" spans="1:9" x14ac:dyDescent="0.25">
      <c r="A2230" s="92"/>
      <c r="B2230" s="247" t="s">
        <v>750</v>
      </c>
      <c r="C2230" s="247"/>
      <c r="D2230" s="247"/>
      <c r="E2230" s="247"/>
      <c r="F2230" s="247"/>
      <c r="G2230" s="247"/>
      <c r="H2230" s="247"/>
      <c r="I2230" s="247"/>
    </row>
    <row r="2231" spans="1:9" x14ac:dyDescent="0.25">
      <c r="A2231" s="93"/>
      <c r="B2231" s="94">
        <v>367</v>
      </c>
      <c r="C2231" s="91" t="s">
        <v>2524</v>
      </c>
      <c r="D2231" s="96">
        <v>0</v>
      </c>
      <c r="E2231" s="96">
        <v>0</v>
      </c>
      <c r="F2231" s="95">
        <v>10000000</v>
      </c>
      <c r="G2231" s="95">
        <v>10000000</v>
      </c>
      <c r="H2231" s="249"/>
      <c r="I2231" s="249"/>
    </row>
    <row r="2232" spans="1:9" x14ac:dyDescent="0.25">
      <c r="A2232" s="97">
        <v>1</v>
      </c>
      <c r="B2232" s="98">
        <v>2100123000200</v>
      </c>
      <c r="C2232" s="99" t="s">
        <v>2525</v>
      </c>
      <c r="D2232" s="100">
        <v>0</v>
      </c>
      <c r="E2232" s="100">
        <v>0</v>
      </c>
      <c r="F2232" s="101">
        <v>10000000</v>
      </c>
      <c r="G2232" s="101">
        <v>10000000</v>
      </c>
      <c r="H2232" s="102">
        <v>1</v>
      </c>
      <c r="I2232" s="97" t="s">
        <v>753</v>
      </c>
    </row>
    <row r="2233" spans="1:9" x14ac:dyDescent="0.25">
      <c r="A2233" s="97">
        <v>2</v>
      </c>
      <c r="B2233" s="98">
        <v>20011101003</v>
      </c>
      <c r="C2233" s="99" t="s">
        <v>2526</v>
      </c>
      <c r="D2233" s="101">
        <v>4999994</v>
      </c>
      <c r="E2233" s="100">
        <v>0</v>
      </c>
      <c r="F2233" s="100">
        <v>0</v>
      </c>
      <c r="G2233" s="100">
        <v>0</v>
      </c>
      <c r="H2233" s="102">
        <v>1</v>
      </c>
      <c r="I2233" s="97" t="s">
        <v>2527</v>
      </c>
    </row>
    <row r="2234" spans="1:9" x14ac:dyDescent="0.25">
      <c r="A2234" s="244" t="s">
        <v>786</v>
      </c>
      <c r="B2234" s="244"/>
      <c r="C2234" s="244"/>
      <c r="D2234" s="103">
        <v>4999994</v>
      </c>
      <c r="E2234" s="104">
        <v>0</v>
      </c>
      <c r="F2234" s="103">
        <v>10000000</v>
      </c>
      <c r="G2234" s="103">
        <v>10000000</v>
      </c>
      <c r="H2234" s="248"/>
      <c r="I2234" s="248"/>
    </row>
    <row r="2235" spans="1:9" x14ac:dyDescent="0.25">
      <c r="A2235" s="92"/>
      <c r="B2235" s="247" t="s">
        <v>787</v>
      </c>
      <c r="C2235" s="247"/>
      <c r="D2235" s="247"/>
      <c r="E2235" s="247"/>
      <c r="F2235" s="247"/>
      <c r="G2235" s="247"/>
      <c r="H2235" s="247"/>
      <c r="I2235" s="247"/>
    </row>
    <row r="2236" spans="1:9" x14ac:dyDescent="0.25">
      <c r="A2236" s="244" t="s">
        <v>788</v>
      </c>
      <c r="B2236" s="244"/>
      <c r="C2236" s="244"/>
      <c r="D2236" s="95">
        <v>4999994</v>
      </c>
      <c r="E2236" s="96">
        <v>0</v>
      </c>
      <c r="F2236" s="95">
        <v>10000000</v>
      </c>
      <c r="G2236" s="95">
        <v>10000000</v>
      </c>
      <c r="H2236" s="246"/>
      <c r="I2236" s="246"/>
    </row>
    <row r="2237" spans="1:9" x14ac:dyDescent="0.25">
      <c r="A2237" s="90">
        <v>91</v>
      </c>
      <c r="B2237" s="249" t="s">
        <v>2528</v>
      </c>
      <c r="C2237" s="249"/>
      <c r="D2237" s="249"/>
      <c r="E2237" s="249"/>
      <c r="F2237" s="249"/>
      <c r="G2237" s="249"/>
      <c r="H2237" s="249"/>
      <c r="I2237" s="249"/>
    </row>
    <row r="2238" spans="1:9" x14ac:dyDescent="0.25">
      <c r="A2238" s="92"/>
      <c r="B2238" s="247" t="s">
        <v>750</v>
      </c>
      <c r="C2238" s="247"/>
      <c r="D2238" s="247"/>
      <c r="E2238" s="247"/>
      <c r="F2238" s="247"/>
      <c r="G2238" s="247"/>
      <c r="H2238" s="247"/>
      <c r="I2238" s="247"/>
    </row>
    <row r="2239" spans="1:9" x14ac:dyDescent="0.25">
      <c r="A2239" s="93"/>
      <c r="B2239" s="94">
        <v>321</v>
      </c>
      <c r="C2239" s="91" t="s">
        <v>2529</v>
      </c>
      <c r="D2239" s="96">
        <v>0</v>
      </c>
      <c r="E2239" s="96">
        <v>0</v>
      </c>
      <c r="F2239" s="95">
        <v>15000000</v>
      </c>
      <c r="G2239" s="95">
        <v>13000000</v>
      </c>
      <c r="H2239" s="249"/>
      <c r="I2239" s="249"/>
    </row>
    <row r="2240" spans="1:9" x14ac:dyDescent="0.25">
      <c r="A2240" s="97">
        <v>1</v>
      </c>
      <c r="B2240" s="98">
        <v>13100124016900</v>
      </c>
      <c r="C2240" s="99" t="s">
        <v>2530</v>
      </c>
      <c r="D2240" s="100">
        <v>0</v>
      </c>
      <c r="E2240" s="100">
        <v>0</v>
      </c>
      <c r="F2240" s="101">
        <v>1600000</v>
      </c>
      <c r="G2240" s="101">
        <v>1000000</v>
      </c>
      <c r="H2240" s="102">
        <v>0</v>
      </c>
      <c r="I2240" s="97" t="s">
        <v>753</v>
      </c>
    </row>
    <row r="2241" spans="1:9" x14ac:dyDescent="0.25">
      <c r="A2241" s="97">
        <v>2</v>
      </c>
      <c r="B2241" s="98">
        <v>13100123017600</v>
      </c>
      <c r="C2241" s="99" t="s">
        <v>2531</v>
      </c>
      <c r="D2241" s="100">
        <v>0</v>
      </c>
      <c r="E2241" s="100">
        <v>0</v>
      </c>
      <c r="F2241" s="101">
        <v>1900000</v>
      </c>
      <c r="G2241" s="100">
        <v>0</v>
      </c>
      <c r="H2241" s="102">
        <v>0</v>
      </c>
      <c r="I2241" s="97" t="s">
        <v>753</v>
      </c>
    </row>
    <row r="2242" spans="1:9" x14ac:dyDescent="0.25">
      <c r="A2242" s="97">
        <v>3</v>
      </c>
      <c r="B2242" s="98">
        <v>13100123017300</v>
      </c>
      <c r="C2242" s="99" t="s">
        <v>2532</v>
      </c>
      <c r="D2242" s="100">
        <v>0</v>
      </c>
      <c r="E2242" s="100">
        <v>0</v>
      </c>
      <c r="F2242" s="101">
        <v>2500000</v>
      </c>
      <c r="G2242" s="101">
        <v>7000000</v>
      </c>
      <c r="H2242" s="102">
        <v>0</v>
      </c>
      <c r="I2242" s="97" t="s">
        <v>753</v>
      </c>
    </row>
    <row r="2243" spans="1:9" x14ac:dyDescent="0.25">
      <c r="A2243" s="97">
        <v>4</v>
      </c>
      <c r="B2243" s="98">
        <v>13100123017400</v>
      </c>
      <c r="C2243" s="99" t="s">
        <v>2533</v>
      </c>
      <c r="D2243" s="100">
        <v>0</v>
      </c>
      <c r="E2243" s="100">
        <v>0</v>
      </c>
      <c r="F2243" s="101">
        <v>2000000</v>
      </c>
      <c r="G2243" s="101">
        <v>5000000</v>
      </c>
      <c r="H2243" s="102">
        <v>0</v>
      </c>
      <c r="I2243" s="97" t="s">
        <v>753</v>
      </c>
    </row>
    <row r="2244" spans="1:9" x14ac:dyDescent="0.25">
      <c r="A2244" s="97">
        <v>5</v>
      </c>
      <c r="B2244" s="98">
        <v>13100123017500</v>
      </c>
      <c r="C2244" s="99" t="s">
        <v>2534</v>
      </c>
      <c r="D2244" s="100">
        <v>0</v>
      </c>
      <c r="E2244" s="100">
        <v>0</v>
      </c>
      <c r="F2244" s="101">
        <v>1000000</v>
      </c>
      <c r="G2244" s="100">
        <v>0</v>
      </c>
      <c r="H2244" s="102">
        <v>0</v>
      </c>
      <c r="I2244" s="97" t="s">
        <v>948</v>
      </c>
    </row>
    <row r="2245" spans="1:9" x14ac:dyDescent="0.25">
      <c r="A2245" s="97">
        <v>6</v>
      </c>
      <c r="B2245" s="98">
        <v>13100123017700</v>
      </c>
      <c r="C2245" s="99" t="s">
        <v>2535</v>
      </c>
      <c r="D2245" s="100">
        <v>0</v>
      </c>
      <c r="E2245" s="100">
        <v>0</v>
      </c>
      <c r="F2245" s="101">
        <v>6000000</v>
      </c>
      <c r="G2245" s="100">
        <v>0</v>
      </c>
      <c r="H2245" s="102">
        <v>0</v>
      </c>
      <c r="I2245" s="97" t="s">
        <v>753</v>
      </c>
    </row>
    <row r="2246" spans="1:9" x14ac:dyDescent="0.25">
      <c r="A2246" s="93"/>
      <c r="B2246" s="94">
        <v>324</v>
      </c>
      <c r="C2246" s="91" t="s">
        <v>2135</v>
      </c>
      <c r="D2246" s="96">
        <v>0</v>
      </c>
      <c r="E2246" s="96">
        <v>0</v>
      </c>
      <c r="F2246" s="95">
        <v>18000000</v>
      </c>
      <c r="G2246" s="95">
        <v>30000000</v>
      </c>
      <c r="H2246" s="249"/>
      <c r="I2246" s="249"/>
    </row>
    <row r="2247" spans="1:9" x14ac:dyDescent="0.25">
      <c r="A2247" s="97">
        <v>7</v>
      </c>
      <c r="B2247" s="98">
        <v>13100124017200</v>
      </c>
      <c r="C2247" s="99" t="s">
        <v>2536</v>
      </c>
      <c r="D2247" s="100">
        <v>0</v>
      </c>
      <c r="E2247" s="100">
        <v>0</v>
      </c>
      <c r="F2247" s="101">
        <v>10000000</v>
      </c>
      <c r="G2247" s="101">
        <v>15000000</v>
      </c>
      <c r="H2247" s="102">
        <v>0</v>
      </c>
      <c r="I2247" s="97" t="s">
        <v>753</v>
      </c>
    </row>
    <row r="2248" spans="1:9" x14ac:dyDescent="0.25">
      <c r="A2248" s="97">
        <v>8</v>
      </c>
      <c r="B2248" s="98">
        <v>13100123017000</v>
      </c>
      <c r="C2248" s="99" t="s">
        <v>2537</v>
      </c>
      <c r="D2248" s="100">
        <v>0</v>
      </c>
      <c r="E2248" s="100">
        <v>0</v>
      </c>
      <c r="F2248" s="101">
        <v>6000000</v>
      </c>
      <c r="G2248" s="101">
        <v>10000000</v>
      </c>
      <c r="H2248" s="102">
        <v>0</v>
      </c>
      <c r="I2248" s="97" t="s">
        <v>753</v>
      </c>
    </row>
    <row r="2249" spans="1:9" x14ac:dyDescent="0.25">
      <c r="A2249" s="97">
        <v>9</v>
      </c>
      <c r="B2249" s="98">
        <v>13100124016800</v>
      </c>
      <c r="C2249" s="99" t="s">
        <v>2538</v>
      </c>
      <c r="D2249" s="100">
        <v>0</v>
      </c>
      <c r="E2249" s="100">
        <v>0</v>
      </c>
      <c r="F2249" s="101">
        <v>2000000</v>
      </c>
      <c r="G2249" s="101">
        <v>5000000</v>
      </c>
      <c r="H2249" s="102">
        <v>0</v>
      </c>
      <c r="I2249" s="97" t="s">
        <v>753</v>
      </c>
    </row>
    <row r="2250" spans="1:9" x14ac:dyDescent="0.25">
      <c r="A2250" s="93"/>
      <c r="B2250" s="94">
        <v>325</v>
      </c>
      <c r="C2250" s="91" t="s">
        <v>2539</v>
      </c>
      <c r="D2250" s="96">
        <v>0</v>
      </c>
      <c r="E2250" s="96">
        <v>0</v>
      </c>
      <c r="F2250" s="95">
        <v>10000000</v>
      </c>
      <c r="G2250" s="95">
        <v>29000000</v>
      </c>
      <c r="H2250" s="249"/>
      <c r="I2250" s="249"/>
    </row>
    <row r="2251" spans="1:9" x14ac:dyDescent="0.25">
      <c r="A2251" s="97">
        <v>10</v>
      </c>
      <c r="B2251" s="98">
        <v>13100122009400</v>
      </c>
      <c r="C2251" s="99" t="s">
        <v>2540</v>
      </c>
      <c r="D2251" s="100">
        <v>0</v>
      </c>
      <c r="E2251" s="100">
        <v>0</v>
      </c>
      <c r="F2251" s="101">
        <v>10000000</v>
      </c>
      <c r="G2251" s="101">
        <v>19000000</v>
      </c>
      <c r="H2251" s="102">
        <v>0</v>
      </c>
      <c r="I2251" s="97" t="s">
        <v>753</v>
      </c>
    </row>
    <row r="2252" spans="1:9" x14ac:dyDescent="0.25">
      <c r="A2252" s="97">
        <v>11</v>
      </c>
      <c r="B2252" s="98">
        <v>13100123017100</v>
      </c>
      <c r="C2252" s="99" t="s">
        <v>2541</v>
      </c>
      <c r="D2252" s="100">
        <v>0</v>
      </c>
      <c r="E2252" s="100">
        <v>0</v>
      </c>
      <c r="F2252" s="100">
        <v>0</v>
      </c>
      <c r="G2252" s="101">
        <v>10000000</v>
      </c>
      <c r="H2252" s="102">
        <v>0</v>
      </c>
      <c r="I2252" s="97" t="s">
        <v>753</v>
      </c>
    </row>
    <row r="2253" spans="1:9" x14ac:dyDescent="0.25">
      <c r="A2253" s="93"/>
      <c r="B2253" s="94">
        <v>527</v>
      </c>
      <c r="C2253" s="91" t="s">
        <v>1242</v>
      </c>
      <c r="D2253" s="96">
        <v>0</v>
      </c>
      <c r="E2253" s="96">
        <v>0</v>
      </c>
      <c r="F2253" s="96">
        <v>0</v>
      </c>
      <c r="G2253" s="95">
        <v>60000000</v>
      </c>
      <c r="H2253" s="249"/>
      <c r="I2253" s="249"/>
    </row>
    <row r="2254" spans="1:9" x14ac:dyDescent="0.25">
      <c r="A2254" s="97">
        <v>12</v>
      </c>
      <c r="B2254" s="98">
        <v>13100124006200</v>
      </c>
      <c r="C2254" s="99" t="s">
        <v>2542</v>
      </c>
      <c r="D2254" s="100">
        <v>0</v>
      </c>
      <c r="E2254" s="100">
        <v>0</v>
      </c>
      <c r="F2254" s="100">
        <v>0</v>
      </c>
      <c r="G2254" s="101">
        <v>50000000</v>
      </c>
      <c r="H2254" s="102">
        <v>0</v>
      </c>
      <c r="I2254" s="97" t="s">
        <v>753</v>
      </c>
    </row>
    <row r="2255" spans="1:9" x14ac:dyDescent="0.25">
      <c r="A2255" s="97">
        <v>13</v>
      </c>
      <c r="B2255" s="98">
        <v>13100125000400</v>
      </c>
      <c r="C2255" s="99" t="s">
        <v>2543</v>
      </c>
      <c r="D2255" s="100">
        <v>0</v>
      </c>
      <c r="E2255" s="100">
        <v>0</v>
      </c>
      <c r="F2255" s="100">
        <v>0</v>
      </c>
      <c r="G2255" s="101">
        <v>10000000</v>
      </c>
      <c r="H2255" s="102">
        <v>0</v>
      </c>
      <c r="I2255" s="97" t="s">
        <v>753</v>
      </c>
    </row>
    <row r="2256" spans="1:9" x14ac:dyDescent="0.25">
      <c r="A2256" s="244" t="s">
        <v>786</v>
      </c>
      <c r="B2256" s="244"/>
      <c r="C2256" s="244"/>
      <c r="D2256" s="104">
        <v>0</v>
      </c>
      <c r="E2256" s="104">
        <v>0</v>
      </c>
      <c r="F2256" s="103">
        <v>43000000</v>
      </c>
      <c r="G2256" s="103">
        <v>132000000</v>
      </c>
      <c r="H2256" s="248"/>
      <c r="I2256" s="248"/>
    </row>
    <row r="2257" spans="1:9" x14ac:dyDescent="0.25">
      <c r="A2257" s="92"/>
      <c r="B2257" s="247" t="s">
        <v>787</v>
      </c>
      <c r="C2257" s="247"/>
      <c r="D2257" s="247"/>
      <c r="E2257" s="247"/>
      <c r="F2257" s="247"/>
      <c r="G2257" s="247"/>
      <c r="H2257" s="247"/>
      <c r="I2257" s="247"/>
    </row>
    <row r="2258" spans="1:9" x14ac:dyDescent="0.25">
      <c r="A2258" s="244" t="s">
        <v>788</v>
      </c>
      <c r="B2258" s="244"/>
      <c r="C2258" s="244"/>
      <c r="D2258" s="96">
        <v>0</v>
      </c>
      <c r="E2258" s="96">
        <v>0</v>
      </c>
      <c r="F2258" s="95">
        <v>43000000</v>
      </c>
      <c r="G2258" s="95">
        <v>132000000</v>
      </c>
      <c r="H2258" s="246"/>
      <c r="I2258" s="246"/>
    </row>
    <row r="2259" spans="1:9" x14ac:dyDescent="0.25">
      <c r="A2259" s="90">
        <v>92</v>
      </c>
      <c r="B2259" s="249" t="s">
        <v>2544</v>
      </c>
      <c r="C2259" s="249"/>
      <c r="D2259" s="249"/>
      <c r="E2259" s="249"/>
      <c r="F2259" s="249"/>
      <c r="G2259" s="249"/>
      <c r="H2259" s="249"/>
      <c r="I2259" s="249"/>
    </row>
    <row r="2260" spans="1:9" x14ac:dyDescent="0.25">
      <c r="A2260" s="92"/>
      <c r="B2260" s="247" t="s">
        <v>750</v>
      </c>
      <c r="C2260" s="247"/>
      <c r="D2260" s="247"/>
      <c r="E2260" s="247"/>
      <c r="F2260" s="247"/>
      <c r="G2260" s="247"/>
      <c r="H2260" s="247"/>
      <c r="I2260" s="247"/>
    </row>
    <row r="2261" spans="1:9" x14ac:dyDescent="0.25">
      <c r="A2261" s="93"/>
      <c r="B2261" s="94">
        <v>516</v>
      </c>
      <c r="C2261" s="91" t="s">
        <v>2545</v>
      </c>
      <c r="D2261" s="95">
        <v>4129076</v>
      </c>
      <c r="E2261" s="96">
        <v>0</v>
      </c>
      <c r="F2261" s="95">
        <v>16757000</v>
      </c>
      <c r="G2261" s="95">
        <v>9001000</v>
      </c>
      <c r="H2261" s="249"/>
      <c r="I2261" s="249"/>
    </row>
    <row r="2262" spans="1:9" x14ac:dyDescent="0.25">
      <c r="A2262" s="97">
        <v>1</v>
      </c>
      <c r="B2262" s="98">
        <v>7100123001300</v>
      </c>
      <c r="C2262" s="99" t="s">
        <v>2546</v>
      </c>
      <c r="D2262" s="101">
        <v>2623000</v>
      </c>
      <c r="E2262" s="100">
        <v>0</v>
      </c>
      <c r="F2262" s="101">
        <v>3000000</v>
      </c>
      <c r="G2262" s="100">
        <v>0</v>
      </c>
      <c r="H2262" s="102">
        <v>0</v>
      </c>
      <c r="I2262" s="97" t="s">
        <v>753</v>
      </c>
    </row>
    <row r="2263" spans="1:9" x14ac:dyDescent="0.25">
      <c r="A2263" s="97">
        <v>2</v>
      </c>
      <c r="B2263" s="98">
        <v>7100123003600</v>
      </c>
      <c r="C2263" s="99" t="s">
        <v>2547</v>
      </c>
      <c r="D2263" s="101">
        <v>747126</v>
      </c>
      <c r="E2263" s="100">
        <v>0</v>
      </c>
      <c r="F2263" s="101">
        <v>1179000</v>
      </c>
      <c r="G2263" s="101">
        <v>1179000</v>
      </c>
      <c r="H2263" s="102">
        <v>0</v>
      </c>
      <c r="I2263" s="97" t="s">
        <v>753</v>
      </c>
    </row>
    <row r="2264" spans="1:9" x14ac:dyDescent="0.25">
      <c r="A2264" s="97">
        <v>3</v>
      </c>
      <c r="B2264" s="98">
        <v>7100123003300</v>
      </c>
      <c r="C2264" s="99" t="s">
        <v>2548</v>
      </c>
      <c r="D2264" s="101">
        <v>47300</v>
      </c>
      <c r="E2264" s="100">
        <v>0</v>
      </c>
      <c r="F2264" s="101">
        <v>515000</v>
      </c>
      <c r="G2264" s="101">
        <v>515000</v>
      </c>
      <c r="H2264" s="102">
        <v>0</v>
      </c>
      <c r="I2264" s="97" t="s">
        <v>753</v>
      </c>
    </row>
    <row r="2265" spans="1:9" x14ac:dyDescent="0.25">
      <c r="A2265" s="97">
        <v>4</v>
      </c>
      <c r="B2265" s="98">
        <v>7100123003100</v>
      </c>
      <c r="C2265" s="99" t="s">
        <v>2549</v>
      </c>
      <c r="D2265" s="100">
        <v>0</v>
      </c>
      <c r="E2265" s="100">
        <v>0</v>
      </c>
      <c r="F2265" s="101">
        <v>478000</v>
      </c>
      <c r="G2265" s="101">
        <v>478000</v>
      </c>
      <c r="H2265" s="102">
        <v>0</v>
      </c>
      <c r="I2265" s="97" t="s">
        <v>753</v>
      </c>
    </row>
    <row r="2266" spans="1:9" ht="26.4" x14ac:dyDescent="0.25">
      <c r="A2266" s="97">
        <v>5</v>
      </c>
      <c r="B2266" s="98">
        <v>7100123002800</v>
      </c>
      <c r="C2266" s="99" t="s">
        <v>2550</v>
      </c>
      <c r="D2266" s="101">
        <v>66650</v>
      </c>
      <c r="E2266" s="100">
        <v>0</v>
      </c>
      <c r="F2266" s="101">
        <v>500000</v>
      </c>
      <c r="G2266" s="101">
        <v>500000</v>
      </c>
      <c r="H2266" s="102">
        <v>0</v>
      </c>
      <c r="I2266" s="97" t="s">
        <v>753</v>
      </c>
    </row>
    <row r="2267" spans="1:9" x14ac:dyDescent="0.25">
      <c r="A2267" s="97">
        <v>6</v>
      </c>
      <c r="B2267" s="98">
        <v>7100123002700</v>
      </c>
      <c r="C2267" s="99" t="s">
        <v>2551</v>
      </c>
      <c r="D2267" s="101">
        <v>188125</v>
      </c>
      <c r="E2267" s="100">
        <v>0</v>
      </c>
      <c r="F2267" s="101">
        <v>518000</v>
      </c>
      <c r="G2267" s="101">
        <v>518000</v>
      </c>
      <c r="H2267" s="102">
        <v>0</v>
      </c>
      <c r="I2267" s="97" t="s">
        <v>1732</v>
      </c>
    </row>
    <row r="2268" spans="1:9" x14ac:dyDescent="0.25">
      <c r="A2268" s="97">
        <v>7</v>
      </c>
      <c r="B2268" s="98">
        <v>7100123002500</v>
      </c>
      <c r="C2268" s="99" t="s">
        <v>2552</v>
      </c>
      <c r="D2268" s="101">
        <v>188125</v>
      </c>
      <c r="E2268" s="100">
        <v>0</v>
      </c>
      <c r="F2268" s="101">
        <v>1000000</v>
      </c>
      <c r="G2268" s="101">
        <v>1000000</v>
      </c>
      <c r="H2268" s="102">
        <v>0</v>
      </c>
      <c r="I2268" s="97" t="s">
        <v>753</v>
      </c>
    </row>
    <row r="2269" spans="1:9" x14ac:dyDescent="0.25">
      <c r="A2269" s="97">
        <v>8</v>
      </c>
      <c r="B2269" s="98">
        <v>7100123001700</v>
      </c>
      <c r="C2269" s="99" t="s">
        <v>2553</v>
      </c>
      <c r="D2269" s="101">
        <v>268750</v>
      </c>
      <c r="E2269" s="100">
        <v>0</v>
      </c>
      <c r="F2269" s="101">
        <v>2078000</v>
      </c>
      <c r="G2269" s="100">
        <v>0</v>
      </c>
      <c r="H2269" s="102">
        <v>0</v>
      </c>
      <c r="I2269" s="97" t="s">
        <v>753</v>
      </c>
    </row>
    <row r="2270" spans="1:9" x14ac:dyDescent="0.25">
      <c r="A2270" s="97">
        <v>9</v>
      </c>
      <c r="B2270" s="98">
        <v>7100123003400</v>
      </c>
      <c r="C2270" s="99" t="s">
        <v>2554</v>
      </c>
      <c r="D2270" s="100">
        <v>0</v>
      </c>
      <c r="E2270" s="100">
        <v>0</v>
      </c>
      <c r="F2270" s="101">
        <v>3730000</v>
      </c>
      <c r="G2270" s="101">
        <v>3730000</v>
      </c>
      <c r="H2270" s="102">
        <v>0</v>
      </c>
      <c r="I2270" s="97" t="s">
        <v>753</v>
      </c>
    </row>
    <row r="2271" spans="1:9" x14ac:dyDescent="0.25">
      <c r="A2271" s="97">
        <v>10</v>
      </c>
      <c r="B2271" s="98">
        <v>7100123003000</v>
      </c>
      <c r="C2271" s="99" t="s">
        <v>2555</v>
      </c>
      <c r="D2271" s="100">
        <v>0</v>
      </c>
      <c r="E2271" s="100">
        <v>0</v>
      </c>
      <c r="F2271" s="101">
        <v>146000</v>
      </c>
      <c r="G2271" s="101">
        <v>146000</v>
      </c>
      <c r="H2271" s="102">
        <v>0</v>
      </c>
      <c r="I2271" s="97" t="s">
        <v>753</v>
      </c>
    </row>
    <row r="2272" spans="1:9" x14ac:dyDescent="0.25">
      <c r="A2272" s="97">
        <v>11</v>
      </c>
      <c r="B2272" s="98">
        <v>7100123002900</v>
      </c>
      <c r="C2272" s="99" t="s">
        <v>2556</v>
      </c>
      <c r="D2272" s="100">
        <v>0</v>
      </c>
      <c r="E2272" s="100">
        <v>0</v>
      </c>
      <c r="F2272" s="101">
        <v>478000</v>
      </c>
      <c r="G2272" s="100">
        <v>0</v>
      </c>
      <c r="H2272" s="102">
        <v>0</v>
      </c>
      <c r="I2272" s="97" t="s">
        <v>753</v>
      </c>
    </row>
    <row r="2273" spans="1:9" x14ac:dyDescent="0.25">
      <c r="A2273" s="97">
        <v>12</v>
      </c>
      <c r="B2273" s="98">
        <v>7100123002400</v>
      </c>
      <c r="C2273" s="99" t="s">
        <v>2557</v>
      </c>
      <c r="D2273" s="100">
        <v>0</v>
      </c>
      <c r="E2273" s="100">
        <v>0</v>
      </c>
      <c r="F2273" s="101">
        <v>2200000</v>
      </c>
      <c r="G2273" s="100">
        <v>0</v>
      </c>
      <c r="H2273" s="102">
        <v>0</v>
      </c>
      <c r="I2273" s="97" t="s">
        <v>753</v>
      </c>
    </row>
    <row r="2274" spans="1:9" x14ac:dyDescent="0.25">
      <c r="A2274" s="97">
        <v>13</v>
      </c>
      <c r="B2274" s="98">
        <v>7100123001400</v>
      </c>
      <c r="C2274" s="99" t="s">
        <v>2558</v>
      </c>
      <c r="D2274" s="100">
        <v>0</v>
      </c>
      <c r="E2274" s="100">
        <v>0</v>
      </c>
      <c r="F2274" s="101">
        <v>935000</v>
      </c>
      <c r="G2274" s="101">
        <v>935000</v>
      </c>
      <c r="H2274" s="102">
        <v>0</v>
      </c>
      <c r="I2274" s="97" t="s">
        <v>753</v>
      </c>
    </row>
    <row r="2275" spans="1:9" x14ac:dyDescent="0.25">
      <c r="A2275" s="93"/>
      <c r="B2275" s="94">
        <v>517</v>
      </c>
      <c r="C2275" s="91" t="s">
        <v>770</v>
      </c>
      <c r="D2275" s="95">
        <v>1462000</v>
      </c>
      <c r="E2275" s="96">
        <v>0</v>
      </c>
      <c r="F2275" s="95">
        <v>11445000</v>
      </c>
      <c r="G2275" s="95">
        <v>11445000</v>
      </c>
      <c r="H2275" s="249"/>
      <c r="I2275" s="249"/>
    </row>
    <row r="2276" spans="1:9" x14ac:dyDescent="0.25">
      <c r="A2276" s="97">
        <v>14</v>
      </c>
      <c r="B2276" s="98">
        <v>7100123002100</v>
      </c>
      <c r="C2276" s="99" t="s">
        <v>2559</v>
      </c>
      <c r="D2276" s="101">
        <v>698750</v>
      </c>
      <c r="E2276" s="100">
        <v>0</v>
      </c>
      <c r="F2276" s="101">
        <v>1500000</v>
      </c>
      <c r="G2276" s="101">
        <v>1500000</v>
      </c>
      <c r="H2276" s="102">
        <v>0</v>
      </c>
      <c r="I2276" s="97" t="s">
        <v>753</v>
      </c>
    </row>
    <row r="2277" spans="1:9" x14ac:dyDescent="0.25">
      <c r="A2277" s="97">
        <v>15</v>
      </c>
      <c r="B2277" s="98">
        <v>7100123003500</v>
      </c>
      <c r="C2277" s="99" t="s">
        <v>2560</v>
      </c>
      <c r="D2277" s="100">
        <v>0</v>
      </c>
      <c r="E2277" s="100">
        <v>0</v>
      </c>
      <c r="F2277" s="101">
        <v>928000</v>
      </c>
      <c r="G2277" s="101">
        <v>928000</v>
      </c>
      <c r="H2277" s="102">
        <v>0</v>
      </c>
      <c r="I2277" s="97" t="s">
        <v>753</v>
      </c>
    </row>
    <row r="2278" spans="1:9" x14ac:dyDescent="0.25">
      <c r="A2278" s="97">
        <v>16</v>
      </c>
      <c r="B2278" s="98">
        <v>7100123002600</v>
      </c>
      <c r="C2278" s="99" t="s">
        <v>2561</v>
      </c>
      <c r="D2278" s="100">
        <v>0</v>
      </c>
      <c r="E2278" s="100">
        <v>0</v>
      </c>
      <c r="F2278" s="101">
        <v>578000</v>
      </c>
      <c r="G2278" s="101">
        <v>578000</v>
      </c>
      <c r="H2278" s="102">
        <v>0</v>
      </c>
      <c r="I2278" s="97" t="s">
        <v>753</v>
      </c>
    </row>
    <row r="2279" spans="1:9" x14ac:dyDescent="0.25">
      <c r="A2279" s="97">
        <v>17</v>
      </c>
      <c r="B2279" s="98">
        <v>7100123002200</v>
      </c>
      <c r="C2279" s="99" t="s">
        <v>2562</v>
      </c>
      <c r="D2279" s="100">
        <v>0</v>
      </c>
      <c r="E2279" s="100">
        <v>0</v>
      </c>
      <c r="F2279" s="101">
        <v>400000</v>
      </c>
      <c r="G2279" s="101">
        <v>400000</v>
      </c>
      <c r="H2279" s="102">
        <v>0</v>
      </c>
      <c r="I2279" s="97" t="s">
        <v>753</v>
      </c>
    </row>
    <row r="2280" spans="1:9" x14ac:dyDescent="0.25">
      <c r="A2280" s="97">
        <v>18</v>
      </c>
      <c r="B2280" s="98">
        <v>7100123001200</v>
      </c>
      <c r="C2280" s="99" t="s">
        <v>2563</v>
      </c>
      <c r="D2280" s="100">
        <v>0</v>
      </c>
      <c r="E2280" s="100">
        <v>0</v>
      </c>
      <c r="F2280" s="101">
        <v>2000000</v>
      </c>
      <c r="G2280" s="101">
        <v>2000000</v>
      </c>
      <c r="H2280" s="102">
        <v>0</v>
      </c>
      <c r="I2280" s="97" t="s">
        <v>753</v>
      </c>
    </row>
    <row r="2281" spans="1:9" x14ac:dyDescent="0.25">
      <c r="A2281" s="97">
        <v>19</v>
      </c>
      <c r="B2281" s="98">
        <v>7100123002300</v>
      </c>
      <c r="C2281" s="99" t="s">
        <v>2564</v>
      </c>
      <c r="D2281" s="100">
        <v>0</v>
      </c>
      <c r="E2281" s="100">
        <v>0</v>
      </c>
      <c r="F2281" s="101">
        <v>680000</v>
      </c>
      <c r="G2281" s="101">
        <v>680000</v>
      </c>
      <c r="H2281" s="102">
        <v>0</v>
      </c>
      <c r="I2281" s="97" t="s">
        <v>753</v>
      </c>
    </row>
    <row r="2282" spans="1:9" x14ac:dyDescent="0.25">
      <c r="A2282" s="97">
        <v>20</v>
      </c>
      <c r="B2282" s="98">
        <v>7100123002000</v>
      </c>
      <c r="C2282" s="99" t="s">
        <v>2565</v>
      </c>
      <c r="D2282" s="100">
        <v>0</v>
      </c>
      <c r="E2282" s="100">
        <v>0</v>
      </c>
      <c r="F2282" s="101">
        <v>929000</v>
      </c>
      <c r="G2282" s="101">
        <v>929000</v>
      </c>
      <c r="H2282" s="102">
        <v>0</v>
      </c>
      <c r="I2282" s="97" t="s">
        <v>753</v>
      </c>
    </row>
    <row r="2283" spans="1:9" x14ac:dyDescent="0.25">
      <c r="A2283" s="97">
        <v>21</v>
      </c>
      <c r="B2283" s="98">
        <v>7100123001800</v>
      </c>
      <c r="C2283" s="99" t="s">
        <v>2566</v>
      </c>
      <c r="D2283" s="101">
        <v>387000</v>
      </c>
      <c r="E2283" s="100">
        <v>0</v>
      </c>
      <c r="F2283" s="101">
        <v>2430000</v>
      </c>
      <c r="G2283" s="101">
        <v>2430000</v>
      </c>
      <c r="H2283" s="102">
        <v>0</v>
      </c>
      <c r="I2283" s="97" t="s">
        <v>1708</v>
      </c>
    </row>
    <row r="2284" spans="1:9" x14ac:dyDescent="0.25">
      <c r="A2284" s="97">
        <v>22</v>
      </c>
      <c r="B2284" s="98">
        <v>7100123003200</v>
      </c>
      <c r="C2284" s="99" t="s">
        <v>1062</v>
      </c>
      <c r="D2284" s="100">
        <v>0</v>
      </c>
      <c r="E2284" s="100">
        <v>0</v>
      </c>
      <c r="F2284" s="101">
        <v>1000000</v>
      </c>
      <c r="G2284" s="101">
        <v>1000000</v>
      </c>
      <c r="H2284" s="102">
        <v>0</v>
      </c>
      <c r="I2284" s="97" t="s">
        <v>1708</v>
      </c>
    </row>
    <row r="2285" spans="1:9" x14ac:dyDescent="0.25">
      <c r="A2285" s="97">
        <v>23</v>
      </c>
      <c r="B2285" s="98">
        <v>7100123001900</v>
      </c>
      <c r="C2285" s="99" t="s">
        <v>2567</v>
      </c>
      <c r="D2285" s="101">
        <v>376250</v>
      </c>
      <c r="E2285" s="100">
        <v>0</v>
      </c>
      <c r="F2285" s="101">
        <v>1000000</v>
      </c>
      <c r="G2285" s="101">
        <v>1000000</v>
      </c>
      <c r="H2285" s="102">
        <v>0</v>
      </c>
      <c r="I2285" s="97" t="s">
        <v>1708</v>
      </c>
    </row>
    <row r="2286" spans="1:9" x14ac:dyDescent="0.25">
      <c r="A2286" s="93"/>
      <c r="B2286" s="94">
        <v>518</v>
      </c>
      <c r="C2286" s="91" t="s">
        <v>1823</v>
      </c>
      <c r="D2286" s="96">
        <v>0</v>
      </c>
      <c r="E2286" s="96">
        <v>0</v>
      </c>
      <c r="F2286" s="95">
        <v>100370000</v>
      </c>
      <c r="G2286" s="95">
        <v>100370000</v>
      </c>
      <c r="H2286" s="249"/>
      <c r="I2286" s="249"/>
    </row>
    <row r="2287" spans="1:9" x14ac:dyDescent="0.25">
      <c r="A2287" s="97">
        <v>24</v>
      </c>
      <c r="B2287" s="98">
        <v>7100123001600</v>
      </c>
      <c r="C2287" s="99" t="s">
        <v>2568</v>
      </c>
      <c r="D2287" s="100">
        <v>0</v>
      </c>
      <c r="E2287" s="100">
        <v>0</v>
      </c>
      <c r="F2287" s="101">
        <v>10370000</v>
      </c>
      <c r="G2287" s="101">
        <v>10370000</v>
      </c>
      <c r="H2287" s="102">
        <v>0</v>
      </c>
      <c r="I2287" s="97" t="s">
        <v>753</v>
      </c>
    </row>
    <row r="2288" spans="1:9" x14ac:dyDescent="0.25">
      <c r="A2288" s="97">
        <v>25</v>
      </c>
      <c r="B2288" s="98">
        <v>7100123001500</v>
      </c>
      <c r="C2288" s="99" t="s">
        <v>2569</v>
      </c>
      <c r="D2288" s="100">
        <v>0</v>
      </c>
      <c r="E2288" s="100">
        <v>0</v>
      </c>
      <c r="F2288" s="101">
        <v>30000000</v>
      </c>
      <c r="G2288" s="101">
        <v>30000000</v>
      </c>
      <c r="H2288" s="102">
        <v>0</v>
      </c>
      <c r="I2288" s="97" t="s">
        <v>1708</v>
      </c>
    </row>
    <row r="2289" spans="1:9" x14ac:dyDescent="0.25">
      <c r="A2289" s="97">
        <v>26</v>
      </c>
      <c r="B2289" s="98">
        <v>7100124000100</v>
      </c>
      <c r="C2289" s="99" t="s">
        <v>2570</v>
      </c>
      <c r="D2289" s="100">
        <v>0</v>
      </c>
      <c r="E2289" s="100">
        <v>0</v>
      </c>
      <c r="F2289" s="101">
        <v>60000000</v>
      </c>
      <c r="G2289" s="101">
        <v>60000000</v>
      </c>
      <c r="H2289" s="102">
        <v>0</v>
      </c>
      <c r="I2289" s="97" t="s">
        <v>753</v>
      </c>
    </row>
    <row r="2290" spans="1:9" x14ac:dyDescent="0.25">
      <c r="A2290" s="93"/>
      <c r="B2290" s="94">
        <v>526</v>
      </c>
      <c r="C2290" s="91" t="s">
        <v>2571</v>
      </c>
      <c r="D2290" s="96">
        <v>0</v>
      </c>
      <c r="E2290" s="96">
        <v>0</v>
      </c>
      <c r="F2290" s="95">
        <v>11428000</v>
      </c>
      <c r="G2290" s="95">
        <v>11428000</v>
      </c>
      <c r="H2290" s="249"/>
      <c r="I2290" s="249"/>
    </row>
    <row r="2291" spans="1:9" ht="26.4" x14ac:dyDescent="0.25">
      <c r="A2291" s="97">
        <v>27</v>
      </c>
      <c r="B2291" s="98">
        <v>7100123003700</v>
      </c>
      <c r="C2291" s="99" t="s">
        <v>2572</v>
      </c>
      <c r="D2291" s="100">
        <v>0</v>
      </c>
      <c r="E2291" s="100">
        <v>0</v>
      </c>
      <c r="F2291" s="101">
        <v>11428000</v>
      </c>
      <c r="G2291" s="101">
        <v>11428000</v>
      </c>
      <c r="H2291" s="102">
        <v>0</v>
      </c>
      <c r="I2291" s="97" t="s">
        <v>2573</v>
      </c>
    </row>
    <row r="2292" spans="1:9" x14ac:dyDescent="0.25">
      <c r="A2292" s="93"/>
      <c r="B2292" s="94">
        <v>567</v>
      </c>
      <c r="C2292" s="91" t="s">
        <v>784</v>
      </c>
      <c r="D2292" s="95">
        <v>39375000</v>
      </c>
      <c r="E2292" s="96">
        <v>0</v>
      </c>
      <c r="F2292" s="95">
        <v>60000000</v>
      </c>
      <c r="G2292" s="95">
        <v>60000000</v>
      </c>
      <c r="H2292" s="249"/>
      <c r="I2292" s="249"/>
    </row>
    <row r="2293" spans="1:9" x14ac:dyDescent="0.25">
      <c r="A2293" s="97">
        <v>28</v>
      </c>
      <c r="B2293" s="98">
        <v>7100123003900</v>
      </c>
      <c r="C2293" s="99" t="s">
        <v>2574</v>
      </c>
      <c r="D2293" s="100">
        <v>0</v>
      </c>
      <c r="E2293" s="100">
        <v>0</v>
      </c>
      <c r="F2293" s="101">
        <v>60000000</v>
      </c>
      <c r="G2293" s="101">
        <v>60000000</v>
      </c>
      <c r="H2293" s="102">
        <v>0</v>
      </c>
      <c r="I2293" s="97" t="s">
        <v>753</v>
      </c>
    </row>
    <row r="2294" spans="1:9" x14ac:dyDescent="0.25">
      <c r="A2294" s="244" t="s">
        <v>786</v>
      </c>
      <c r="B2294" s="244"/>
      <c r="C2294" s="244"/>
      <c r="D2294" s="103">
        <v>44966076</v>
      </c>
      <c r="E2294" s="104">
        <v>0</v>
      </c>
      <c r="F2294" s="103">
        <v>200000000</v>
      </c>
      <c r="G2294" s="103">
        <v>192244000</v>
      </c>
      <c r="H2294" s="248"/>
      <c r="I2294" s="248"/>
    </row>
    <row r="2295" spans="1:9" x14ac:dyDescent="0.25">
      <c r="A2295" s="92"/>
      <c r="B2295" s="247" t="s">
        <v>787</v>
      </c>
      <c r="C2295" s="247"/>
      <c r="D2295" s="247"/>
      <c r="E2295" s="247"/>
      <c r="F2295" s="247"/>
      <c r="G2295" s="247"/>
      <c r="H2295" s="247"/>
      <c r="I2295" s="247"/>
    </row>
    <row r="2296" spans="1:9" x14ac:dyDescent="0.25">
      <c r="A2296" s="244" t="s">
        <v>788</v>
      </c>
      <c r="B2296" s="244"/>
      <c r="C2296" s="244"/>
      <c r="D2296" s="95">
        <v>44966076</v>
      </c>
      <c r="E2296" s="96">
        <v>0</v>
      </c>
      <c r="F2296" s="95">
        <v>200000000</v>
      </c>
      <c r="G2296" s="95">
        <v>192244000</v>
      </c>
      <c r="H2296" s="246"/>
      <c r="I2296" s="246"/>
    </row>
    <row r="2297" spans="1:9" x14ac:dyDescent="0.25">
      <c r="A2297" s="90">
        <v>93</v>
      </c>
      <c r="B2297" s="249" t="s">
        <v>2575</v>
      </c>
      <c r="C2297" s="249"/>
      <c r="D2297" s="249"/>
      <c r="E2297" s="249"/>
      <c r="F2297" s="249"/>
      <c r="G2297" s="249"/>
      <c r="H2297" s="249"/>
      <c r="I2297" s="249"/>
    </row>
    <row r="2298" spans="1:9" x14ac:dyDescent="0.25">
      <c r="A2298" s="92"/>
      <c r="B2298" s="247" t="s">
        <v>750</v>
      </c>
      <c r="C2298" s="247"/>
      <c r="D2298" s="247"/>
      <c r="E2298" s="247"/>
      <c r="F2298" s="247"/>
      <c r="G2298" s="247"/>
      <c r="H2298" s="247"/>
      <c r="I2298" s="247"/>
    </row>
    <row r="2299" spans="1:9" x14ac:dyDescent="0.25">
      <c r="A2299" s="93"/>
      <c r="B2299" s="94">
        <v>76</v>
      </c>
      <c r="C2299" s="91" t="s">
        <v>2576</v>
      </c>
      <c r="D2299" s="95">
        <v>1587775</v>
      </c>
      <c r="E2299" s="95">
        <v>763250</v>
      </c>
      <c r="F2299" s="95">
        <v>171500000</v>
      </c>
      <c r="G2299" s="95">
        <v>135000000</v>
      </c>
      <c r="H2299" s="249"/>
      <c r="I2299" s="249"/>
    </row>
    <row r="2300" spans="1:9" ht="26.4" x14ac:dyDescent="0.25">
      <c r="A2300" s="97">
        <v>1</v>
      </c>
      <c r="B2300" s="98">
        <v>8100123001000</v>
      </c>
      <c r="C2300" s="99" t="s">
        <v>2577</v>
      </c>
      <c r="D2300" s="101">
        <v>1587775</v>
      </c>
      <c r="E2300" s="101">
        <v>763250</v>
      </c>
      <c r="F2300" s="101">
        <v>1500000</v>
      </c>
      <c r="G2300" s="101">
        <v>5000000</v>
      </c>
      <c r="H2300" s="102">
        <v>1</v>
      </c>
      <c r="I2300" s="97" t="s">
        <v>753</v>
      </c>
    </row>
    <row r="2301" spans="1:9" x14ac:dyDescent="0.25">
      <c r="A2301" s="97">
        <v>2</v>
      </c>
      <c r="B2301" s="98">
        <v>8100124000600</v>
      </c>
      <c r="C2301" s="99" t="s">
        <v>2578</v>
      </c>
      <c r="D2301" s="100">
        <v>0</v>
      </c>
      <c r="E2301" s="100">
        <v>0</v>
      </c>
      <c r="F2301" s="101">
        <v>118000000</v>
      </c>
      <c r="G2301" s="101">
        <v>130000000</v>
      </c>
      <c r="H2301" s="102">
        <v>1</v>
      </c>
      <c r="I2301" s="97" t="s">
        <v>753</v>
      </c>
    </row>
    <row r="2302" spans="1:9" x14ac:dyDescent="0.25">
      <c r="A2302" s="97">
        <v>3</v>
      </c>
      <c r="B2302" s="98">
        <v>8100124002500</v>
      </c>
      <c r="C2302" s="99" t="s">
        <v>2579</v>
      </c>
      <c r="D2302" s="100">
        <v>0</v>
      </c>
      <c r="E2302" s="100">
        <v>0</v>
      </c>
      <c r="F2302" s="101">
        <v>52000000</v>
      </c>
      <c r="G2302" s="100">
        <v>0</v>
      </c>
      <c r="H2302" s="102">
        <v>0</v>
      </c>
      <c r="I2302" s="97" t="s">
        <v>753</v>
      </c>
    </row>
    <row r="2303" spans="1:9" x14ac:dyDescent="0.25">
      <c r="A2303" s="93"/>
      <c r="B2303" s="94">
        <v>341</v>
      </c>
      <c r="C2303" s="91" t="s">
        <v>2580</v>
      </c>
      <c r="D2303" s="96">
        <v>0</v>
      </c>
      <c r="E2303" s="96">
        <v>0</v>
      </c>
      <c r="F2303" s="95">
        <v>3000000</v>
      </c>
      <c r="G2303" s="95">
        <v>5000000</v>
      </c>
      <c r="H2303" s="249"/>
      <c r="I2303" s="249"/>
    </row>
    <row r="2304" spans="1:9" x14ac:dyDescent="0.25">
      <c r="A2304" s="97">
        <v>4</v>
      </c>
      <c r="B2304" s="98">
        <v>8100124000700</v>
      </c>
      <c r="C2304" s="99" t="s">
        <v>2581</v>
      </c>
      <c r="D2304" s="100">
        <v>0</v>
      </c>
      <c r="E2304" s="100">
        <v>0</v>
      </c>
      <c r="F2304" s="101">
        <v>3000000</v>
      </c>
      <c r="G2304" s="101">
        <v>5000000</v>
      </c>
      <c r="H2304" s="102">
        <v>1</v>
      </c>
      <c r="I2304" s="97" t="s">
        <v>753</v>
      </c>
    </row>
    <row r="2305" spans="1:9" x14ac:dyDescent="0.25">
      <c r="A2305" s="93"/>
      <c r="B2305" s="94">
        <v>342</v>
      </c>
      <c r="C2305" s="91" t="s">
        <v>794</v>
      </c>
      <c r="D2305" s="96">
        <v>0</v>
      </c>
      <c r="E2305" s="95">
        <v>865375</v>
      </c>
      <c r="F2305" s="95">
        <v>1500000</v>
      </c>
      <c r="G2305" s="96">
        <v>0</v>
      </c>
      <c r="H2305" s="249"/>
      <c r="I2305" s="249"/>
    </row>
    <row r="2306" spans="1:9" x14ac:dyDescent="0.25">
      <c r="A2306" s="97">
        <v>5</v>
      </c>
      <c r="B2306" s="98">
        <v>8100123000600</v>
      </c>
      <c r="C2306" s="99" t="s">
        <v>2582</v>
      </c>
      <c r="D2306" s="100">
        <v>0</v>
      </c>
      <c r="E2306" s="101">
        <v>865375</v>
      </c>
      <c r="F2306" s="101">
        <v>1500000</v>
      </c>
      <c r="G2306" s="100">
        <v>0</v>
      </c>
      <c r="H2306" s="102">
        <v>0</v>
      </c>
      <c r="I2306" s="97" t="s">
        <v>753</v>
      </c>
    </row>
    <row r="2307" spans="1:9" x14ac:dyDescent="0.25">
      <c r="A2307" s="93"/>
      <c r="B2307" s="94">
        <v>343</v>
      </c>
      <c r="C2307" s="91" t="s">
        <v>2135</v>
      </c>
      <c r="D2307" s="96">
        <v>0</v>
      </c>
      <c r="E2307" s="96">
        <v>0</v>
      </c>
      <c r="F2307" s="95">
        <v>2500000</v>
      </c>
      <c r="G2307" s="95">
        <v>10000000</v>
      </c>
      <c r="H2307" s="249"/>
      <c r="I2307" s="249"/>
    </row>
    <row r="2308" spans="1:9" ht="26.4" x14ac:dyDescent="0.25">
      <c r="A2308" s="97">
        <v>6</v>
      </c>
      <c r="B2308" s="98">
        <v>8100123000400</v>
      </c>
      <c r="C2308" s="99" t="s">
        <v>2583</v>
      </c>
      <c r="D2308" s="100">
        <v>0</v>
      </c>
      <c r="E2308" s="100">
        <v>0</v>
      </c>
      <c r="F2308" s="101">
        <v>2500000</v>
      </c>
      <c r="G2308" s="101">
        <v>10000000</v>
      </c>
      <c r="H2308" s="102">
        <v>1</v>
      </c>
      <c r="I2308" s="97" t="s">
        <v>753</v>
      </c>
    </row>
    <row r="2309" spans="1:9" x14ac:dyDescent="0.25">
      <c r="A2309" s="93"/>
      <c r="B2309" s="94">
        <v>345</v>
      </c>
      <c r="C2309" s="91" t="s">
        <v>2584</v>
      </c>
      <c r="D2309" s="95">
        <v>2960000</v>
      </c>
      <c r="E2309" s="95">
        <v>3429706</v>
      </c>
      <c r="F2309" s="95">
        <v>11500000</v>
      </c>
      <c r="G2309" s="95">
        <v>48000000</v>
      </c>
      <c r="H2309" s="249"/>
      <c r="I2309" s="249"/>
    </row>
    <row r="2310" spans="1:9" x14ac:dyDescent="0.25">
      <c r="A2310" s="97">
        <v>7</v>
      </c>
      <c r="B2310" s="98">
        <v>8100124000800</v>
      </c>
      <c r="C2310" s="99" t="s">
        <v>2585</v>
      </c>
      <c r="D2310" s="100">
        <v>0</v>
      </c>
      <c r="E2310" s="100">
        <v>0</v>
      </c>
      <c r="F2310" s="101">
        <v>2500000</v>
      </c>
      <c r="G2310" s="101">
        <v>6000000</v>
      </c>
      <c r="H2310" s="102">
        <v>1</v>
      </c>
      <c r="I2310" s="97" t="s">
        <v>753</v>
      </c>
    </row>
    <row r="2311" spans="1:9" x14ac:dyDescent="0.25">
      <c r="A2311" s="97">
        <v>8</v>
      </c>
      <c r="B2311" s="98">
        <v>8100123000700</v>
      </c>
      <c r="C2311" s="99" t="s">
        <v>2586</v>
      </c>
      <c r="D2311" s="101">
        <v>960000</v>
      </c>
      <c r="E2311" s="101">
        <v>1819000</v>
      </c>
      <c r="F2311" s="101">
        <v>4000000</v>
      </c>
      <c r="G2311" s="101">
        <v>10000000</v>
      </c>
      <c r="H2311" s="102">
        <v>1</v>
      </c>
      <c r="I2311" s="97" t="s">
        <v>753</v>
      </c>
    </row>
    <row r="2312" spans="1:9" x14ac:dyDescent="0.25">
      <c r="A2312" s="97">
        <v>9</v>
      </c>
      <c r="B2312" s="98">
        <v>8100123000900</v>
      </c>
      <c r="C2312" s="99" t="s">
        <v>2587</v>
      </c>
      <c r="D2312" s="101">
        <v>2000000</v>
      </c>
      <c r="E2312" s="100">
        <v>0</v>
      </c>
      <c r="F2312" s="101">
        <v>2000000</v>
      </c>
      <c r="G2312" s="101">
        <v>8000000</v>
      </c>
      <c r="H2312" s="102">
        <v>1</v>
      </c>
      <c r="I2312" s="97" t="s">
        <v>753</v>
      </c>
    </row>
    <row r="2313" spans="1:9" x14ac:dyDescent="0.25">
      <c r="A2313" s="97">
        <v>10</v>
      </c>
      <c r="B2313" s="98">
        <v>8100124000900</v>
      </c>
      <c r="C2313" s="99" t="s">
        <v>2588</v>
      </c>
      <c r="D2313" s="100">
        <v>0</v>
      </c>
      <c r="E2313" s="100">
        <v>0</v>
      </c>
      <c r="F2313" s="101">
        <v>1000000</v>
      </c>
      <c r="G2313" s="101">
        <v>6000000</v>
      </c>
      <c r="H2313" s="102">
        <v>1</v>
      </c>
      <c r="I2313" s="97" t="s">
        <v>753</v>
      </c>
    </row>
    <row r="2314" spans="1:9" x14ac:dyDescent="0.25">
      <c r="A2314" s="97">
        <v>11</v>
      </c>
      <c r="B2314" s="98">
        <v>8100124001000</v>
      </c>
      <c r="C2314" s="99" t="s">
        <v>2589</v>
      </c>
      <c r="D2314" s="100">
        <v>0</v>
      </c>
      <c r="E2314" s="101">
        <v>653331</v>
      </c>
      <c r="F2314" s="101">
        <v>1000000</v>
      </c>
      <c r="G2314" s="101">
        <v>2000000</v>
      </c>
      <c r="H2314" s="102">
        <v>1</v>
      </c>
      <c r="I2314" s="97" t="s">
        <v>753</v>
      </c>
    </row>
    <row r="2315" spans="1:9" ht="26.4" x14ac:dyDescent="0.25">
      <c r="A2315" s="97">
        <v>12</v>
      </c>
      <c r="B2315" s="98">
        <v>8100124002600</v>
      </c>
      <c r="C2315" s="99" t="s">
        <v>2590</v>
      </c>
      <c r="D2315" s="100">
        <v>0</v>
      </c>
      <c r="E2315" s="100">
        <v>0</v>
      </c>
      <c r="F2315" s="100">
        <v>0</v>
      </c>
      <c r="G2315" s="101">
        <v>4000000</v>
      </c>
      <c r="H2315" s="102">
        <v>1</v>
      </c>
      <c r="I2315" s="97" t="s">
        <v>753</v>
      </c>
    </row>
    <row r="2316" spans="1:9" x14ac:dyDescent="0.25">
      <c r="A2316" s="97">
        <v>13</v>
      </c>
      <c r="B2316" s="98">
        <v>8100123000800</v>
      </c>
      <c r="C2316" s="99" t="s">
        <v>2591</v>
      </c>
      <c r="D2316" s="100">
        <v>0</v>
      </c>
      <c r="E2316" s="101">
        <v>957375</v>
      </c>
      <c r="F2316" s="101">
        <v>1000000</v>
      </c>
      <c r="G2316" s="101">
        <v>2000000</v>
      </c>
      <c r="H2316" s="102">
        <v>1</v>
      </c>
      <c r="I2316" s="97" t="s">
        <v>753</v>
      </c>
    </row>
    <row r="2317" spans="1:9" x14ac:dyDescent="0.25">
      <c r="A2317" s="97">
        <v>14</v>
      </c>
      <c r="B2317" s="98">
        <v>8100125000300</v>
      </c>
      <c r="C2317" s="99" t="s">
        <v>2592</v>
      </c>
      <c r="D2317" s="100">
        <v>0</v>
      </c>
      <c r="E2317" s="100">
        <v>0</v>
      </c>
      <c r="F2317" s="100">
        <v>0</v>
      </c>
      <c r="G2317" s="101">
        <v>5000000</v>
      </c>
      <c r="H2317" s="102">
        <v>1</v>
      </c>
      <c r="I2317" s="97" t="s">
        <v>753</v>
      </c>
    </row>
    <row r="2318" spans="1:9" x14ac:dyDescent="0.25">
      <c r="A2318" s="97">
        <v>15</v>
      </c>
      <c r="B2318" s="98">
        <v>8100125000400</v>
      </c>
      <c r="C2318" s="99" t="s">
        <v>2593</v>
      </c>
      <c r="D2318" s="100">
        <v>0</v>
      </c>
      <c r="E2318" s="100">
        <v>0</v>
      </c>
      <c r="F2318" s="100">
        <v>0</v>
      </c>
      <c r="G2318" s="101">
        <v>5000000</v>
      </c>
      <c r="H2318" s="102">
        <v>1</v>
      </c>
      <c r="I2318" s="97" t="s">
        <v>753</v>
      </c>
    </row>
    <row r="2319" spans="1:9" x14ac:dyDescent="0.25">
      <c r="A2319" s="244" t="s">
        <v>786</v>
      </c>
      <c r="B2319" s="244"/>
      <c r="C2319" s="244"/>
      <c r="D2319" s="103">
        <v>4547775</v>
      </c>
      <c r="E2319" s="103">
        <v>5058331</v>
      </c>
      <c r="F2319" s="103">
        <v>190000000</v>
      </c>
      <c r="G2319" s="103">
        <v>198000000</v>
      </c>
      <c r="H2319" s="248"/>
      <c r="I2319" s="248"/>
    </row>
    <row r="2320" spans="1:9" x14ac:dyDescent="0.25">
      <c r="A2320" s="92"/>
      <c r="B2320" s="247" t="s">
        <v>787</v>
      </c>
      <c r="C2320" s="247"/>
      <c r="D2320" s="247"/>
      <c r="E2320" s="247"/>
      <c r="F2320" s="247"/>
      <c r="G2320" s="247"/>
      <c r="H2320" s="247"/>
      <c r="I2320" s="247"/>
    </row>
    <row r="2321" spans="1:9" x14ac:dyDescent="0.25">
      <c r="A2321" s="244" t="s">
        <v>788</v>
      </c>
      <c r="B2321" s="244"/>
      <c r="C2321" s="244"/>
      <c r="D2321" s="95">
        <v>4547775</v>
      </c>
      <c r="E2321" s="95">
        <v>5058331</v>
      </c>
      <c r="F2321" s="95">
        <v>190000000</v>
      </c>
      <c r="G2321" s="95">
        <v>198000000</v>
      </c>
      <c r="H2321" s="246"/>
      <c r="I2321" s="246"/>
    </row>
    <row r="2322" spans="1:9" x14ac:dyDescent="0.25">
      <c r="A2322" s="90">
        <v>94</v>
      </c>
      <c r="B2322" s="249" t="s">
        <v>2594</v>
      </c>
      <c r="C2322" s="249"/>
      <c r="D2322" s="249"/>
      <c r="E2322" s="249"/>
      <c r="F2322" s="249"/>
      <c r="G2322" s="249"/>
      <c r="H2322" s="249"/>
      <c r="I2322" s="249"/>
    </row>
    <row r="2323" spans="1:9" x14ac:dyDescent="0.25">
      <c r="A2323" s="92"/>
      <c r="B2323" s="247" t="s">
        <v>750</v>
      </c>
      <c r="C2323" s="247"/>
      <c r="D2323" s="247"/>
      <c r="E2323" s="247"/>
      <c r="F2323" s="247"/>
      <c r="G2323" s="247"/>
      <c r="H2323" s="247"/>
      <c r="I2323" s="247"/>
    </row>
    <row r="2324" spans="1:9" x14ac:dyDescent="0.25">
      <c r="A2324" s="244" t="s">
        <v>786</v>
      </c>
      <c r="B2324" s="244"/>
      <c r="C2324" s="244"/>
      <c r="D2324" s="104">
        <v>0</v>
      </c>
      <c r="E2324" s="104">
        <v>0</v>
      </c>
      <c r="F2324" s="104">
        <v>0</v>
      </c>
      <c r="G2324" s="104">
        <v>0</v>
      </c>
      <c r="H2324" s="248"/>
      <c r="I2324" s="248"/>
    </row>
    <row r="2325" spans="1:9" x14ac:dyDescent="0.25">
      <c r="A2325" s="92"/>
      <c r="B2325" s="247" t="s">
        <v>787</v>
      </c>
      <c r="C2325" s="247"/>
      <c r="D2325" s="247"/>
      <c r="E2325" s="247"/>
      <c r="F2325" s="247"/>
      <c r="G2325" s="247"/>
      <c r="H2325" s="247"/>
      <c r="I2325" s="247"/>
    </row>
    <row r="2326" spans="1:9" x14ac:dyDescent="0.25">
      <c r="A2326" s="244" t="s">
        <v>788</v>
      </c>
      <c r="B2326" s="244"/>
      <c r="C2326" s="244"/>
      <c r="D2326" s="96">
        <v>0</v>
      </c>
      <c r="E2326" s="96">
        <v>0</v>
      </c>
      <c r="F2326" s="96">
        <v>0</v>
      </c>
      <c r="G2326" s="96">
        <v>0</v>
      </c>
      <c r="H2326" s="246"/>
      <c r="I2326" s="246"/>
    </row>
    <row r="2327" spans="1:9" x14ac:dyDescent="0.25">
      <c r="A2327" s="90">
        <v>95</v>
      </c>
      <c r="B2327" s="249" t="s">
        <v>2595</v>
      </c>
      <c r="C2327" s="249"/>
      <c r="D2327" s="249"/>
      <c r="E2327" s="249"/>
      <c r="F2327" s="249"/>
      <c r="G2327" s="249"/>
      <c r="H2327" s="249"/>
      <c r="I2327" s="249"/>
    </row>
    <row r="2328" spans="1:9" x14ac:dyDescent="0.25">
      <c r="A2328" s="92"/>
      <c r="B2328" s="247" t="s">
        <v>750</v>
      </c>
      <c r="C2328" s="247"/>
      <c r="D2328" s="247"/>
      <c r="E2328" s="247"/>
      <c r="F2328" s="247"/>
      <c r="G2328" s="247"/>
      <c r="H2328" s="247"/>
      <c r="I2328" s="247"/>
    </row>
    <row r="2329" spans="1:9" x14ac:dyDescent="0.25">
      <c r="A2329" s="93"/>
      <c r="B2329" s="94">
        <v>57</v>
      </c>
      <c r="C2329" s="91" t="s">
        <v>751</v>
      </c>
      <c r="D2329" s="96">
        <v>0</v>
      </c>
      <c r="E2329" s="96">
        <v>0</v>
      </c>
      <c r="F2329" s="95">
        <v>2310000</v>
      </c>
      <c r="G2329" s="95">
        <v>3750000</v>
      </c>
      <c r="H2329" s="249"/>
      <c r="I2329" s="249"/>
    </row>
    <row r="2330" spans="1:9" x14ac:dyDescent="0.25">
      <c r="A2330" s="97">
        <v>1</v>
      </c>
      <c r="B2330" s="98">
        <v>10100123003900</v>
      </c>
      <c r="C2330" s="99" t="s">
        <v>2596</v>
      </c>
      <c r="D2330" s="100">
        <v>0</v>
      </c>
      <c r="E2330" s="100">
        <v>0</v>
      </c>
      <c r="F2330" s="101">
        <v>1050000</v>
      </c>
      <c r="G2330" s="100">
        <v>0</v>
      </c>
      <c r="H2330" s="102">
        <v>0</v>
      </c>
      <c r="I2330" s="97" t="s">
        <v>753</v>
      </c>
    </row>
    <row r="2331" spans="1:9" x14ac:dyDescent="0.25">
      <c r="A2331" s="97">
        <v>2</v>
      </c>
      <c r="B2331" s="98">
        <v>4020123004000</v>
      </c>
      <c r="C2331" s="99" t="s">
        <v>2597</v>
      </c>
      <c r="D2331" s="100">
        <v>0</v>
      </c>
      <c r="E2331" s="100">
        <v>0</v>
      </c>
      <c r="F2331" s="101">
        <v>660000</v>
      </c>
      <c r="G2331" s="101">
        <v>2000000</v>
      </c>
      <c r="H2331" s="102">
        <v>0</v>
      </c>
      <c r="I2331" s="97" t="s">
        <v>753</v>
      </c>
    </row>
    <row r="2332" spans="1:9" x14ac:dyDescent="0.25">
      <c r="A2332" s="97">
        <v>3</v>
      </c>
      <c r="B2332" s="98">
        <v>4020123004100</v>
      </c>
      <c r="C2332" s="99" t="s">
        <v>2598</v>
      </c>
      <c r="D2332" s="100">
        <v>0</v>
      </c>
      <c r="E2332" s="100">
        <v>0</v>
      </c>
      <c r="F2332" s="101">
        <v>600000</v>
      </c>
      <c r="G2332" s="101">
        <v>1750000</v>
      </c>
      <c r="H2332" s="102">
        <v>0</v>
      </c>
      <c r="I2332" s="97" t="s">
        <v>753</v>
      </c>
    </row>
    <row r="2333" spans="1:9" x14ac:dyDescent="0.25">
      <c r="A2333" s="93"/>
      <c r="B2333" s="94">
        <v>58</v>
      </c>
      <c r="C2333" s="91" t="s">
        <v>2599</v>
      </c>
      <c r="D2333" s="96">
        <v>0</v>
      </c>
      <c r="E2333" s="96">
        <v>0</v>
      </c>
      <c r="F2333" s="95">
        <v>810000000</v>
      </c>
      <c r="G2333" s="96">
        <v>0</v>
      </c>
      <c r="H2333" s="249"/>
      <c r="I2333" s="249"/>
    </row>
    <row r="2334" spans="1:9" x14ac:dyDescent="0.25">
      <c r="A2334" s="97">
        <v>4</v>
      </c>
      <c r="B2334" s="98">
        <v>10100123005100</v>
      </c>
      <c r="C2334" s="99" t="s">
        <v>2600</v>
      </c>
      <c r="D2334" s="100">
        <v>0</v>
      </c>
      <c r="E2334" s="100">
        <v>0</v>
      </c>
      <c r="F2334" s="101">
        <v>810000000</v>
      </c>
      <c r="G2334" s="100">
        <v>0</v>
      </c>
      <c r="H2334" s="102">
        <v>0</v>
      </c>
      <c r="I2334" s="97" t="s">
        <v>753</v>
      </c>
    </row>
    <row r="2335" spans="1:9" x14ac:dyDescent="0.25">
      <c r="A2335" s="93"/>
      <c r="B2335" s="94">
        <v>59</v>
      </c>
      <c r="C2335" s="91" t="s">
        <v>2601</v>
      </c>
      <c r="D2335" s="95">
        <v>37651131</v>
      </c>
      <c r="E2335" s="95">
        <v>5749500</v>
      </c>
      <c r="F2335" s="95">
        <v>122500000</v>
      </c>
      <c r="G2335" s="95">
        <v>628000000</v>
      </c>
      <c r="H2335" s="249"/>
      <c r="I2335" s="249"/>
    </row>
    <row r="2336" spans="1:9" ht="26.4" x14ac:dyDescent="0.25">
      <c r="A2336" s="97">
        <v>5</v>
      </c>
      <c r="B2336" s="98">
        <v>4020119004200</v>
      </c>
      <c r="C2336" s="99" t="s">
        <v>2602</v>
      </c>
      <c r="D2336" s="101">
        <v>29698631</v>
      </c>
      <c r="E2336" s="101">
        <v>924500</v>
      </c>
      <c r="F2336" s="101">
        <v>70000000</v>
      </c>
      <c r="G2336" s="101">
        <v>80000000</v>
      </c>
      <c r="H2336" s="102">
        <v>0</v>
      </c>
      <c r="I2336" s="97" t="s">
        <v>753</v>
      </c>
    </row>
    <row r="2337" spans="1:9" ht="26.4" x14ac:dyDescent="0.25">
      <c r="A2337" s="97">
        <v>6</v>
      </c>
      <c r="B2337" s="98">
        <v>4020119001700</v>
      </c>
      <c r="C2337" s="99" t="s">
        <v>2603</v>
      </c>
      <c r="D2337" s="100">
        <v>0</v>
      </c>
      <c r="E2337" s="100">
        <v>0</v>
      </c>
      <c r="F2337" s="101">
        <v>3000000</v>
      </c>
      <c r="G2337" s="101">
        <v>3000000</v>
      </c>
      <c r="H2337" s="102">
        <v>0</v>
      </c>
      <c r="I2337" s="97" t="s">
        <v>753</v>
      </c>
    </row>
    <row r="2338" spans="1:9" x14ac:dyDescent="0.25">
      <c r="A2338" s="97">
        <v>7</v>
      </c>
      <c r="B2338" s="98">
        <v>10100119004300</v>
      </c>
      <c r="C2338" s="99" t="s">
        <v>2604</v>
      </c>
      <c r="D2338" s="101">
        <v>405000</v>
      </c>
      <c r="E2338" s="100">
        <v>0</v>
      </c>
      <c r="F2338" s="101">
        <v>25000000</v>
      </c>
      <c r="G2338" s="101">
        <v>25000000</v>
      </c>
      <c r="H2338" s="102">
        <v>0</v>
      </c>
      <c r="I2338" s="97" t="s">
        <v>753</v>
      </c>
    </row>
    <row r="2339" spans="1:9" ht="26.4" x14ac:dyDescent="0.25">
      <c r="A2339" s="97">
        <v>8</v>
      </c>
      <c r="B2339" s="98">
        <v>10100123004400</v>
      </c>
      <c r="C2339" s="99" t="s">
        <v>2605</v>
      </c>
      <c r="D2339" s="100">
        <v>0</v>
      </c>
      <c r="E2339" s="100">
        <v>0</v>
      </c>
      <c r="F2339" s="101">
        <v>2000000</v>
      </c>
      <c r="G2339" s="100">
        <v>0</v>
      </c>
      <c r="H2339" s="102">
        <v>0</v>
      </c>
      <c r="I2339" s="97" t="s">
        <v>753</v>
      </c>
    </row>
    <row r="2340" spans="1:9" x14ac:dyDescent="0.25">
      <c r="A2340" s="97">
        <v>9</v>
      </c>
      <c r="B2340" s="98">
        <v>10100123004500</v>
      </c>
      <c r="C2340" s="99" t="s">
        <v>2606</v>
      </c>
      <c r="D2340" s="101">
        <v>2751000</v>
      </c>
      <c r="E2340" s="101">
        <v>980000</v>
      </c>
      <c r="F2340" s="101">
        <v>12000000</v>
      </c>
      <c r="G2340" s="101">
        <v>10000000</v>
      </c>
      <c r="H2340" s="102">
        <v>0</v>
      </c>
      <c r="I2340" s="97" t="s">
        <v>753</v>
      </c>
    </row>
    <row r="2341" spans="1:9" x14ac:dyDescent="0.25">
      <c r="A2341" s="97">
        <v>10</v>
      </c>
      <c r="B2341" s="98">
        <v>10100123004600</v>
      </c>
      <c r="C2341" s="99" t="s">
        <v>2607</v>
      </c>
      <c r="D2341" s="101">
        <v>950000</v>
      </c>
      <c r="E2341" s="100">
        <v>0</v>
      </c>
      <c r="F2341" s="101">
        <v>500000</v>
      </c>
      <c r="G2341" s="100">
        <v>0</v>
      </c>
      <c r="H2341" s="102">
        <v>0</v>
      </c>
      <c r="I2341" s="97" t="s">
        <v>753</v>
      </c>
    </row>
    <row r="2342" spans="1:9" x14ac:dyDescent="0.25">
      <c r="A2342" s="97">
        <v>11</v>
      </c>
      <c r="B2342" s="98">
        <v>10100119004700</v>
      </c>
      <c r="C2342" s="99" t="s">
        <v>2608</v>
      </c>
      <c r="D2342" s="101">
        <v>3093500</v>
      </c>
      <c r="E2342" s="101">
        <v>3845000</v>
      </c>
      <c r="F2342" s="101">
        <v>10000000</v>
      </c>
      <c r="G2342" s="101">
        <v>10000000</v>
      </c>
      <c r="H2342" s="102">
        <v>0</v>
      </c>
      <c r="I2342" s="97" t="s">
        <v>753</v>
      </c>
    </row>
    <row r="2343" spans="1:9" ht="26.4" x14ac:dyDescent="0.25">
      <c r="A2343" s="97">
        <v>12</v>
      </c>
      <c r="B2343" s="98">
        <v>10100125003300</v>
      </c>
      <c r="C2343" s="99" t="s">
        <v>2609</v>
      </c>
      <c r="D2343" s="100">
        <v>0</v>
      </c>
      <c r="E2343" s="100">
        <v>0</v>
      </c>
      <c r="F2343" s="100">
        <v>0</v>
      </c>
      <c r="G2343" s="101">
        <v>500000000</v>
      </c>
      <c r="H2343" s="102">
        <v>0</v>
      </c>
      <c r="I2343" s="97" t="s">
        <v>753</v>
      </c>
    </row>
    <row r="2344" spans="1:9" x14ac:dyDescent="0.25">
      <c r="A2344" s="93"/>
      <c r="B2344" s="94">
        <v>60</v>
      </c>
      <c r="C2344" s="91" t="s">
        <v>2610</v>
      </c>
      <c r="D2344" s="96">
        <v>0</v>
      </c>
      <c r="E2344" s="96">
        <v>0</v>
      </c>
      <c r="F2344" s="95">
        <v>2000000</v>
      </c>
      <c r="G2344" s="96">
        <v>0</v>
      </c>
      <c r="H2344" s="249"/>
      <c r="I2344" s="249"/>
    </row>
    <row r="2345" spans="1:9" x14ac:dyDescent="0.25">
      <c r="A2345" s="97">
        <v>13</v>
      </c>
      <c r="B2345" s="98">
        <v>10100123005200</v>
      </c>
      <c r="C2345" s="99" t="s">
        <v>2611</v>
      </c>
      <c r="D2345" s="100">
        <v>0</v>
      </c>
      <c r="E2345" s="100">
        <v>0</v>
      </c>
      <c r="F2345" s="101">
        <v>2000000</v>
      </c>
      <c r="G2345" s="100">
        <v>0</v>
      </c>
      <c r="H2345" s="102">
        <v>0</v>
      </c>
      <c r="I2345" s="97" t="s">
        <v>753</v>
      </c>
    </row>
    <row r="2346" spans="1:9" x14ac:dyDescent="0.25">
      <c r="A2346" s="93"/>
      <c r="B2346" s="94">
        <v>62</v>
      </c>
      <c r="C2346" s="91" t="s">
        <v>804</v>
      </c>
      <c r="D2346" s="96">
        <v>0</v>
      </c>
      <c r="E2346" s="96">
        <v>0</v>
      </c>
      <c r="F2346" s="95">
        <v>2000000</v>
      </c>
      <c r="G2346" s="95">
        <v>3000000</v>
      </c>
      <c r="H2346" s="249"/>
      <c r="I2346" s="249"/>
    </row>
    <row r="2347" spans="1:9" x14ac:dyDescent="0.25">
      <c r="A2347" s="97">
        <v>14</v>
      </c>
      <c r="B2347" s="98">
        <v>4020119002100</v>
      </c>
      <c r="C2347" s="99" t="s">
        <v>2612</v>
      </c>
      <c r="D2347" s="100">
        <v>0</v>
      </c>
      <c r="E2347" s="100">
        <v>0</v>
      </c>
      <c r="F2347" s="101">
        <v>2000000</v>
      </c>
      <c r="G2347" s="101">
        <v>3000000</v>
      </c>
      <c r="H2347" s="102">
        <v>0</v>
      </c>
      <c r="I2347" s="97" t="s">
        <v>753</v>
      </c>
    </row>
    <row r="2348" spans="1:9" x14ac:dyDescent="0.25">
      <c r="A2348" s="93"/>
      <c r="B2348" s="94">
        <v>123</v>
      </c>
      <c r="C2348" s="91" t="s">
        <v>2373</v>
      </c>
      <c r="D2348" s="96">
        <v>0</v>
      </c>
      <c r="E2348" s="95">
        <v>2400000</v>
      </c>
      <c r="F2348" s="95">
        <v>6000000</v>
      </c>
      <c r="G2348" s="95">
        <v>6000000</v>
      </c>
      <c r="H2348" s="249"/>
      <c r="I2348" s="249"/>
    </row>
    <row r="2349" spans="1:9" x14ac:dyDescent="0.25">
      <c r="A2349" s="97">
        <v>15</v>
      </c>
      <c r="B2349" s="98">
        <v>10100122001900</v>
      </c>
      <c r="C2349" s="99" t="s">
        <v>2613</v>
      </c>
      <c r="D2349" s="100">
        <v>0</v>
      </c>
      <c r="E2349" s="101">
        <v>2400000</v>
      </c>
      <c r="F2349" s="101">
        <v>6000000</v>
      </c>
      <c r="G2349" s="101">
        <v>6000000</v>
      </c>
      <c r="H2349" s="102">
        <v>0</v>
      </c>
      <c r="I2349" s="97" t="s">
        <v>753</v>
      </c>
    </row>
    <row r="2350" spans="1:9" x14ac:dyDescent="0.25">
      <c r="A2350" s="93"/>
      <c r="B2350" s="94">
        <v>495</v>
      </c>
      <c r="C2350" s="91" t="s">
        <v>2614</v>
      </c>
      <c r="D2350" s="95">
        <v>12733351</v>
      </c>
      <c r="E2350" s="95">
        <v>2724500</v>
      </c>
      <c r="F2350" s="95">
        <v>59690000</v>
      </c>
      <c r="G2350" s="95">
        <v>53250000</v>
      </c>
      <c r="H2350" s="249"/>
      <c r="I2350" s="249"/>
    </row>
    <row r="2351" spans="1:9" ht="26.4" x14ac:dyDescent="0.25">
      <c r="A2351" s="97">
        <v>16</v>
      </c>
      <c r="B2351" s="98">
        <v>10100123005000</v>
      </c>
      <c r="C2351" s="99" t="s">
        <v>2615</v>
      </c>
      <c r="D2351" s="101">
        <v>946490</v>
      </c>
      <c r="E2351" s="100">
        <v>0</v>
      </c>
      <c r="F2351" s="101">
        <v>19690000</v>
      </c>
      <c r="G2351" s="101">
        <v>10000000</v>
      </c>
      <c r="H2351" s="102">
        <v>0</v>
      </c>
      <c r="I2351" s="97" t="s">
        <v>753</v>
      </c>
    </row>
    <row r="2352" spans="1:9" x14ac:dyDescent="0.25">
      <c r="A2352" s="97">
        <v>17</v>
      </c>
      <c r="B2352" s="98">
        <v>10100121004900</v>
      </c>
      <c r="C2352" s="99" t="s">
        <v>2616</v>
      </c>
      <c r="D2352" s="101">
        <v>11786861</v>
      </c>
      <c r="E2352" s="101">
        <v>2724500</v>
      </c>
      <c r="F2352" s="101">
        <v>30000000</v>
      </c>
      <c r="G2352" s="101">
        <v>35000000</v>
      </c>
      <c r="H2352" s="102">
        <v>0</v>
      </c>
      <c r="I2352" s="97" t="s">
        <v>753</v>
      </c>
    </row>
    <row r="2353" spans="1:9" ht="26.4" x14ac:dyDescent="0.25">
      <c r="A2353" s="97">
        <v>18</v>
      </c>
      <c r="B2353" s="98">
        <v>10100123004800</v>
      </c>
      <c r="C2353" s="99" t="s">
        <v>2617</v>
      </c>
      <c r="D2353" s="100">
        <v>0</v>
      </c>
      <c r="E2353" s="100">
        <v>0</v>
      </c>
      <c r="F2353" s="101">
        <v>10000000</v>
      </c>
      <c r="G2353" s="101">
        <v>8250000</v>
      </c>
      <c r="H2353" s="102">
        <v>0</v>
      </c>
      <c r="I2353" s="97" t="s">
        <v>753</v>
      </c>
    </row>
    <row r="2354" spans="1:9" x14ac:dyDescent="0.25">
      <c r="A2354" s="244" t="s">
        <v>786</v>
      </c>
      <c r="B2354" s="244"/>
      <c r="C2354" s="244"/>
      <c r="D2354" s="103">
        <v>50384482</v>
      </c>
      <c r="E2354" s="103">
        <v>10874000</v>
      </c>
      <c r="F2354" s="103">
        <v>1004500000</v>
      </c>
      <c r="G2354" s="103">
        <v>694000000</v>
      </c>
      <c r="H2354" s="248"/>
      <c r="I2354" s="248"/>
    </row>
    <row r="2355" spans="1:9" x14ac:dyDescent="0.25">
      <c r="A2355" s="92"/>
      <c r="B2355" s="247" t="s">
        <v>787</v>
      </c>
      <c r="C2355" s="247"/>
      <c r="D2355" s="247"/>
      <c r="E2355" s="247"/>
      <c r="F2355" s="247"/>
      <c r="G2355" s="247"/>
      <c r="H2355" s="247"/>
      <c r="I2355" s="247"/>
    </row>
    <row r="2356" spans="1:9" x14ac:dyDescent="0.25">
      <c r="A2356" s="244" t="s">
        <v>788</v>
      </c>
      <c r="B2356" s="244"/>
      <c r="C2356" s="244"/>
      <c r="D2356" s="95">
        <v>50384482</v>
      </c>
      <c r="E2356" s="95">
        <v>10874000</v>
      </c>
      <c r="F2356" s="95">
        <v>1004500000</v>
      </c>
      <c r="G2356" s="95">
        <v>694000000</v>
      </c>
      <c r="H2356" s="246"/>
      <c r="I2356" s="246"/>
    </row>
    <row r="2357" spans="1:9" x14ac:dyDescent="0.25">
      <c r="A2357" s="90">
        <v>96</v>
      </c>
      <c r="B2357" s="249" t="s">
        <v>2618</v>
      </c>
      <c r="C2357" s="249"/>
      <c r="D2357" s="249"/>
      <c r="E2357" s="249"/>
      <c r="F2357" s="249"/>
      <c r="G2357" s="249"/>
      <c r="H2357" s="249"/>
      <c r="I2357" s="249"/>
    </row>
    <row r="2358" spans="1:9" x14ac:dyDescent="0.25">
      <c r="A2358" s="92"/>
      <c r="B2358" s="247" t="s">
        <v>750</v>
      </c>
      <c r="C2358" s="247"/>
      <c r="D2358" s="247"/>
      <c r="E2358" s="247"/>
      <c r="F2358" s="247"/>
      <c r="G2358" s="247"/>
      <c r="H2358" s="247"/>
      <c r="I2358" s="247"/>
    </row>
    <row r="2359" spans="1:9" x14ac:dyDescent="0.25">
      <c r="A2359" s="93"/>
      <c r="B2359" s="94">
        <v>46</v>
      </c>
      <c r="C2359" s="91" t="s">
        <v>2175</v>
      </c>
      <c r="D2359" s="95">
        <v>106132366</v>
      </c>
      <c r="E2359" s="95">
        <v>3119196498</v>
      </c>
      <c r="F2359" s="95">
        <v>9795000000</v>
      </c>
      <c r="G2359" s="95">
        <v>3240000000</v>
      </c>
      <c r="H2359" s="249"/>
      <c r="I2359" s="249"/>
    </row>
    <row r="2360" spans="1:9" x14ac:dyDescent="0.25">
      <c r="A2360" s="97">
        <v>1</v>
      </c>
      <c r="B2360" s="98">
        <v>2100123008100</v>
      </c>
      <c r="C2360" s="99" t="s">
        <v>2619</v>
      </c>
      <c r="D2360" s="100">
        <v>0</v>
      </c>
      <c r="E2360" s="100">
        <v>0</v>
      </c>
      <c r="F2360" s="101">
        <v>10000000</v>
      </c>
      <c r="G2360" s="101">
        <v>10000000</v>
      </c>
      <c r="H2360" s="102">
        <v>0</v>
      </c>
      <c r="I2360" s="97" t="s">
        <v>753</v>
      </c>
    </row>
    <row r="2361" spans="1:9" x14ac:dyDescent="0.25">
      <c r="A2361" s="97">
        <v>2</v>
      </c>
      <c r="B2361" s="98">
        <v>2100123006900</v>
      </c>
      <c r="C2361" s="99" t="s">
        <v>2620</v>
      </c>
      <c r="D2361" s="100">
        <v>0</v>
      </c>
      <c r="E2361" s="100">
        <v>0</v>
      </c>
      <c r="F2361" s="101">
        <v>10000000</v>
      </c>
      <c r="G2361" s="101">
        <v>15000000</v>
      </c>
      <c r="H2361" s="102">
        <v>0</v>
      </c>
      <c r="I2361" s="97" t="s">
        <v>753</v>
      </c>
    </row>
    <row r="2362" spans="1:9" x14ac:dyDescent="0.25">
      <c r="A2362" s="97">
        <v>3</v>
      </c>
      <c r="B2362" s="98">
        <v>2100123006800</v>
      </c>
      <c r="C2362" s="99" t="s">
        <v>2621</v>
      </c>
      <c r="D2362" s="100">
        <v>0</v>
      </c>
      <c r="E2362" s="100">
        <v>0</v>
      </c>
      <c r="F2362" s="101">
        <v>10000000</v>
      </c>
      <c r="G2362" s="101">
        <v>10000000</v>
      </c>
      <c r="H2362" s="102">
        <v>0</v>
      </c>
      <c r="I2362" s="97" t="s">
        <v>753</v>
      </c>
    </row>
    <row r="2363" spans="1:9" x14ac:dyDescent="0.25">
      <c r="A2363" s="97">
        <v>4</v>
      </c>
      <c r="B2363" s="98">
        <v>2100123007400</v>
      </c>
      <c r="C2363" s="99" t="s">
        <v>2622</v>
      </c>
      <c r="D2363" s="101">
        <v>1700000</v>
      </c>
      <c r="E2363" s="100">
        <v>0</v>
      </c>
      <c r="F2363" s="101">
        <v>10000000</v>
      </c>
      <c r="G2363" s="101">
        <v>20000000</v>
      </c>
      <c r="H2363" s="102">
        <v>0</v>
      </c>
      <c r="I2363" s="97" t="s">
        <v>753</v>
      </c>
    </row>
    <row r="2364" spans="1:9" x14ac:dyDescent="0.25">
      <c r="A2364" s="97">
        <v>5</v>
      </c>
      <c r="B2364" s="98">
        <v>2100123007500</v>
      </c>
      <c r="C2364" s="99" t="s">
        <v>2623</v>
      </c>
      <c r="D2364" s="101">
        <v>1300000</v>
      </c>
      <c r="E2364" s="100">
        <v>0</v>
      </c>
      <c r="F2364" s="101">
        <v>5000000</v>
      </c>
      <c r="G2364" s="101">
        <v>15000000</v>
      </c>
      <c r="H2364" s="102">
        <v>0</v>
      </c>
      <c r="I2364" s="97" t="s">
        <v>753</v>
      </c>
    </row>
    <row r="2365" spans="1:9" x14ac:dyDescent="0.25">
      <c r="A2365" s="97">
        <v>6</v>
      </c>
      <c r="B2365" s="98">
        <v>2100122001900</v>
      </c>
      <c r="C2365" s="99" t="s">
        <v>2624</v>
      </c>
      <c r="D2365" s="100">
        <v>0</v>
      </c>
      <c r="E2365" s="101">
        <v>3000000</v>
      </c>
      <c r="F2365" s="101">
        <v>140000000</v>
      </c>
      <c r="G2365" s="101">
        <v>300000000</v>
      </c>
      <c r="H2365" s="102">
        <v>0</v>
      </c>
      <c r="I2365" s="97" t="s">
        <v>753</v>
      </c>
    </row>
    <row r="2366" spans="1:9" x14ac:dyDescent="0.25">
      <c r="A2366" s="97">
        <v>7</v>
      </c>
      <c r="B2366" s="98">
        <v>2100124001400</v>
      </c>
      <c r="C2366" s="99" t="s">
        <v>2625</v>
      </c>
      <c r="D2366" s="101">
        <v>2687500</v>
      </c>
      <c r="E2366" s="100">
        <v>0</v>
      </c>
      <c r="F2366" s="101">
        <v>5000000</v>
      </c>
      <c r="G2366" s="101">
        <v>15000000</v>
      </c>
      <c r="H2366" s="102">
        <v>0</v>
      </c>
      <c r="I2366" s="97" t="s">
        <v>753</v>
      </c>
    </row>
    <row r="2367" spans="1:9" x14ac:dyDescent="0.25">
      <c r="A2367" s="97">
        <v>8</v>
      </c>
      <c r="B2367" s="98">
        <v>2100122002000</v>
      </c>
      <c r="C2367" s="99" t="s">
        <v>2626</v>
      </c>
      <c r="D2367" s="101">
        <v>92009866</v>
      </c>
      <c r="E2367" s="101">
        <v>3111196498</v>
      </c>
      <c r="F2367" s="101">
        <v>9350000000</v>
      </c>
      <c r="G2367" s="101">
        <v>2500000000</v>
      </c>
      <c r="H2367" s="102">
        <v>0</v>
      </c>
      <c r="I2367" s="97" t="s">
        <v>753</v>
      </c>
    </row>
    <row r="2368" spans="1:9" ht="26.4" x14ac:dyDescent="0.25">
      <c r="A2368" s="97">
        <v>9</v>
      </c>
      <c r="B2368" s="98">
        <v>2100123007900</v>
      </c>
      <c r="C2368" s="99" t="s">
        <v>2627</v>
      </c>
      <c r="D2368" s="101">
        <v>3000000</v>
      </c>
      <c r="E2368" s="101">
        <v>5000000</v>
      </c>
      <c r="F2368" s="101">
        <v>5000000</v>
      </c>
      <c r="G2368" s="101">
        <v>100000000</v>
      </c>
      <c r="H2368" s="102">
        <v>0</v>
      </c>
      <c r="I2368" s="97" t="s">
        <v>753</v>
      </c>
    </row>
    <row r="2369" spans="1:9" x14ac:dyDescent="0.25">
      <c r="A2369" s="97">
        <v>10</v>
      </c>
      <c r="B2369" s="98">
        <v>2100124007400</v>
      </c>
      <c r="C2369" s="99" t="s">
        <v>2628</v>
      </c>
      <c r="D2369" s="100">
        <v>0</v>
      </c>
      <c r="E2369" s="100">
        <v>0</v>
      </c>
      <c r="F2369" s="101">
        <v>250000000</v>
      </c>
      <c r="G2369" s="101">
        <v>250000000</v>
      </c>
      <c r="H2369" s="102">
        <v>0</v>
      </c>
      <c r="I2369" s="97" t="s">
        <v>753</v>
      </c>
    </row>
    <row r="2370" spans="1:9" ht="26.4" x14ac:dyDescent="0.25">
      <c r="A2370" s="97">
        <v>11</v>
      </c>
      <c r="B2370" s="98">
        <v>2003124801032</v>
      </c>
      <c r="C2370" s="99" t="s">
        <v>2629</v>
      </c>
      <c r="D2370" s="100">
        <v>0</v>
      </c>
      <c r="E2370" s="100">
        <v>0</v>
      </c>
      <c r="F2370" s="100">
        <v>0</v>
      </c>
      <c r="G2370" s="101">
        <v>5000000</v>
      </c>
      <c r="H2370" s="102">
        <v>0</v>
      </c>
      <c r="I2370" s="97" t="s">
        <v>753</v>
      </c>
    </row>
    <row r="2371" spans="1:9" x14ac:dyDescent="0.25">
      <c r="A2371" s="93"/>
      <c r="B2371" s="94">
        <v>47</v>
      </c>
      <c r="C2371" s="91" t="s">
        <v>2373</v>
      </c>
      <c r="D2371" s="95">
        <v>60000000</v>
      </c>
      <c r="E2371" s="96">
        <v>0</v>
      </c>
      <c r="F2371" s="95">
        <v>805000000</v>
      </c>
      <c r="G2371" s="95">
        <v>1817000000</v>
      </c>
      <c r="H2371" s="249"/>
      <c r="I2371" s="249"/>
    </row>
    <row r="2372" spans="1:9" x14ac:dyDescent="0.25">
      <c r="A2372" s="97">
        <v>12</v>
      </c>
      <c r="B2372" s="98">
        <v>2100123007000</v>
      </c>
      <c r="C2372" s="99" t="s">
        <v>2630</v>
      </c>
      <c r="D2372" s="100">
        <v>0</v>
      </c>
      <c r="E2372" s="100">
        <v>0</v>
      </c>
      <c r="F2372" s="101">
        <v>5000000</v>
      </c>
      <c r="G2372" s="101">
        <v>10000000</v>
      </c>
      <c r="H2372" s="102">
        <v>0</v>
      </c>
      <c r="I2372" s="97" t="s">
        <v>753</v>
      </c>
    </row>
    <row r="2373" spans="1:9" ht="26.4" x14ac:dyDescent="0.25">
      <c r="A2373" s="97">
        <v>13</v>
      </c>
      <c r="B2373" s="98">
        <v>2100124002800</v>
      </c>
      <c r="C2373" s="99" t="s">
        <v>2631</v>
      </c>
      <c r="D2373" s="100">
        <v>0</v>
      </c>
      <c r="E2373" s="100">
        <v>0</v>
      </c>
      <c r="F2373" s="101">
        <v>480000000</v>
      </c>
      <c r="G2373" s="101">
        <v>750000000</v>
      </c>
      <c r="H2373" s="102">
        <v>0</v>
      </c>
      <c r="I2373" s="97" t="s">
        <v>753</v>
      </c>
    </row>
    <row r="2374" spans="1:9" x14ac:dyDescent="0.25">
      <c r="A2374" s="97">
        <v>14</v>
      </c>
      <c r="B2374" s="98">
        <v>2100123007700</v>
      </c>
      <c r="C2374" s="99" t="s">
        <v>2632</v>
      </c>
      <c r="D2374" s="100">
        <v>0</v>
      </c>
      <c r="E2374" s="100">
        <v>0</v>
      </c>
      <c r="F2374" s="101">
        <v>320000000</v>
      </c>
      <c r="G2374" s="101">
        <v>1000000000</v>
      </c>
      <c r="H2374" s="102">
        <v>0</v>
      </c>
      <c r="I2374" s="97" t="s">
        <v>753</v>
      </c>
    </row>
    <row r="2375" spans="1:9" x14ac:dyDescent="0.25">
      <c r="A2375" s="97">
        <v>15</v>
      </c>
      <c r="B2375" s="98">
        <v>2100125002600</v>
      </c>
      <c r="C2375" s="99" t="s">
        <v>2633</v>
      </c>
      <c r="D2375" s="100">
        <v>0</v>
      </c>
      <c r="E2375" s="100">
        <v>0</v>
      </c>
      <c r="F2375" s="100">
        <v>0</v>
      </c>
      <c r="G2375" s="101">
        <v>57000000</v>
      </c>
      <c r="H2375" s="102">
        <v>0</v>
      </c>
      <c r="I2375" s="97" t="s">
        <v>753</v>
      </c>
    </row>
    <row r="2376" spans="1:9" x14ac:dyDescent="0.25">
      <c r="A2376" s="244" t="s">
        <v>786</v>
      </c>
      <c r="B2376" s="244"/>
      <c r="C2376" s="244"/>
      <c r="D2376" s="103">
        <v>166132366</v>
      </c>
      <c r="E2376" s="103">
        <v>3119196498</v>
      </c>
      <c r="F2376" s="103">
        <v>10600000000</v>
      </c>
      <c r="G2376" s="103">
        <v>5057000000</v>
      </c>
      <c r="H2376" s="248"/>
      <c r="I2376" s="248"/>
    </row>
    <row r="2377" spans="1:9" x14ac:dyDescent="0.25">
      <c r="A2377" s="92"/>
      <c r="B2377" s="247" t="s">
        <v>787</v>
      </c>
      <c r="C2377" s="247"/>
      <c r="D2377" s="247"/>
      <c r="E2377" s="247"/>
      <c r="F2377" s="247"/>
      <c r="G2377" s="247"/>
      <c r="H2377" s="247"/>
      <c r="I2377" s="247"/>
    </row>
    <row r="2378" spans="1:9" x14ac:dyDescent="0.25">
      <c r="A2378" s="244" t="s">
        <v>788</v>
      </c>
      <c r="B2378" s="244"/>
      <c r="C2378" s="244"/>
      <c r="D2378" s="95">
        <v>166132366</v>
      </c>
      <c r="E2378" s="95">
        <v>3119196498</v>
      </c>
      <c r="F2378" s="95">
        <v>10600000000</v>
      </c>
      <c r="G2378" s="95">
        <v>5057000000</v>
      </c>
      <c r="H2378" s="246"/>
      <c r="I2378" s="246"/>
    </row>
    <row r="2379" spans="1:9" x14ac:dyDescent="0.25">
      <c r="A2379" s="90">
        <v>97</v>
      </c>
      <c r="B2379" s="249" t="s">
        <v>2634</v>
      </c>
      <c r="C2379" s="249"/>
      <c r="D2379" s="249"/>
      <c r="E2379" s="249"/>
      <c r="F2379" s="249"/>
      <c r="G2379" s="249"/>
      <c r="H2379" s="249"/>
      <c r="I2379" s="249"/>
    </row>
    <row r="2380" spans="1:9" x14ac:dyDescent="0.25">
      <c r="A2380" s="92"/>
      <c r="B2380" s="247" t="s">
        <v>750</v>
      </c>
      <c r="C2380" s="247"/>
      <c r="D2380" s="247"/>
      <c r="E2380" s="247"/>
      <c r="F2380" s="247"/>
      <c r="G2380" s="247"/>
      <c r="H2380" s="247"/>
      <c r="I2380" s="247"/>
    </row>
    <row r="2381" spans="1:9" x14ac:dyDescent="0.25">
      <c r="A2381" s="93"/>
      <c r="B2381" s="94">
        <v>78</v>
      </c>
      <c r="C2381" s="91" t="s">
        <v>751</v>
      </c>
      <c r="D2381" s="95">
        <v>989000</v>
      </c>
      <c r="E2381" s="96">
        <v>0</v>
      </c>
      <c r="F2381" s="95">
        <v>6000000</v>
      </c>
      <c r="G2381" s="95">
        <v>5000000</v>
      </c>
      <c r="H2381" s="249"/>
      <c r="I2381" s="249"/>
    </row>
    <row r="2382" spans="1:9" x14ac:dyDescent="0.25">
      <c r="A2382" s="97">
        <v>1</v>
      </c>
      <c r="B2382" s="98">
        <v>13100123003600</v>
      </c>
      <c r="C2382" s="99" t="s">
        <v>2635</v>
      </c>
      <c r="D2382" s="100">
        <v>0</v>
      </c>
      <c r="E2382" s="100">
        <v>0</v>
      </c>
      <c r="F2382" s="101">
        <v>1000000</v>
      </c>
      <c r="G2382" s="100">
        <v>0</v>
      </c>
      <c r="H2382" s="102">
        <v>0.2</v>
      </c>
      <c r="I2382" s="97" t="s">
        <v>753</v>
      </c>
    </row>
    <row r="2383" spans="1:9" x14ac:dyDescent="0.25">
      <c r="A2383" s="97">
        <v>2</v>
      </c>
      <c r="B2383" s="98">
        <v>13100122001400</v>
      </c>
      <c r="C2383" s="99" t="s">
        <v>2636</v>
      </c>
      <c r="D2383" s="101">
        <v>989000</v>
      </c>
      <c r="E2383" s="100">
        <v>0</v>
      </c>
      <c r="F2383" s="101">
        <v>5000000</v>
      </c>
      <c r="G2383" s="101">
        <v>5000000</v>
      </c>
      <c r="H2383" s="102">
        <v>0.2</v>
      </c>
      <c r="I2383" s="97" t="s">
        <v>753</v>
      </c>
    </row>
    <row r="2384" spans="1:9" x14ac:dyDescent="0.25">
      <c r="A2384" s="93"/>
      <c r="B2384" s="94">
        <v>79</v>
      </c>
      <c r="C2384" s="91" t="s">
        <v>770</v>
      </c>
      <c r="D2384" s="95">
        <v>1483000</v>
      </c>
      <c r="E2384" s="96">
        <v>0</v>
      </c>
      <c r="F2384" s="95">
        <v>8500000</v>
      </c>
      <c r="G2384" s="95">
        <v>8500000</v>
      </c>
      <c r="H2384" s="249"/>
      <c r="I2384" s="249"/>
    </row>
    <row r="2385" spans="1:9" x14ac:dyDescent="0.25">
      <c r="A2385" s="97">
        <v>3</v>
      </c>
      <c r="B2385" s="98">
        <v>13100123001500</v>
      </c>
      <c r="C2385" s="99" t="s">
        <v>2637</v>
      </c>
      <c r="D2385" s="100">
        <v>0</v>
      </c>
      <c r="E2385" s="100">
        <v>0</v>
      </c>
      <c r="F2385" s="101">
        <v>3500000</v>
      </c>
      <c r="G2385" s="101">
        <v>3500000</v>
      </c>
      <c r="H2385" s="102">
        <v>0.4</v>
      </c>
      <c r="I2385" s="97" t="s">
        <v>753</v>
      </c>
    </row>
    <row r="2386" spans="1:9" x14ac:dyDescent="0.25">
      <c r="A2386" s="97">
        <v>4</v>
      </c>
      <c r="B2386" s="98">
        <v>13100123004000</v>
      </c>
      <c r="C2386" s="99" t="s">
        <v>2638</v>
      </c>
      <c r="D2386" s="100">
        <v>0</v>
      </c>
      <c r="E2386" s="100">
        <v>0</v>
      </c>
      <c r="F2386" s="101">
        <v>1500000</v>
      </c>
      <c r="G2386" s="101">
        <v>1500000</v>
      </c>
      <c r="H2386" s="102">
        <v>0.4</v>
      </c>
      <c r="I2386" s="97" t="s">
        <v>753</v>
      </c>
    </row>
    <row r="2387" spans="1:9" x14ac:dyDescent="0.25">
      <c r="A2387" s="97">
        <v>5</v>
      </c>
      <c r="B2387" s="98">
        <v>13100123003800</v>
      </c>
      <c r="C2387" s="99" t="s">
        <v>2639</v>
      </c>
      <c r="D2387" s="100">
        <v>0</v>
      </c>
      <c r="E2387" s="100">
        <v>0</v>
      </c>
      <c r="F2387" s="101">
        <v>500000</v>
      </c>
      <c r="G2387" s="101">
        <v>500000</v>
      </c>
      <c r="H2387" s="102">
        <v>0.7</v>
      </c>
      <c r="I2387" s="97" t="s">
        <v>753</v>
      </c>
    </row>
    <row r="2388" spans="1:9" x14ac:dyDescent="0.25">
      <c r="A2388" s="97">
        <v>6</v>
      </c>
      <c r="B2388" s="98">
        <v>13100123003900</v>
      </c>
      <c r="C2388" s="99" t="s">
        <v>2640</v>
      </c>
      <c r="D2388" s="101">
        <v>537000</v>
      </c>
      <c r="E2388" s="100">
        <v>0</v>
      </c>
      <c r="F2388" s="101">
        <v>2000000</v>
      </c>
      <c r="G2388" s="101">
        <v>2000000</v>
      </c>
      <c r="H2388" s="102">
        <v>0.6</v>
      </c>
      <c r="I2388" s="97" t="s">
        <v>753</v>
      </c>
    </row>
    <row r="2389" spans="1:9" x14ac:dyDescent="0.25">
      <c r="A2389" s="97">
        <v>7</v>
      </c>
      <c r="B2389" s="98">
        <v>13100123003700</v>
      </c>
      <c r="C2389" s="99" t="s">
        <v>2641</v>
      </c>
      <c r="D2389" s="101">
        <v>946000</v>
      </c>
      <c r="E2389" s="100">
        <v>0</v>
      </c>
      <c r="F2389" s="101">
        <v>1000000</v>
      </c>
      <c r="G2389" s="101">
        <v>1000000</v>
      </c>
      <c r="H2389" s="102">
        <v>0.45</v>
      </c>
      <c r="I2389" s="97" t="s">
        <v>920</v>
      </c>
    </row>
    <row r="2390" spans="1:9" x14ac:dyDescent="0.25">
      <c r="A2390" s="93"/>
      <c r="B2390" s="94">
        <v>132</v>
      </c>
      <c r="C2390" s="91" t="s">
        <v>1472</v>
      </c>
      <c r="D2390" s="95">
        <v>1357000</v>
      </c>
      <c r="E2390" s="96">
        <v>0</v>
      </c>
      <c r="F2390" s="95">
        <v>25500000</v>
      </c>
      <c r="G2390" s="95">
        <v>25500000</v>
      </c>
      <c r="H2390" s="249"/>
      <c r="I2390" s="249"/>
    </row>
    <row r="2391" spans="1:9" x14ac:dyDescent="0.25">
      <c r="A2391" s="97">
        <v>8</v>
      </c>
      <c r="B2391" s="98">
        <v>13100122001600</v>
      </c>
      <c r="C2391" s="99" t="s">
        <v>2642</v>
      </c>
      <c r="D2391" s="101">
        <v>1357000</v>
      </c>
      <c r="E2391" s="100">
        <v>0</v>
      </c>
      <c r="F2391" s="101">
        <v>25500000</v>
      </c>
      <c r="G2391" s="101">
        <v>25500000</v>
      </c>
      <c r="H2391" s="102">
        <v>0.2</v>
      </c>
      <c r="I2391" s="97" t="s">
        <v>753</v>
      </c>
    </row>
    <row r="2392" spans="1:9" x14ac:dyDescent="0.25">
      <c r="A2392" s="244" t="s">
        <v>786</v>
      </c>
      <c r="B2392" s="244"/>
      <c r="C2392" s="244"/>
      <c r="D2392" s="103">
        <v>3829000</v>
      </c>
      <c r="E2392" s="104">
        <v>0</v>
      </c>
      <c r="F2392" s="103">
        <v>40000000</v>
      </c>
      <c r="G2392" s="103">
        <v>39000000</v>
      </c>
      <c r="H2392" s="248"/>
      <c r="I2392" s="248"/>
    </row>
    <row r="2393" spans="1:9" x14ac:dyDescent="0.25">
      <c r="A2393" s="92"/>
      <c r="B2393" s="247" t="s">
        <v>787</v>
      </c>
      <c r="C2393" s="247"/>
      <c r="D2393" s="247"/>
      <c r="E2393" s="247"/>
      <c r="F2393" s="247"/>
      <c r="G2393" s="247"/>
      <c r="H2393" s="247"/>
      <c r="I2393" s="247"/>
    </row>
    <row r="2394" spans="1:9" x14ac:dyDescent="0.25">
      <c r="A2394" s="244" t="s">
        <v>788</v>
      </c>
      <c r="B2394" s="244"/>
      <c r="C2394" s="244"/>
      <c r="D2394" s="95">
        <v>3829000</v>
      </c>
      <c r="E2394" s="96">
        <v>0</v>
      </c>
      <c r="F2394" s="95">
        <v>40000000</v>
      </c>
      <c r="G2394" s="95">
        <v>39000000</v>
      </c>
      <c r="H2394" s="246"/>
      <c r="I2394" s="246"/>
    </row>
    <row r="2395" spans="1:9" x14ac:dyDescent="0.25">
      <c r="A2395" s="90">
        <v>98</v>
      </c>
      <c r="B2395" s="249" t="s">
        <v>2643</v>
      </c>
      <c r="C2395" s="249"/>
      <c r="D2395" s="249"/>
      <c r="E2395" s="249"/>
      <c r="F2395" s="249"/>
      <c r="G2395" s="249"/>
      <c r="H2395" s="249"/>
      <c r="I2395" s="249"/>
    </row>
    <row r="2396" spans="1:9" x14ac:dyDescent="0.25">
      <c r="A2396" s="92"/>
      <c r="B2396" s="247" t="s">
        <v>750</v>
      </c>
      <c r="C2396" s="247"/>
      <c r="D2396" s="247"/>
      <c r="E2396" s="247"/>
      <c r="F2396" s="247"/>
      <c r="G2396" s="247"/>
      <c r="H2396" s="247"/>
      <c r="I2396" s="247"/>
    </row>
    <row r="2397" spans="1:9" x14ac:dyDescent="0.25">
      <c r="A2397" s="93"/>
      <c r="B2397" s="94">
        <v>95</v>
      </c>
      <c r="C2397" s="91" t="s">
        <v>751</v>
      </c>
      <c r="D2397" s="95">
        <v>700000</v>
      </c>
      <c r="E2397" s="96">
        <v>0</v>
      </c>
      <c r="F2397" s="95">
        <v>5500000</v>
      </c>
      <c r="G2397" s="95">
        <v>4500000</v>
      </c>
      <c r="H2397" s="249"/>
      <c r="I2397" s="249"/>
    </row>
    <row r="2398" spans="1:9" x14ac:dyDescent="0.25">
      <c r="A2398" s="97">
        <v>1</v>
      </c>
      <c r="B2398" s="98">
        <v>2100123002800</v>
      </c>
      <c r="C2398" s="99" t="s">
        <v>2644</v>
      </c>
      <c r="D2398" s="101">
        <v>700000</v>
      </c>
      <c r="E2398" s="100">
        <v>0</v>
      </c>
      <c r="F2398" s="101">
        <v>1000000</v>
      </c>
      <c r="G2398" s="100">
        <v>0</v>
      </c>
      <c r="H2398" s="102">
        <v>1</v>
      </c>
      <c r="I2398" s="97" t="s">
        <v>753</v>
      </c>
    </row>
    <row r="2399" spans="1:9" x14ac:dyDescent="0.25">
      <c r="A2399" s="97">
        <v>2</v>
      </c>
      <c r="B2399" s="98">
        <v>2100122000900</v>
      </c>
      <c r="C2399" s="99" t="s">
        <v>2645</v>
      </c>
      <c r="D2399" s="100">
        <v>0</v>
      </c>
      <c r="E2399" s="100">
        <v>0</v>
      </c>
      <c r="F2399" s="101">
        <v>1000000</v>
      </c>
      <c r="G2399" s="100">
        <v>0</v>
      </c>
      <c r="H2399" s="102">
        <v>1</v>
      </c>
      <c r="I2399" s="97" t="s">
        <v>753</v>
      </c>
    </row>
    <row r="2400" spans="1:9" x14ac:dyDescent="0.25">
      <c r="A2400" s="97">
        <v>3</v>
      </c>
      <c r="B2400" s="98">
        <v>2100123002900</v>
      </c>
      <c r="C2400" s="99" t="s">
        <v>2646</v>
      </c>
      <c r="D2400" s="100">
        <v>0</v>
      </c>
      <c r="E2400" s="100">
        <v>0</v>
      </c>
      <c r="F2400" s="101">
        <v>1500000</v>
      </c>
      <c r="G2400" s="101">
        <v>1500000</v>
      </c>
      <c r="H2400" s="102">
        <v>1</v>
      </c>
      <c r="I2400" s="97" t="s">
        <v>753</v>
      </c>
    </row>
    <row r="2401" spans="1:9" x14ac:dyDescent="0.25">
      <c r="A2401" s="97">
        <v>4</v>
      </c>
      <c r="B2401" s="98">
        <v>2100124002900</v>
      </c>
      <c r="C2401" s="99" t="s">
        <v>2647</v>
      </c>
      <c r="D2401" s="100">
        <v>0</v>
      </c>
      <c r="E2401" s="100">
        <v>0</v>
      </c>
      <c r="F2401" s="101">
        <v>1000000</v>
      </c>
      <c r="G2401" s="101">
        <v>1000000</v>
      </c>
      <c r="H2401" s="102">
        <v>1</v>
      </c>
      <c r="I2401" s="97" t="s">
        <v>753</v>
      </c>
    </row>
    <row r="2402" spans="1:9" x14ac:dyDescent="0.25">
      <c r="A2402" s="97">
        <v>5</v>
      </c>
      <c r="B2402" s="98">
        <v>2100124003000</v>
      </c>
      <c r="C2402" s="99" t="s">
        <v>2648</v>
      </c>
      <c r="D2402" s="100">
        <v>0</v>
      </c>
      <c r="E2402" s="100">
        <v>0</v>
      </c>
      <c r="F2402" s="101">
        <v>1000000</v>
      </c>
      <c r="G2402" s="100">
        <v>0</v>
      </c>
      <c r="H2402" s="102">
        <v>0</v>
      </c>
      <c r="I2402" s="97" t="s">
        <v>753</v>
      </c>
    </row>
    <row r="2403" spans="1:9" x14ac:dyDescent="0.25">
      <c r="A2403" s="97">
        <v>6</v>
      </c>
      <c r="B2403" s="98">
        <v>2100125000100</v>
      </c>
      <c r="C2403" s="99" t="s">
        <v>2649</v>
      </c>
      <c r="D2403" s="100">
        <v>0</v>
      </c>
      <c r="E2403" s="100">
        <v>0</v>
      </c>
      <c r="F2403" s="100">
        <v>0</v>
      </c>
      <c r="G2403" s="101">
        <v>2000000</v>
      </c>
      <c r="H2403" s="102">
        <v>1</v>
      </c>
      <c r="I2403" s="97" t="s">
        <v>753</v>
      </c>
    </row>
    <row r="2404" spans="1:9" x14ac:dyDescent="0.25">
      <c r="A2404" s="93"/>
      <c r="B2404" s="94">
        <v>144</v>
      </c>
      <c r="C2404" s="91" t="s">
        <v>1046</v>
      </c>
      <c r="D2404" s="95">
        <v>1598300</v>
      </c>
      <c r="E2404" s="95">
        <v>2142237</v>
      </c>
      <c r="F2404" s="95">
        <v>8000000</v>
      </c>
      <c r="G2404" s="95">
        <v>8000000</v>
      </c>
      <c r="H2404" s="249"/>
      <c r="I2404" s="249"/>
    </row>
    <row r="2405" spans="1:9" x14ac:dyDescent="0.25">
      <c r="A2405" s="97">
        <v>7</v>
      </c>
      <c r="B2405" s="98">
        <v>2100122001000</v>
      </c>
      <c r="C2405" s="99" t="s">
        <v>2650</v>
      </c>
      <c r="D2405" s="101">
        <v>692300</v>
      </c>
      <c r="E2405" s="100">
        <v>0</v>
      </c>
      <c r="F2405" s="101">
        <v>3000000</v>
      </c>
      <c r="G2405" s="101">
        <v>3000000</v>
      </c>
      <c r="H2405" s="102">
        <v>1</v>
      </c>
      <c r="I2405" s="97" t="s">
        <v>753</v>
      </c>
    </row>
    <row r="2406" spans="1:9" x14ac:dyDescent="0.25">
      <c r="A2406" s="97">
        <v>8</v>
      </c>
      <c r="B2406" s="98">
        <v>2100123003100</v>
      </c>
      <c r="C2406" s="99" t="s">
        <v>1272</v>
      </c>
      <c r="D2406" s="101">
        <v>906000</v>
      </c>
      <c r="E2406" s="101">
        <v>2142237</v>
      </c>
      <c r="F2406" s="101">
        <v>5000000</v>
      </c>
      <c r="G2406" s="101">
        <v>5000000</v>
      </c>
      <c r="H2406" s="102">
        <v>1</v>
      </c>
      <c r="I2406" s="97" t="s">
        <v>753</v>
      </c>
    </row>
    <row r="2407" spans="1:9" x14ac:dyDescent="0.25">
      <c r="A2407" s="93"/>
      <c r="B2407" s="94">
        <v>179</v>
      </c>
      <c r="C2407" s="91" t="s">
        <v>2651</v>
      </c>
      <c r="D2407" s="96">
        <v>0</v>
      </c>
      <c r="E2407" s="96">
        <v>0</v>
      </c>
      <c r="F2407" s="95">
        <v>2000000</v>
      </c>
      <c r="G2407" s="95">
        <v>102000000</v>
      </c>
      <c r="H2407" s="249"/>
      <c r="I2407" s="249"/>
    </row>
    <row r="2408" spans="1:9" x14ac:dyDescent="0.25">
      <c r="A2408" s="97">
        <v>9</v>
      </c>
      <c r="B2408" s="98">
        <v>2100123003200</v>
      </c>
      <c r="C2408" s="99" t="s">
        <v>2652</v>
      </c>
      <c r="D2408" s="100">
        <v>0</v>
      </c>
      <c r="E2408" s="100">
        <v>0</v>
      </c>
      <c r="F2408" s="101">
        <v>2000000</v>
      </c>
      <c r="G2408" s="101">
        <v>2000000</v>
      </c>
      <c r="H2408" s="102">
        <v>1</v>
      </c>
      <c r="I2408" s="97" t="s">
        <v>753</v>
      </c>
    </row>
    <row r="2409" spans="1:9" x14ac:dyDescent="0.25">
      <c r="A2409" s="97">
        <v>10</v>
      </c>
      <c r="B2409" s="98">
        <v>2100125005200</v>
      </c>
      <c r="C2409" s="99" t="s">
        <v>2653</v>
      </c>
      <c r="D2409" s="100">
        <v>0</v>
      </c>
      <c r="E2409" s="100">
        <v>0</v>
      </c>
      <c r="F2409" s="100">
        <v>0</v>
      </c>
      <c r="G2409" s="101">
        <v>100000000</v>
      </c>
      <c r="H2409" s="102">
        <v>0</v>
      </c>
      <c r="I2409" s="97" t="s">
        <v>753</v>
      </c>
    </row>
    <row r="2410" spans="1:9" x14ac:dyDescent="0.25">
      <c r="A2410" s="93"/>
      <c r="B2410" s="94">
        <v>441</v>
      </c>
      <c r="C2410" s="91" t="s">
        <v>2135</v>
      </c>
      <c r="D2410" s="95">
        <v>950000</v>
      </c>
      <c r="E2410" s="95">
        <v>990000</v>
      </c>
      <c r="F2410" s="95">
        <v>23500000</v>
      </c>
      <c r="G2410" s="95">
        <v>23500000</v>
      </c>
      <c r="H2410" s="249"/>
      <c r="I2410" s="249"/>
    </row>
    <row r="2411" spans="1:9" x14ac:dyDescent="0.25">
      <c r="A2411" s="97">
        <v>11</v>
      </c>
      <c r="B2411" s="98">
        <v>2100123003400</v>
      </c>
      <c r="C2411" s="99" t="s">
        <v>2654</v>
      </c>
      <c r="D2411" s="101">
        <v>950000</v>
      </c>
      <c r="E2411" s="101">
        <v>990000</v>
      </c>
      <c r="F2411" s="101">
        <v>7500000</v>
      </c>
      <c r="G2411" s="101">
        <v>7500000</v>
      </c>
      <c r="H2411" s="102">
        <v>1</v>
      </c>
      <c r="I2411" s="97" t="s">
        <v>753</v>
      </c>
    </row>
    <row r="2412" spans="1:9" x14ac:dyDescent="0.25">
      <c r="A2412" s="97">
        <v>12</v>
      </c>
      <c r="B2412" s="98">
        <v>2100123003300</v>
      </c>
      <c r="C2412" s="99" t="s">
        <v>947</v>
      </c>
      <c r="D2412" s="100">
        <v>0</v>
      </c>
      <c r="E2412" s="100">
        <v>0</v>
      </c>
      <c r="F2412" s="101">
        <v>16000000</v>
      </c>
      <c r="G2412" s="101">
        <v>16000000</v>
      </c>
      <c r="H2412" s="102">
        <v>1</v>
      </c>
      <c r="I2412" s="97" t="s">
        <v>753</v>
      </c>
    </row>
    <row r="2413" spans="1:9" x14ac:dyDescent="0.25">
      <c r="A2413" s="93"/>
      <c r="B2413" s="94">
        <v>529</v>
      </c>
      <c r="C2413" s="91" t="s">
        <v>2655</v>
      </c>
      <c r="D2413" s="96">
        <v>0</v>
      </c>
      <c r="E2413" s="96">
        <v>0</v>
      </c>
      <c r="F2413" s="95">
        <v>11000000</v>
      </c>
      <c r="G2413" s="95">
        <v>5000000</v>
      </c>
      <c r="H2413" s="249"/>
      <c r="I2413" s="249"/>
    </row>
    <row r="2414" spans="1:9" x14ac:dyDescent="0.25">
      <c r="A2414" s="97">
        <v>13</v>
      </c>
      <c r="B2414" s="98">
        <v>2100123003600</v>
      </c>
      <c r="C2414" s="99" t="s">
        <v>2656</v>
      </c>
      <c r="D2414" s="100">
        <v>0</v>
      </c>
      <c r="E2414" s="100">
        <v>0</v>
      </c>
      <c r="F2414" s="101">
        <v>2000000</v>
      </c>
      <c r="G2414" s="101">
        <v>2000000</v>
      </c>
      <c r="H2414" s="102">
        <v>1</v>
      </c>
      <c r="I2414" s="97" t="s">
        <v>753</v>
      </c>
    </row>
    <row r="2415" spans="1:9" ht="26.4" x14ac:dyDescent="0.25">
      <c r="A2415" s="97">
        <v>14</v>
      </c>
      <c r="B2415" s="98">
        <v>2100123003500</v>
      </c>
      <c r="C2415" s="99" t="s">
        <v>2657</v>
      </c>
      <c r="D2415" s="100">
        <v>0</v>
      </c>
      <c r="E2415" s="100">
        <v>0</v>
      </c>
      <c r="F2415" s="101">
        <v>3000000</v>
      </c>
      <c r="G2415" s="101">
        <v>3000000</v>
      </c>
      <c r="H2415" s="102">
        <v>1</v>
      </c>
      <c r="I2415" s="97" t="s">
        <v>753</v>
      </c>
    </row>
    <row r="2416" spans="1:9" ht="26.4" x14ac:dyDescent="0.25">
      <c r="A2416" s="97">
        <v>15</v>
      </c>
      <c r="B2416" s="98">
        <v>2100123003800</v>
      </c>
      <c r="C2416" s="99" t="s">
        <v>2658</v>
      </c>
      <c r="D2416" s="100">
        <v>0</v>
      </c>
      <c r="E2416" s="100">
        <v>0</v>
      </c>
      <c r="F2416" s="101">
        <v>6000000</v>
      </c>
      <c r="G2416" s="100">
        <v>0</v>
      </c>
      <c r="H2416" s="102">
        <v>1</v>
      </c>
      <c r="I2416" s="97" t="s">
        <v>753</v>
      </c>
    </row>
    <row r="2417" spans="1:9" x14ac:dyDescent="0.25">
      <c r="A2417" s="244" t="s">
        <v>786</v>
      </c>
      <c r="B2417" s="244"/>
      <c r="C2417" s="244"/>
      <c r="D2417" s="103">
        <v>4903800</v>
      </c>
      <c r="E2417" s="103">
        <v>3132237</v>
      </c>
      <c r="F2417" s="103">
        <v>50000000</v>
      </c>
      <c r="G2417" s="103">
        <v>143000000</v>
      </c>
      <c r="H2417" s="248"/>
      <c r="I2417" s="248"/>
    </row>
    <row r="2418" spans="1:9" x14ac:dyDescent="0.25">
      <c r="A2418" s="92"/>
      <c r="B2418" s="247" t="s">
        <v>787</v>
      </c>
      <c r="C2418" s="247"/>
      <c r="D2418" s="247"/>
      <c r="E2418" s="247"/>
      <c r="F2418" s="247"/>
      <c r="G2418" s="247"/>
      <c r="H2418" s="247"/>
      <c r="I2418" s="247"/>
    </row>
    <row r="2419" spans="1:9" x14ac:dyDescent="0.25">
      <c r="A2419" s="244" t="s">
        <v>788</v>
      </c>
      <c r="B2419" s="244"/>
      <c r="C2419" s="244"/>
      <c r="D2419" s="95">
        <v>4903800</v>
      </c>
      <c r="E2419" s="95">
        <v>3132237</v>
      </c>
      <c r="F2419" s="95">
        <v>50000000</v>
      </c>
      <c r="G2419" s="95">
        <v>143000000</v>
      </c>
      <c r="H2419" s="246"/>
      <c r="I2419" s="246"/>
    </row>
    <row r="2420" spans="1:9" x14ac:dyDescent="0.25">
      <c r="A2420" s="90">
        <v>99</v>
      </c>
      <c r="B2420" s="249" t="s">
        <v>2659</v>
      </c>
      <c r="C2420" s="249"/>
      <c r="D2420" s="249"/>
      <c r="E2420" s="249"/>
      <c r="F2420" s="249"/>
      <c r="G2420" s="249"/>
      <c r="H2420" s="249"/>
      <c r="I2420" s="249"/>
    </row>
    <row r="2421" spans="1:9" x14ac:dyDescent="0.25">
      <c r="A2421" s="92"/>
      <c r="B2421" s="247" t="s">
        <v>750</v>
      </c>
      <c r="C2421" s="247"/>
      <c r="D2421" s="247"/>
      <c r="E2421" s="247"/>
      <c r="F2421" s="247"/>
      <c r="G2421" s="247"/>
      <c r="H2421" s="247"/>
      <c r="I2421" s="247"/>
    </row>
    <row r="2422" spans="1:9" x14ac:dyDescent="0.25">
      <c r="A2422" s="93"/>
      <c r="B2422" s="94">
        <v>11</v>
      </c>
      <c r="C2422" s="91" t="s">
        <v>751</v>
      </c>
      <c r="D2422" s="96">
        <v>0</v>
      </c>
      <c r="E2422" s="96">
        <v>0</v>
      </c>
      <c r="F2422" s="95">
        <v>21500000</v>
      </c>
      <c r="G2422" s="95">
        <v>33500000</v>
      </c>
      <c r="H2422" s="249"/>
      <c r="I2422" s="249"/>
    </row>
    <row r="2423" spans="1:9" x14ac:dyDescent="0.25">
      <c r="A2423" s="97">
        <v>1</v>
      </c>
      <c r="B2423" s="98">
        <v>2100124003100</v>
      </c>
      <c r="C2423" s="99" t="s">
        <v>2660</v>
      </c>
      <c r="D2423" s="100">
        <v>0</v>
      </c>
      <c r="E2423" s="100">
        <v>0</v>
      </c>
      <c r="F2423" s="101">
        <v>7000000</v>
      </c>
      <c r="G2423" s="101">
        <v>7000000</v>
      </c>
      <c r="H2423" s="102">
        <v>1</v>
      </c>
      <c r="I2423" s="97" t="s">
        <v>753</v>
      </c>
    </row>
    <row r="2424" spans="1:9" x14ac:dyDescent="0.25">
      <c r="A2424" s="97">
        <v>2</v>
      </c>
      <c r="B2424" s="98">
        <v>2100124003200</v>
      </c>
      <c r="C2424" s="99" t="s">
        <v>2661</v>
      </c>
      <c r="D2424" s="100">
        <v>0</v>
      </c>
      <c r="E2424" s="100">
        <v>0</v>
      </c>
      <c r="F2424" s="101">
        <v>1500000</v>
      </c>
      <c r="G2424" s="101">
        <v>1700000</v>
      </c>
      <c r="H2424" s="102">
        <v>1</v>
      </c>
      <c r="I2424" s="97" t="s">
        <v>753</v>
      </c>
    </row>
    <row r="2425" spans="1:9" x14ac:dyDescent="0.25">
      <c r="A2425" s="97">
        <v>3</v>
      </c>
      <c r="B2425" s="98">
        <v>2100124003300</v>
      </c>
      <c r="C2425" s="99" t="s">
        <v>2662</v>
      </c>
      <c r="D2425" s="100">
        <v>0</v>
      </c>
      <c r="E2425" s="100">
        <v>0</v>
      </c>
      <c r="F2425" s="101">
        <v>350000</v>
      </c>
      <c r="G2425" s="101">
        <v>500000</v>
      </c>
      <c r="H2425" s="102">
        <v>1</v>
      </c>
      <c r="I2425" s="97" t="s">
        <v>753</v>
      </c>
    </row>
    <row r="2426" spans="1:9" x14ac:dyDescent="0.25">
      <c r="A2426" s="97">
        <v>4</v>
      </c>
      <c r="B2426" s="98">
        <v>2100124003400</v>
      </c>
      <c r="C2426" s="99" t="s">
        <v>2663</v>
      </c>
      <c r="D2426" s="100">
        <v>0</v>
      </c>
      <c r="E2426" s="100">
        <v>0</v>
      </c>
      <c r="F2426" s="101">
        <v>8000000</v>
      </c>
      <c r="G2426" s="101">
        <v>18000000</v>
      </c>
      <c r="H2426" s="102">
        <v>1</v>
      </c>
      <c r="I2426" s="97" t="s">
        <v>753</v>
      </c>
    </row>
    <row r="2427" spans="1:9" x14ac:dyDescent="0.25">
      <c r="A2427" s="97">
        <v>5</v>
      </c>
      <c r="B2427" s="98">
        <v>2100124003500</v>
      </c>
      <c r="C2427" s="99" t="s">
        <v>2664</v>
      </c>
      <c r="D2427" s="100">
        <v>0</v>
      </c>
      <c r="E2427" s="100">
        <v>0</v>
      </c>
      <c r="F2427" s="101">
        <v>1000000</v>
      </c>
      <c r="G2427" s="101">
        <v>1000000</v>
      </c>
      <c r="H2427" s="102">
        <v>1</v>
      </c>
      <c r="I2427" s="97" t="s">
        <v>753</v>
      </c>
    </row>
    <row r="2428" spans="1:9" x14ac:dyDescent="0.25">
      <c r="A2428" s="97">
        <v>6</v>
      </c>
      <c r="B2428" s="98">
        <v>2100124003600</v>
      </c>
      <c r="C2428" s="99" t="s">
        <v>2665</v>
      </c>
      <c r="D2428" s="100">
        <v>0</v>
      </c>
      <c r="E2428" s="100">
        <v>0</v>
      </c>
      <c r="F2428" s="101">
        <v>2450000</v>
      </c>
      <c r="G2428" s="101">
        <v>3000000</v>
      </c>
      <c r="H2428" s="102">
        <v>1</v>
      </c>
      <c r="I2428" s="97" t="s">
        <v>753</v>
      </c>
    </row>
    <row r="2429" spans="1:9" x14ac:dyDescent="0.25">
      <c r="A2429" s="97">
        <v>7</v>
      </c>
      <c r="B2429" s="98">
        <v>2100124003700</v>
      </c>
      <c r="C2429" s="99" t="s">
        <v>2666</v>
      </c>
      <c r="D2429" s="100">
        <v>0</v>
      </c>
      <c r="E2429" s="100">
        <v>0</v>
      </c>
      <c r="F2429" s="101">
        <v>1050000</v>
      </c>
      <c r="G2429" s="101">
        <v>2000000</v>
      </c>
      <c r="H2429" s="102">
        <v>1</v>
      </c>
      <c r="I2429" s="97" t="s">
        <v>753</v>
      </c>
    </row>
    <row r="2430" spans="1:9" x14ac:dyDescent="0.25">
      <c r="A2430" s="97">
        <v>8</v>
      </c>
      <c r="B2430" s="98">
        <v>2100124003800</v>
      </c>
      <c r="C2430" s="99" t="s">
        <v>2667</v>
      </c>
      <c r="D2430" s="100">
        <v>0</v>
      </c>
      <c r="E2430" s="100">
        <v>0</v>
      </c>
      <c r="F2430" s="101">
        <v>150000</v>
      </c>
      <c r="G2430" s="101">
        <v>300000</v>
      </c>
      <c r="H2430" s="102">
        <v>1</v>
      </c>
      <c r="I2430" s="97" t="s">
        <v>753</v>
      </c>
    </row>
    <row r="2431" spans="1:9" x14ac:dyDescent="0.25">
      <c r="A2431" s="93"/>
      <c r="B2431" s="94">
        <v>171</v>
      </c>
      <c r="C2431" s="91" t="s">
        <v>2668</v>
      </c>
      <c r="D2431" s="96">
        <v>0</v>
      </c>
      <c r="E2431" s="96">
        <v>0</v>
      </c>
      <c r="F2431" s="95">
        <v>18500000</v>
      </c>
      <c r="G2431" s="95">
        <v>26500000</v>
      </c>
      <c r="H2431" s="249"/>
      <c r="I2431" s="249"/>
    </row>
    <row r="2432" spans="1:9" x14ac:dyDescent="0.25">
      <c r="A2432" s="97">
        <v>9</v>
      </c>
      <c r="B2432" s="98">
        <v>2100124003900</v>
      </c>
      <c r="C2432" s="99" t="s">
        <v>2669</v>
      </c>
      <c r="D2432" s="100">
        <v>0</v>
      </c>
      <c r="E2432" s="100">
        <v>0</v>
      </c>
      <c r="F2432" s="101">
        <v>8000000</v>
      </c>
      <c r="G2432" s="101">
        <v>15000000</v>
      </c>
      <c r="H2432" s="102">
        <v>1</v>
      </c>
      <c r="I2432" s="97" t="s">
        <v>753</v>
      </c>
    </row>
    <row r="2433" spans="1:9" x14ac:dyDescent="0.25">
      <c r="A2433" s="97">
        <v>10</v>
      </c>
      <c r="B2433" s="98">
        <v>2100124004000</v>
      </c>
      <c r="C2433" s="99" t="s">
        <v>2670</v>
      </c>
      <c r="D2433" s="100">
        <v>0</v>
      </c>
      <c r="E2433" s="100">
        <v>0</v>
      </c>
      <c r="F2433" s="101">
        <v>10500000</v>
      </c>
      <c r="G2433" s="101">
        <v>11500000</v>
      </c>
      <c r="H2433" s="102">
        <v>1</v>
      </c>
      <c r="I2433" s="97" t="s">
        <v>753</v>
      </c>
    </row>
    <row r="2434" spans="1:9" x14ac:dyDescent="0.25">
      <c r="A2434" s="93"/>
      <c r="B2434" s="94">
        <v>569</v>
      </c>
      <c r="C2434" s="91" t="s">
        <v>2671</v>
      </c>
      <c r="D2434" s="96">
        <v>0</v>
      </c>
      <c r="E2434" s="96">
        <v>0</v>
      </c>
      <c r="F2434" s="95">
        <v>12000000</v>
      </c>
      <c r="G2434" s="95">
        <v>20000000</v>
      </c>
      <c r="H2434" s="249"/>
      <c r="I2434" s="249"/>
    </row>
    <row r="2435" spans="1:9" x14ac:dyDescent="0.25">
      <c r="A2435" s="97">
        <v>11</v>
      </c>
      <c r="B2435" s="98">
        <v>2100124004100</v>
      </c>
      <c r="C2435" s="99" t="s">
        <v>2672</v>
      </c>
      <c r="D2435" s="100">
        <v>0</v>
      </c>
      <c r="E2435" s="100">
        <v>0</v>
      </c>
      <c r="F2435" s="101">
        <v>12000000</v>
      </c>
      <c r="G2435" s="101">
        <v>20000000</v>
      </c>
      <c r="H2435" s="102">
        <v>1</v>
      </c>
      <c r="I2435" s="97" t="s">
        <v>753</v>
      </c>
    </row>
    <row r="2436" spans="1:9" x14ac:dyDescent="0.25">
      <c r="A2436" s="244" t="s">
        <v>786</v>
      </c>
      <c r="B2436" s="244"/>
      <c r="C2436" s="244"/>
      <c r="D2436" s="104">
        <v>0</v>
      </c>
      <c r="E2436" s="104">
        <v>0</v>
      </c>
      <c r="F2436" s="103">
        <v>52000000</v>
      </c>
      <c r="G2436" s="103">
        <v>80000000</v>
      </c>
      <c r="H2436" s="248"/>
      <c r="I2436" s="248"/>
    </row>
    <row r="2437" spans="1:9" x14ac:dyDescent="0.25">
      <c r="A2437" s="92"/>
      <c r="B2437" s="247" t="s">
        <v>787</v>
      </c>
      <c r="C2437" s="247"/>
      <c r="D2437" s="247"/>
      <c r="E2437" s="247"/>
      <c r="F2437" s="247"/>
      <c r="G2437" s="247"/>
      <c r="H2437" s="247"/>
      <c r="I2437" s="247"/>
    </row>
    <row r="2438" spans="1:9" x14ac:dyDescent="0.25">
      <c r="A2438" s="244" t="s">
        <v>788</v>
      </c>
      <c r="B2438" s="244"/>
      <c r="C2438" s="244"/>
      <c r="D2438" s="96">
        <v>0</v>
      </c>
      <c r="E2438" s="96">
        <v>0</v>
      </c>
      <c r="F2438" s="95">
        <v>52000000</v>
      </c>
      <c r="G2438" s="95">
        <v>80000000</v>
      </c>
      <c r="H2438" s="246"/>
      <c r="I2438" s="246"/>
    </row>
    <row r="2439" spans="1:9" x14ac:dyDescent="0.25">
      <c r="A2439" s="90">
        <v>100</v>
      </c>
      <c r="B2439" s="249" t="s">
        <v>2673</v>
      </c>
      <c r="C2439" s="249"/>
      <c r="D2439" s="249"/>
      <c r="E2439" s="249"/>
      <c r="F2439" s="249"/>
      <c r="G2439" s="249"/>
      <c r="H2439" s="249"/>
      <c r="I2439" s="249"/>
    </row>
    <row r="2440" spans="1:9" x14ac:dyDescent="0.25">
      <c r="A2440" s="92"/>
      <c r="B2440" s="247" t="s">
        <v>750</v>
      </c>
      <c r="C2440" s="247"/>
      <c r="D2440" s="247"/>
      <c r="E2440" s="247"/>
      <c r="F2440" s="247"/>
      <c r="G2440" s="247"/>
      <c r="H2440" s="247"/>
      <c r="I2440" s="247"/>
    </row>
    <row r="2441" spans="1:9" x14ac:dyDescent="0.25">
      <c r="A2441" s="93"/>
      <c r="B2441" s="94">
        <v>192</v>
      </c>
      <c r="C2441" s="91" t="s">
        <v>804</v>
      </c>
      <c r="D2441" s="95">
        <v>26775000</v>
      </c>
      <c r="E2441" s="95">
        <v>17940000</v>
      </c>
      <c r="F2441" s="95">
        <v>45000000</v>
      </c>
      <c r="G2441" s="95">
        <v>45000000</v>
      </c>
      <c r="H2441" s="249"/>
      <c r="I2441" s="249"/>
    </row>
    <row r="2442" spans="1:9" x14ac:dyDescent="0.25">
      <c r="A2442" s="97">
        <v>1</v>
      </c>
      <c r="B2442" s="98">
        <v>13100122000200</v>
      </c>
      <c r="C2442" s="99" t="s">
        <v>2674</v>
      </c>
      <c r="D2442" s="101">
        <v>23655000</v>
      </c>
      <c r="E2442" s="101">
        <v>17940000</v>
      </c>
      <c r="F2442" s="101">
        <v>39580000</v>
      </c>
      <c r="G2442" s="101">
        <v>39580000</v>
      </c>
      <c r="H2442" s="102">
        <v>0.5</v>
      </c>
      <c r="I2442" s="97" t="s">
        <v>1234</v>
      </c>
    </row>
    <row r="2443" spans="1:9" x14ac:dyDescent="0.25">
      <c r="A2443" s="97">
        <v>2</v>
      </c>
      <c r="B2443" s="98">
        <v>13100122000100</v>
      </c>
      <c r="C2443" s="99" t="s">
        <v>2675</v>
      </c>
      <c r="D2443" s="101">
        <v>3120000</v>
      </c>
      <c r="E2443" s="100">
        <v>0</v>
      </c>
      <c r="F2443" s="101">
        <v>5420000</v>
      </c>
      <c r="G2443" s="101">
        <v>5420000</v>
      </c>
      <c r="H2443" s="102">
        <v>0.5</v>
      </c>
      <c r="I2443" s="97" t="s">
        <v>1234</v>
      </c>
    </row>
    <row r="2444" spans="1:9" x14ac:dyDescent="0.25">
      <c r="A2444" s="93"/>
      <c r="B2444" s="94">
        <v>195</v>
      </c>
      <c r="C2444" s="91" t="s">
        <v>2676</v>
      </c>
      <c r="D2444" s="95">
        <v>28069675</v>
      </c>
      <c r="E2444" s="95">
        <v>31981000</v>
      </c>
      <c r="F2444" s="95">
        <v>35000000</v>
      </c>
      <c r="G2444" s="95">
        <v>55000000</v>
      </c>
      <c r="H2444" s="249"/>
      <c r="I2444" s="249"/>
    </row>
    <row r="2445" spans="1:9" x14ac:dyDescent="0.25">
      <c r="A2445" s="97">
        <v>3</v>
      </c>
      <c r="B2445" s="98">
        <v>13100122000300</v>
      </c>
      <c r="C2445" s="99" t="s">
        <v>2677</v>
      </c>
      <c r="D2445" s="101">
        <v>28069675</v>
      </c>
      <c r="E2445" s="101">
        <v>31981000</v>
      </c>
      <c r="F2445" s="101">
        <v>35000000</v>
      </c>
      <c r="G2445" s="101">
        <v>55000000</v>
      </c>
      <c r="H2445" s="102">
        <v>0.5</v>
      </c>
      <c r="I2445" s="97" t="s">
        <v>1234</v>
      </c>
    </row>
    <row r="2446" spans="1:9" x14ac:dyDescent="0.25">
      <c r="A2446" s="244" t="s">
        <v>786</v>
      </c>
      <c r="B2446" s="244"/>
      <c r="C2446" s="244"/>
      <c r="D2446" s="103">
        <v>54844675</v>
      </c>
      <c r="E2446" s="103">
        <v>49921000</v>
      </c>
      <c r="F2446" s="103">
        <v>80000000</v>
      </c>
      <c r="G2446" s="103">
        <v>100000000</v>
      </c>
      <c r="H2446" s="248"/>
      <c r="I2446" s="248"/>
    </row>
    <row r="2447" spans="1:9" x14ac:dyDescent="0.25">
      <c r="A2447" s="92"/>
      <c r="B2447" s="247" t="s">
        <v>787</v>
      </c>
      <c r="C2447" s="247"/>
      <c r="D2447" s="247"/>
      <c r="E2447" s="247"/>
      <c r="F2447" s="247"/>
      <c r="G2447" s="247"/>
      <c r="H2447" s="247"/>
      <c r="I2447" s="247"/>
    </row>
    <row r="2448" spans="1:9" x14ac:dyDescent="0.25">
      <c r="A2448" s="244" t="s">
        <v>788</v>
      </c>
      <c r="B2448" s="244"/>
      <c r="C2448" s="244"/>
      <c r="D2448" s="95">
        <v>54844675</v>
      </c>
      <c r="E2448" s="95">
        <v>49921000</v>
      </c>
      <c r="F2448" s="95">
        <v>80000000</v>
      </c>
      <c r="G2448" s="95">
        <v>100000000</v>
      </c>
      <c r="H2448" s="246"/>
      <c r="I2448" s="246"/>
    </row>
    <row r="2449" spans="1:9" x14ac:dyDescent="0.25">
      <c r="A2449" s="90">
        <v>101</v>
      </c>
      <c r="B2449" s="249" t="s">
        <v>2678</v>
      </c>
      <c r="C2449" s="249"/>
      <c r="D2449" s="249"/>
      <c r="E2449" s="249"/>
      <c r="F2449" s="249"/>
      <c r="G2449" s="249"/>
      <c r="H2449" s="249"/>
      <c r="I2449" s="249"/>
    </row>
    <row r="2450" spans="1:9" x14ac:dyDescent="0.25">
      <c r="A2450" s="92"/>
      <c r="B2450" s="247" t="s">
        <v>750</v>
      </c>
      <c r="C2450" s="247"/>
      <c r="D2450" s="247"/>
      <c r="E2450" s="247"/>
      <c r="F2450" s="247"/>
      <c r="G2450" s="247"/>
      <c r="H2450" s="247"/>
      <c r="I2450" s="247"/>
    </row>
    <row r="2451" spans="1:9" x14ac:dyDescent="0.25">
      <c r="A2451" s="93"/>
      <c r="B2451" s="94">
        <v>344</v>
      </c>
      <c r="C2451" s="91" t="s">
        <v>2679</v>
      </c>
      <c r="D2451" s="95">
        <v>105444166</v>
      </c>
      <c r="E2451" s="95">
        <v>4000000</v>
      </c>
      <c r="F2451" s="95">
        <v>161500000</v>
      </c>
      <c r="G2451" s="95">
        <v>145000000</v>
      </c>
      <c r="H2451" s="249"/>
      <c r="I2451" s="249"/>
    </row>
    <row r="2452" spans="1:9" x14ac:dyDescent="0.25">
      <c r="A2452" s="97">
        <v>1</v>
      </c>
      <c r="B2452" s="98">
        <v>8100123000200</v>
      </c>
      <c r="C2452" s="99" t="s">
        <v>1272</v>
      </c>
      <c r="D2452" s="101">
        <v>3265146</v>
      </c>
      <c r="E2452" s="100">
        <v>0</v>
      </c>
      <c r="F2452" s="101">
        <v>24000000</v>
      </c>
      <c r="G2452" s="101">
        <v>10000000</v>
      </c>
      <c r="H2452" s="102">
        <v>1</v>
      </c>
      <c r="I2452" s="97" t="s">
        <v>753</v>
      </c>
    </row>
    <row r="2453" spans="1:9" x14ac:dyDescent="0.25">
      <c r="A2453" s="97">
        <v>2</v>
      </c>
      <c r="B2453" s="98">
        <v>8100123000400</v>
      </c>
      <c r="C2453" s="99" t="s">
        <v>2680</v>
      </c>
      <c r="D2453" s="100">
        <v>0</v>
      </c>
      <c r="E2453" s="100">
        <v>0</v>
      </c>
      <c r="F2453" s="101">
        <v>15000000</v>
      </c>
      <c r="G2453" s="101">
        <v>15000000</v>
      </c>
      <c r="H2453" s="102">
        <v>1</v>
      </c>
      <c r="I2453" s="97" t="s">
        <v>753</v>
      </c>
    </row>
    <row r="2454" spans="1:9" x14ac:dyDescent="0.25">
      <c r="A2454" s="97">
        <v>3</v>
      </c>
      <c r="B2454" s="98">
        <v>8100123000300</v>
      </c>
      <c r="C2454" s="99" t="s">
        <v>2681</v>
      </c>
      <c r="D2454" s="100">
        <v>0</v>
      </c>
      <c r="E2454" s="100">
        <v>0</v>
      </c>
      <c r="F2454" s="101">
        <v>10000000</v>
      </c>
      <c r="G2454" s="101">
        <v>5000000</v>
      </c>
      <c r="H2454" s="102">
        <v>1</v>
      </c>
      <c r="I2454" s="97" t="s">
        <v>753</v>
      </c>
    </row>
    <row r="2455" spans="1:9" ht="26.4" x14ac:dyDescent="0.25">
      <c r="A2455" s="97">
        <v>4</v>
      </c>
      <c r="B2455" s="98">
        <v>8100123002000</v>
      </c>
      <c r="C2455" s="99" t="s">
        <v>2682</v>
      </c>
      <c r="D2455" s="101">
        <v>102179020</v>
      </c>
      <c r="E2455" s="101">
        <v>4000000</v>
      </c>
      <c r="F2455" s="101">
        <v>50000000</v>
      </c>
      <c r="G2455" s="101">
        <v>50000000</v>
      </c>
      <c r="H2455" s="102">
        <v>1</v>
      </c>
      <c r="I2455" s="97" t="s">
        <v>753</v>
      </c>
    </row>
    <row r="2456" spans="1:9" x14ac:dyDescent="0.25">
      <c r="A2456" s="97">
        <v>5</v>
      </c>
      <c r="B2456" s="98">
        <v>8100124001100</v>
      </c>
      <c r="C2456" s="99" t="s">
        <v>2683</v>
      </c>
      <c r="D2456" s="100">
        <v>0</v>
      </c>
      <c r="E2456" s="100">
        <v>0</v>
      </c>
      <c r="F2456" s="101">
        <v>2500000</v>
      </c>
      <c r="G2456" s="101">
        <v>5000000</v>
      </c>
      <c r="H2456" s="102">
        <v>1</v>
      </c>
      <c r="I2456" s="97" t="s">
        <v>753</v>
      </c>
    </row>
    <row r="2457" spans="1:9" x14ac:dyDescent="0.25">
      <c r="A2457" s="97">
        <v>6</v>
      </c>
      <c r="B2457" s="98">
        <v>8100124001200</v>
      </c>
      <c r="C2457" s="99" t="s">
        <v>2684</v>
      </c>
      <c r="D2457" s="100">
        <v>0</v>
      </c>
      <c r="E2457" s="100">
        <v>0</v>
      </c>
      <c r="F2457" s="101">
        <v>60000000</v>
      </c>
      <c r="G2457" s="101">
        <v>60000000</v>
      </c>
      <c r="H2457" s="102">
        <v>1</v>
      </c>
      <c r="I2457" s="97" t="s">
        <v>753</v>
      </c>
    </row>
    <row r="2458" spans="1:9" x14ac:dyDescent="0.25">
      <c r="A2458" s="93"/>
      <c r="B2458" s="94">
        <v>346</v>
      </c>
      <c r="C2458" s="91" t="s">
        <v>1472</v>
      </c>
      <c r="D2458" s="95">
        <v>11986000</v>
      </c>
      <c r="E2458" s="96">
        <v>0</v>
      </c>
      <c r="F2458" s="95">
        <v>49000000</v>
      </c>
      <c r="G2458" s="95">
        <v>19000000</v>
      </c>
      <c r="H2458" s="249"/>
      <c r="I2458" s="249"/>
    </row>
    <row r="2459" spans="1:9" x14ac:dyDescent="0.25">
      <c r="A2459" s="97">
        <v>7</v>
      </c>
      <c r="B2459" s="98">
        <v>8100124001500</v>
      </c>
      <c r="C2459" s="99" t="s">
        <v>2685</v>
      </c>
      <c r="D2459" s="100">
        <v>0</v>
      </c>
      <c r="E2459" s="100">
        <v>0</v>
      </c>
      <c r="F2459" s="100">
        <v>0</v>
      </c>
      <c r="G2459" s="100">
        <v>0</v>
      </c>
      <c r="H2459" s="102">
        <v>1</v>
      </c>
      <c r="I2459" s="97" t="s">
        <v>753</v>
      </c>
    </row>
    <row r="2460" spans="1:9" x14ac:dyDescent="0.25">
      <c r="A2460" s="97">
        <v>8</v>
      </c>
      <c r="B2460" s="98">
        <v>8100123001900</v>
      </c>
      <c r="C2460" s="99" t="s">
        <v>2686</v>
      </c>
      <c r="D2460" s="101">
        <v>11986000</v>
      </c>
      <c r="E2460" s="100">
        <v>0</v>
      </c>
      <c r="F2460" s="101">
        <v>30000000</v>
      </c>
      <c r="G2460" s="101">
        <v>10000000</v>
      </c>
      <c r="H2460" s="102">
        <v>1</v>
      </c>
      <c r="I2460" s="97" t="s">
        <v>753</v>
      </c>
    </row>
    <row r="2461" spans="1:9" x14ac:dyDescent="0.25">
      <c r="A2461" s="97">
        <v>9</v>
      </c>
      <c r="B2461" s="98">
        <v>8100124001400</v>
      </c>
      <c r="C2461" s="99" t="s">
        <v>2687</v>
      </c>
      <c r="D2461" s="100">
        <v>0</v>
      </c>
      <c r="E2461" s="100">
        <v>0</v>
      </c>
      <c r="F2461" s="101">
        <v>10000000</v>
      </c>
      <c r="G2461" s="100">
        <v>0</v>
      </c>
      <c r="H2461" s="102">
        <v>0</v>
      </c>
      <c r="I2461" s="97" t="s">
        <v>753</v>
      </c>
    </row>
    <row r="2462" spans="1:9" x14ac:dyDescent="0.25">
      <c r="A2462" s="97">
        <v>10</v>
      </c>
      <c r="B2462" s="98">
        <v>8100124001700</v>
      </c>
      <c r="C2462" s="99" t="s">
        <v>2688</v>
      </c>
      <c r="D2462" s="100">
        <v>0</v>
      </c>
      <c r="E2462" s="100">
        <v>0</v>
      </c>
      <c r="F2462" s="101">
        <v>6000000</v>
      </c>
      <c r="G2462" s="101">
        <v>6000000</v>
      </c>
      <c r="H2462" s="102">
        <v>1</v>
      </c>
      <c r="I2462" s="97" t="s">
        <v>753</v>
      </c>
    </row>
    <row r="2463" spans="1:9" x14ac:dyDescent="0.25">
      <c r="A2463" s="97">
        <v>11</v>
      </c>
      <c r="B2463" s="98">
        <v>8100124001600</v>
      </c>
      <c r="C2463" s="99" t="s">
        <v>2689</v>
      </c>
      <c r="D2463" s="100">
        <v>0</v>
      </c>
      <c r="E2463" s="100">
        <v>0</v>
      </c>
      <c r="F2463" s="101">
        <v>3000000</v>
      </c>
      <c r="G2463" s="101">
        <v>3000000</v>
      </c>
      <c r="H2463" s="102">
        <v>1</v>
      </c>
      <c r="I2463" s="97" t="s">
        <v>753</v>
      </c>
    </row>
    <row r="2464" spans="1:9" x14ac:dyDescent="0.25">
      <c r="A2464" s="93"/>
      <c r="B2464" s="94">
        <v>347</v>
      </c>
      <c r="C2464" s="91" t="s">
        <v>2690</v>
      </c>
      <c r="D2464" s="96">
        <v>0</v>
      </c>
      <c r="E2464" s="96">
        <v>0</v>
      </c>
      <c r="F2464" s="95">
        <v>90000000</v>
      </c>
      <c r="G2464" s="95">
        <v>41000000</v>
      </c>
      <c r="H2464" s="249"/>
      <c r="I2464" s="249"/>
    </row>
    <row r="2465" spans="1:9" x14ac:dyDescent="0.25">
      <c r="A2465" s="97">
        <v>12</v>
      </c>
      <c r="B2465" s="98">
        <v>8100124001800</v>
      </c>
      <c r="C2465" s="99" t="s">
        <v>2691</v>
      </c>
      <c r="D2465" s="100">
        <v>0</v>
      </c>
      <c r="E2465" s="100">
        <v>0</v>
      </c>
      <c r="F2465" s="101">
        <v>25000000</v>
      </c>
      <c r="G2465" s="101">
        <v>10000000</v>
      </c>
      <c r="H2465" s="102">
        <v>1</v>
      </c>
      <c r="I2465" s="97" t="s">
        <v>753</v>
      </c>
    </row>
    <row r="2466" spans="1:9" x14ac:dyDescent="0.25">
      <c r="A2466" s="97">
        <v>13</v>
      </c>
      <c r="B2466" s="98">
        <v>8100124001900</v>
      </c>
      <c r="C2466" s="99" t="s">
        <v>2692</v>
      </c>
      <c r="D2466" s="100">
        <v>0</v>
      </c>
      <c r="E2466" s="100">
        <v>0</v>
      </c>
      <c r="F2466" s="101">
        <v>5000000</v>
      </c>
      <c r="G2466" s="101">
        <v>5000000</v>
      </c>
      <c r="H2466" s="102">
        <v>1</v>
      </c>
      <c r="I2466" s="97" t="s">
        <v>753</v>
      </c>
    </row>
    <row r="2467" spans="1:9" x14ac:dyDescent="0.25">
      <c r="A2467" s="97">
        <v>14</v>
      </c>
      <c r="B2467" s="98">
        <v>8100124001300</v>
      </c>
      <c r="C2467" s="99" t="s">
        <v>2693</v>
      </c>
      <c r="D2467" s="100">
        <v>0</v>
      </c>
      <c r="E2467" s="100">
        <v>0</v>
      </c>
      <c r="F2467" s="101">
        <v>60000000</v>
      </c>
      <c r="G2467" s="101">
        <v>26000000</v>
      </c>
      <c r="H2467" s="102">
        <v>0</v>
      </c>
      <c r="I2467" s="97" t="s">
        <v>753</v>
      </c>
    </row>
    <row r="2468" spans="1:9" x14ac:dyDescent="0.25">
      <c r="A2468" s="93"/>
      <c r="B2468" s="94">
        <v>348</v>
      </c>
      <c r="C2468" s="91" t="s">
        <v>2694</v>
      </c>
      <c r="D2468" s="96">
        <v>0</v>
      </c>
      <c r="E2468" s="96">
        <v>0</v>
      </c>
      <c r="F2468" s="95">
        <v>10000000</v>
      </c>
      <c r="G2468" s="95">
        <v>10000000</v>
      </c>
      <c r="H2468" s="249"/>
      <c r="I2468" s="249"/>
    </row>
    <row r="2469" spans="1:9" x14ac:dyDescent="0.25">
      <c r="A2469" s="97">
        <v>15</v>
      </c>
      <c r="B2469" s="98">
        <v>8100124002300</v>
      </c>
      <c r="C2469" s="99" t="s">
        <v>2695</v>
      </c>
      <c r="D2469" s="100">
        <v>0</v>
      </c>
      <c r="E2469" s="100">
        <v>0</v>
      </c>
      <c r="F2469" s="101">
        <v>10000000</v>
      </c>
      <c r="G2469" s="101">
        <v>10000000</v>
      </c>
      <c r="H2469" s="102">
        <v>1</v>
      </c>
      <c r="I2469" s="97" t="s">
        <v>753</v>
      </c>
    </row>
    <row r="2470" spans="1:9" x14ac:dyDescent="0.25">
      <c r="A2470" s="93"/>
      <c r="B2470" s="94">
        <v>349</v>
      </c>
      <c r="C2470" s="91" t="s">
        <v>2696</v>
      </c>
      <c r="D2470" s="95">
        <v>1319786</v>
      </c>
      <c r="E2470" s="95">
        <v>935250</v>
      </c>
      <c r="F2470" s="95">
        <v>35000000</v>
      </c>
      <c r="G2470" s="95">
        <v>23000000</v>
      </c>
      <c r="H2470" s="249"/>
      <c r="I2470" s="249"/>
    </row>
    <row r="2471" spans="1:9" x14ac:dyDescent="0.25">
      <c r="A2471" s="97">
        <v>16</v>
      </c>
      <c r="B2471" s="98">
        <v>8100122000100</v>
      </c>
      <c r="C2471" s="99" t="s">
        <v>2697</v>
      </c>
      <c r="D2471" s="101">
        <v>868286</v>
      </c>
      <c r="E2471" s="100">
        <v>0</v>
      </c>
      <c r="F2471" s="101">
        <v>12000000</v>
      </c>
      <c r="G2471" s="100">
        <v>0</v>
      </c>
      <c r="H2471" s="102">
        <v>1</v>
      </c>
      <c r="I2471" s="97" t="s">
        <v>753</v>
      </c>
    </row>
    <row r="2472" spans="1:9" x14ac:dyDescent="0.25">
      <c r="A2472" s="97">
        <v>17</v>
      </c>
      <c r="B2472" s="98">
        <v>8100122000200</v>
      </c>
      <c r="C2472" s="99" t="s">
        <v>2698</v>
      </c>
      <c r="D2472" s="100">
        <v>0</v>
      </c>
      <c r="E2472" s="100">
        <v>0</v>
      </c>
      <c r="F2472" s="101">
        <v>5000000</v>
      </c>
      <c r="G2472" s="101">
        <v>5000000</v>
      </c>
      <c r="H2472" s="102">
        <v>1</v>
      </c>
      <c r="I2472" s="97" t="s">
        <v>753</v>
      </c>
    </row>
    <row r="2473" spans="1:9" x14ac:dyDescent="0.25">
      <c r="A2473" s="97">
        <v>18</v>
      </c>
      <c r="B2473" s="98">
        <v>8100124002000</v>
      </c>
      <c r="C2473" s="99" t="s">
        <v>2699</v>
      </c>
      <c r="D2473" s="100">
        <v>0</v>
      </c>
      <c r="E2473" s="100">
        <v>0</v>
      </c>
      <c r="F2473" s="101">
        <v>8000000</v>
      </c>
      <c r="G2473" s="101">
        <v>8000000</v>
      </c>
      <c r="H2473" s="102">
        <v>0.5</v>
      </c>
      <c r="I2473" s="97" t="s">
        <v>753</v>
      </c>
    </row>
    <row r="2474" spans="1:9" x14ac:dyDescent="0.25">
      <c r="A2474" s="97">
        <v>19</v>
      </c>
      <c r="B2474" s="98">
        <v>8100123000100</v>
      </c>
      <c r="C2474" s="99" t="s">
        <v>2700</v>
      </c>
      <c r="D2474" s="101">
        <v>451500</v>
      </c>
      <c r="E2474" s="100">
        <v>0</v>
      </c>
      <c r="F2474" s="101">
        <v>4000000</v>
      </c>
      <c r="G2474" s="101">
        <v>4000000</v>
      </c>
      <c r="H2474" s="102">
        <v>0.5</v>
      </c>
      <c r="I2474" s="97" t="s">
        <v>753</v>
      </c>
    </row>
    <row r="2475" spans="1:9" x14ac:dyDescent="0.25">
      <c r="A2475" s="97">
        <v>20</v>
      </c>
      <c r="B2475" s="98">
        <v>8100124002100</v>
      </c>
      <c r="C2475" s="99" t="s">
        <v>2701</v>
      </c>
      <c r="D2475" s="100">
        <v>0</v>
      </c>
      <c r="E2475" s="101">
        <v>935250</v>
      </c>
      <c r="F2475" s="101">
        <v>5000000</v>
      </c>
      <c r="G2475" s="101">
        <v>5000000</v>
      </c>
      <c r="H2475" s="102">
        <v>0.5</v>
      </c>
      <c r="I2475" s="97" t="s">
        <v>753</v>
      </c>
    </row>
    <row r="2476" spans="1:9" x14ac:dyDescent="0.25">
      <c r="A2476" s="97">
        <v>21</v>
      </c>
      <c r="B2476" s="98">
        <v>8100124002200</v>
      </c>
      <c r="C2476" s="99" t="s">
        <v>2702</v>
      </c>
      <c r="D2476" s="100">
        <v>0</v>
      </c>
      <c r="E2476" s="100">
        <v>0</v>
      </c>
      <c r="F2476" s="101">
        <v>1000000</v>
      </c>
      <c r="G2476" s="101">
        <v>1000000</v>
      </c>
      <c r="H2476" s="102">
        <v>0.5</v>
      </c>
      <c r="I2476" s="97" t="s">
        <v>753</v>
      </c>
    </row>
    <row r="2477" spans="1:9" x14ac:dyDescent="0.25">
      <c r="A2477" s="244" t="s">
        <v>786</v>
      </c>
      <c r="B2477" s="244"/>
      <c r="C2477" s="244"/>
      <c r="D2477" s="103">
        <v>118749952</v>
      </c>
      <c r="E2477" s="103">
        <v>4935250</v>
      </c>
      <c r="F2477" s="103">
        <v>345500000</v>
      </c>
      <c r="G2477" s="103">
        <v>238000000</v>
      </c>
      <c r="H2477" s="248"/>
      <c r="I2477" s="248"/>
    </row>
    <row r="2478" spans="1:9" x14ac:dyDescent="0.25">
      <c r="A2478" s="92"/>
      <c r="B2478" s="247" t="s">
        <v>787</v>
      </c>
      <c r="C2478" s="247"/>
      <c r="D2478" s="247"/>
      <c r="E2478" s="247"/>
      <c r="F2478" s="247"/>
      <c r="G2478" s="247"/>
      <c r="H2478" s="247"/>
      <c r="I2478" s="247"/>
    </row>
    <row r="2479" spans="1:9" x14ac:dyDescent="0.25">
      <c r="A2479" s="244" t="s">
        <v>788</v>
      </c>
      <c r="B2479" s="244"/>
      <c r="C2479" s="244"/>
      <c r="D2479" s="95">
        <v>118749952</v>
      </c>
      <c r="E2479" s="95">
        <v>4935250</v>
      </c>
      <c r="F2479" s="95">
        <v>345500000</v>
      </c>
      <c r="G2479" s="95">
        <v>238000000</v>
      </c>
      <c r="H2479" s="246"/>
      <c r="I2479" s="246"/>
    </row>
    <row r="2480" spans="1:9" x14ac:dyDescent="0.25">
      <c r="A2480" s="90">
        <v>102</v>
      </c>
      <c r="B2480" s="249" t="s">
        <v>2703</v>
      </c>
      <c r="C2480" s="249"/>
      <c r="D2480" s="249"/>
      <c r="E2480" s="249"/>
      <c r="F2480" s="249"/>
      <c r="G2480" s="249"/>
      <c r="H2480" s="249"/>
      <c r="I2480" s="249"/>
    </row>
    <row r="2481" spans="1:9" x14ac:dyDescent="0.25">
      <c r="A2481" s="92"/>
      <c r="B2481" s="247" t="s">
        <v>750</v>
      </c>
      <c r="C2481" s="247"/>
      <c r="D2481" s="247"/>
      <c r="E2481" s="247"/>
      <c r="F2481" s="247"/>
      <c r="G2481" s="247"/>
      <c r="H2481" s="247"/>
      <c r="I2481" s="247"/>
    </row>
    <row r="2482" spans="1:9" x14ac:dyDescent="0.25">
      <c r="A2482" s="93"/>
      <c r="B2482" s="94">
        <v>72</v>
      </c>
      <c r="C2482" s="91" t="s">
        <v>2704</v>
      </c>
      <c r="D2482" s="96">
        <v>0</v>
      </c>
      <c r="E2482" s="96">
        <v>0</v>
      </c>
      <c r="F2482" s="96">
        <v>0</v>
      </c>
      <c r="G2482" s="95">
        <v>10000000</v>
      </c>
      <c r="H2482" s="249"/>
      <c r="I2482" s="249"/>
    </row>
    <row r="2483" spans="1:9" x14ac:dyDescent="0.25">
      <c r="A2483" s="97">
        <v>1</v>
      </c>
      <c r="B2483" s="98">
        <v>5060125000384</v>
      </c>
      <c r="C2483" s="99" t="s">
        <v>2705</v>
      </c>
      <c r="D2483" s="100">
        <v>0</v>
      </c>
      <c r="E2483" s="100">
        <v>0</v>
      </c>
      <c r="F2483" s="100">
        <v>0</v>
      </c>
      <c r="G2483" s="101">
        <v>10000000</v>
      </c>
      <c r="H2483" s="102">
        <v>0</v>
      </c>
      <c r="I2483" s="97" t="s">
        <v>753</v>
      </c>
    </row>
    <row r="2484" spans="1:9" x14ac:dyDescent="0.25">
      <c r="A2484" s="93"/>
      <c r="B2484" s="94">
        <v>384</v>
      </c>
      <c r="C2484" s="91" t="s">
        <v>2706</v>
      </c>
      <c r="D2484" s="96">
        <v>0</v>
      </c>
      <c r="E2484" s="96">
        <v>0</v>
      </c>
      <c r="F2484" s="95">
        <v>10000000</v>
      </c>
      <c r="G2484" s="96">
        <v>0</v>
      </c>
      <c r="H2484" s="249"/>
      <c r="I2484" s="249"/>
    </row>
    <row r="2485" spans="1:9" x14ac:dyDescent="0.25">
      <c r="A2485" s="97">
        <v>2</v>
      </c>
      <c r="B2485" s="98">
        <v>13100122005400</v>
      </c>
      <c r="C2485" s="99" t="s">
        <v>2707</v>
      </c>
      <c r="D2485" s="100">
        <v>0</v>
      </c>
      <c r="E2485" s="100">
        <v>0</v>
      </c>
      <c r="F2485" s="101">
        <v>10000000</v>
      </c>
      <c r="G2485" s="100">
        <v>0</v>
      </c>
      <c r="H2485" s="102">
        <v>0</v>
      </c>
      <c r="I2485" s="97" t="s">
        <v>960</v>
      </c>
    </row>
    <row r="2486" spans="1:9" x14ac:dyDescent="0.25">
      <c r="A2486" s="244" t="s">
        <v>786</v>
      </c>
      <c r="B2486" s="244"/>
      <c r="C2486" s="244"/>
      <c r="D2486" s="104">
        <v>0</v>
      </c>
      <c r="E2486" s="104">
        <v>0</v>
      </c>
      <c r="F2486" s="103">
        <v>10000000</v>
      </c>
      <c r="G2486" s="103">
        <v>10000000</v>
      </c>
      <c r="H2486" s="248"/>
      <c r="I2486" s="248"/>
    </row>
    <row r="2487" spans="1:9" x14ac:dyDescent="0.25">
      <c r="A2487" s="92"/>
      <c r="B2487" s="247" t="s">
        <v>787</v>
      </c>
      <c r="C2487" s="247"/>
      <c r="D2487" s="247"/>
      <c r="E2487" s="247"/>
      <c r="F2487" s="247"/>
      <c r="G2487" s="247"/>
      <c r="H2487" s="247"/>
      <c r="I2487" s="247"/>
    </row>
    <row r="2488" spans="1:9" x14ac:dyDescent="0.25">
      <c r="A2488" s="244" t="s">
        <v>788</v>
      </c>
      <c r="B2488" s="244"/>
      <c r="C2488" s="244"/>
      <c r="D2488" s="96">
        <v>0</v>
      </c>
      <c r="E2488" s="96">
        <v>0</v>
      </c>
      <c r="F2488" s="95">
        <v>10000000</v>
      </c>
      <c r="G2488" s="95">
        <v>10000000</v>
      </c>
      <c r="H2488" s="246"/>
      <c r="I2488" s="246"/>
    </row>
    <row r="2489" spans="1:9" x14ac:dyDescent="0.25">
      <c r="A2489" s="90">
        <v>103</v>
      </c>
      <c r="B2489" s="249" t="s">
        <v>2708</v>
      </c>
      <c r="C2489" s="249"/>
      <c r="D2489" s="249"/>
      <c r="E2489" s="249"/>
      <c r="F2489" s="249"/>
      <c r="G2489" s="249"/>
      <c r="H2489" s="249"/>
      <c r="I2489" s="249"/>
    </row>
    <row r="2490" spans="1:9" x14ac:dyDescent="0.25">
      <c r="A2490" s="92"/>
      <c r="B2490" s="247" t="s">
        <v>750</v>
      </c>
      <c r="C2490" s="247"/>
      <c r="D2490" s="247"/>
      <c r="E2490" s="247"/>
      <c r="F2490" s="247"/>
      <c r="G2490" s="247"/>
      <c r="H2490" s="247"/>
      <c r="I2490" s="247"/>
    </row>
    <row r="2491" spans="1:9" x14ac:dyDescent="0.25">
      <c r="A2491" s="93"/>
      <c r="B2491" s="94">
        <v>385</v>
      </c>
      <c r="C2491" s="91" t="s">
        <v>1858</v>
      </c>
      <c r="D2491" s="95">
        <v>1400000</v>
      </c>
      <c r="E2491" s="96">
        <v>0</v>
      </c>
      <c r="F2491" s="95">
        <v>1600000</v>
      </c>
      <c r="G2491" s="95">
        <v>6000000</v>
      </c>
      <c r="H2491" s="249"/>
      <c r="I2491" s="249"/>
    </row>
    <row r="2492" spans="1:9" ht="26.4" x14ac:dyDescent="0.25">
      <c r="A2492" s="97">
        <v>1</v>
      </c>
      <c r="B2492" s="98">
        <v>13100122004500</v>
      </c>
      <c r="C2492" s="99" t="s">
        <v>2709</v>
      </c>
      <c r="D2492" s="101">
        <v>1400000</v>
      </c>
      <c r="E2492" s="100">
        <v>0</v>
      </c>
      <c r="F2492" s="101">
        <v>1600000</v>
      </c>
      <c r="G2492" s="101">
        <v>6000000</v>
      </c>
      <c r="H2492" s="102">
        <v>0.1</v>
      </c>
      <c r="I2492" s="97" t="s">
        <v>1123</v>
      </c>
    </row>
    <row r="2493" spans="1:9" x14ac:dyDescent="0.25">
      <c r="A2493" s="93"/>
      <c r="B2493" s="94">
        <v>388</v>
      </c>
      <c r="C2493" s="91" t="s">
        <v>2710</v>
      </c>
      <c r="D2493" s="95">
        <v>3950000</v>
      </c>
      <c r="E2493" s="95">
        <v>3232750</v>
      </c>
      <c r="F2493" s="95">
        <v>12980000</v>
      </c>
      <c r="G2493" s="95">
        <v>9000000</v>
      </c>
      <c r="H2493" s="249"/>
      <c r="I2493" s="249"/>
    </row>
    <row r="2494" spans="1:9" ht="39.6" x14ac:dyDescent="0.25">
      <c r="A2494" s="97">
        <v>2</v>
      </c>
      <c r="B2494" s="98">
        <v>13100122004400</v>
      </c>
      <c r="C2494" s="99" t="s">
        <v>2711</v>
      </c>
      <c r="D2494" s="101">
        <v>3000000</v>
      </c>
      <c r="E2494" s="101">
        <v>1727750</v>
      </c>
      <c r="F2494" s="101">
        <v>3472000</v>
      </c>
      <c r="G2494" s="101">
        <v>4000000</v>
      </c>
      <c r="H2494" s="102">
        <v>0.1</v>
      </c>
      <c r="I2494" s="97" t="s">
        <v>1132</v>
      </c>
    </row>
    <row r="2495" spans="1:9" x14ac:dyDescent="0.25">
      <c r="A2495" s="97">
        <v>3</v>
      </c>
      <c r="B2495" s="98">
        <v>13100124006900</v>
      </c>
      <c r="C2495" s="99" t="s">
        <v>2712</v>
      </c>
      <c r="D2495" s="100">
        <v>0</v>
      </c>
      <c r="E2495" s="100">
        <v>0</v>
      </c>
      <c r="F2495" s="101">
        <v>1650000</v>
      </c>
      <c r="G2495" s="100">
        <v>0</v>
      </c>
      <c r="H2495" s="102">
        <v>0</v>
      </c>
      <c r="I2495" s="97" t="s">
        <v>1132</v>
      </c>
    </row>
    <row r="2496" spans="1:9" x14ac:dyDescent="0.25">
      <c r="A2496" s="97">
        <v>4</v>
      </c>
      <c r="B2496" s="98">
        <v>13100123018600</v>
      </c>
      <c r="C2496" s="99" t="s">
        <v>2713</v>
      </c>
      <c r="D2496" s="101">
        <v>950000</v>
      </c>
      <c r="E2496" s="100">
        <v>0</v>
      </c>
      <c r="F2496" s="101">
        <v>2688000</v>
      </c>
      <c r="G2496" s="101">
        <v>3400000</v>
      </c>
      <c r="H2496" s="102">
        <v>0.1</v>
      </c>
      <c r="I2496" s="97" t="s">
        <v>1132</v>
      </c>
    </row>
    <row r="2497" spans="1:9" x14ac:dyDescent="0.25">
      <c r="A2497" s="97">
        <v>5</v>
      </c>
      <c r="B2497" s="98">
        <v>13100123018300</v>
      </c>
      <c r="C2497" s="99" t="s">
        <v>2714</v>
      </c>
      <c r="D2497" s="100">
        <v>0</v>
      </c>
      <c r="E2497" s="101">
        <v>827750</v>
      </c>
      <c r="F2497" s="101">
        <v>1160000</v>
      </c>
      <c r="G2497" s="101">
        <v>1600000</v>
      </c>
      <c r="H2497" s="102">
        <v>0.1</v>
      </c>
      <c r="I2497" s="97" t="s">
        <v>1132</v>
      </c>
    </row>
    <row r="2498" spans="1:9" x14ac:dyDescent="0.25">
      <c r="A2498" s="97">
        <v>6</v>
      </c>
      <c r="B2498" s="98">
        <v>13100123018400</v>
      </c>
      <c r="C2498" s="99" t="s">
        <v>2715</v>
      </c>
      <c r="D2498" s="100">
        <v>0</v>
      </c>
      <c r="E2498" s="100">
        <v>0</v>
      </c>
      <c r="F2498" s="101">
        <v>643000</v>
      </c>
      <c r="G2498" s="100">
        <v>0</v>
      </c>
      <c r="H2498" s="102">
        <v>0.2</v>
      </c>
      <c r="I2498" s="97" t="s">
        <v>966</v>
      </c>
    </row>
    <row r="2499" spans="1:9" x14ac:dyDescent="0.25">
      <c r="A2499" s="97">
        <v>7</v>
      </c>
      <c r="B2499" s="98">
        <v>13100123008600</v>
      </c>
      <c r="C2499" s="99" t="s">
        <v>2716</v>
      </c>
      <c r="D2499" s="100">
        <v>0</v>
      </c>
      <c r="E2499" s="100">
        <v>0</v>
      </c>
      <c r="F2499" s="101">
        <v>1990000</v>
      </c>
      <c r="G2499" s="100">
        <v>0</v>
      </c>
      <c r="H2499" s="102">
        <v>0.3</v>
      </c>
      <c r="I2499" s="97" t="s">
        <v>1123</v>
      </c>
    </row>
    <row r="2500" spans="1:9" x14ac:dyDescent="0.25">
      <c r="A2500" s="97">
        <v>8</v>
      </c>
      <c r="B2500" s="98">
        <v>13100123018500</v>
      </c>
      <c r="C2500" s="99" t="s">
        <v>2717</v>
      </c>
      <c r="D2500" s="100">
        <v>0</v>
      </c>
      <c r="E2500" s="100">
        <v>0</v>
      </c>
      <c r="F2500" s="101">
        <v>709000</v>
      </c>
      <c r="G2500" s="100">
        <v>0</v>
      </c>
      <c r="H2500" s="102">
        <v>0.2</v>
      </c>
      <c r="I2500" s="97" t="s">
        <v>2230</v>
      </c>
    </row>
    <row r="2501" spans="1:9" x14ac:dyDescent="0.25">
      <c r="A2501" s="97">
        <v>9</v>
      </c>
      <c r="B2501" s="98">
        <v>13100124006800</v>
      </c>
      <c r="C2501" s="99" t="s">
        <v>2718</v>
      </c>
      <c r="D2501" s="100">
        <v>0</v>
      </c>
      <c r="E2501" s="101">
        <v>677250</v>
      </c>
      <c r="F2501" s="101">
        <v>668000</v>
      </c>
      <c r="G2501" s="100">
        <v>0</v>
      </c>
      <c r="H2501" s="102">
        <v>0</v>
      </c>
      <c r="I2501" s="97" t="s">
        <v>753</v>
      </c>
    </row>
    <row r="2502" spans="1:9" x14ac:dyDescent="0.25">
      <c r="A2502" s="244" t="s">
        <v>786</v>
      </c>
      <c r="B2502" s="244"/>
      <c r="C2502" s="244"/>
      <c r="D2502" s="103">
        <v>6750000</v>
      </c>
      <c r="E2502" s="103">
        <v>3232750</v>
      </c>
      <c r="F2502" s="103">
        <v>14580000</v>
      </c>
      <c r="G2502" s="103">
        <v>15000000</v>
      </c>
      <c r="H2502" s="248"/>
      <c r="I2502" s="248"/>
    </row>
    <row r="2503" spans="1:9" x14ac:dyDescent="0.25">
      <c r="A2503" s="92"/>
      <c r="B2503" s="247" t="s">
        <v>787</v>
      </c>
      <c r="C2503" s="247"/>
      <c r="D2503" s="247"/>
      <c r="E2503" s="247"/>
      <c r="F2503" s="247"/>
      <c r="G2503" s="247"/>
      <c r="H2503" s="247"/>
      <c r="I2503" s="247"/>
    </row>
    <row r="2504" spans="1:9" x14ac:dyDescent="0.25">
      <c r="A2504" s="244" t="s">
        <v>788</v>
      </c>
      <c r="B2504" s="244"/>
      <c r="C2504" s="244"/>
      <c r="D2504" s="95">
        <v>6750000</v>
      </c>
      <c r="E2504" s="95">
        <v>19836750</v>
      </c>
      <c r="F2504" s="95">
        <v>14580000</v>
      </c>
      <c r="G2504" s="95">
        <v>15000000</v>
      </c>
      <c r="H2504" s="246"/>
      <c r="I2504" s="246"/>
    </row>
    <row r="2505" spans="1:9" x14ac:dyDescent="0.25">
      <c r="A2505" s="90">
        <v>104</v>
      </c>
      <c r="B2505" s="249" t="s">
        <v>2719</v>
      </c>
      <c r="C2505" s="249"/>
      <c r="D2505" s="249"/>
      <c r="E2505" s="249"/>
      <c r="F2505" s="249"/>
      <c r="G2505" s="249"/>
      <c r="H2505" s="249"/>
      <c r="I2505" s="249"/>
    </row>
    <row r="2506" spans="1:9" x14ac:dyDescent="0.25">
      <c r="A2506" s="92"/>
      <c r="B2506" s="247" t="s">
        <v>750</v>
      </c>
      <c r="C2506" s="247"/>
      <c r="D2506" s="247"/>
      <c r="E2506" s="247"/>
      <c r="F2506" s="247"/>
      <c r="G2506" s="247"/>
      <c r="H2506" s="247"/>
      <c r="I2506" s="247"/>
    </row>
    <row r="2507" spans="1:9" x14ac:dyDescent="0.25">
      <c r="A2507" s="93"/>
      <c r="B2507" s="94">
        <v>410</v>
      </c>
      <c r="C2507" s="91" t="s">
        <v>2720</v>
      </c>
      <c r="D2507" s="95">
        <v>462500</v>
      </c>
      <c r="E2507" s="96">
        <v>0</v>
      </c>
      <c r="F2507" s="95">
        <v>3000000</v>
      </c>
      <c r="G2507" s="95">
        <v>3000000</v>
      </c>
      <c r="H2507" s="249"/>
      <c r="I2507" s="249"/>
    </row>
    <row r="2508" spans="1:9" x14ac:dyDescent="0.25">
      <c r="A2508" s="97">
        <v>1</v>
      </c>
      <c r="B2508" s="98">
        <v>13100122006200</v>
      </c>
      <c r="C2508" s="99" t="s">
        <v>2721</v>
      </c>
      <c r="D2508" s="101">
        <v>462500</v>
      </c>
      <c r="E2508" s="100">
        <v>0</v>
      </c>
      <c r="F2508" s="101">
        <v>3000000</v>
      </c>
      <c r="G2508" s="101">
        <v>3000000</v>
      </c>
      <c r="H2508" s="102">
        <v>1</v>
      </c>
      <c r="I2508" s="97" t="s">
        <v>753</v>
      </c>
    </row>
    <row r="2509" spans="1:9" x14ac:dyDescent="0.25">
      <c r="A2509" s="93"/>
      <c r="B2509" s="94">
        <v>411</v>
      </c>
      <c r="C2509" s="91" t="s">
        <v>2722</v>
      </c>
      <c r="D2509" s="96">
        <v>0</v>
      </c>
      <c r="E2509" s="96">
        <v>0</v>
      </c>
      <c r="F2509" s="95">
        <v>7000000</v>
      </c>
      <c r="G2509" s="95">
        <v>7000000</v>
      </c>
      <c r="H2509" s="249"/>
      <c r="I2509" s="249"/>
    </row>
    <row r="2510" spans="1:9" ht="26.4" x14ac:dyDescent="0.25">
      <c r="A2510" s="97">
        <v>2</v>
      </c>
      <c r="B2510" s="98">
        <v>13100122006300</v>
      </c>
      <c r="C2510" s="99" t="s">
        <v>2723</v>
      </c>
      <c r="D2510" s="100">
        <v>0</v>
      </c>
      <c r="E2510" s="100">
        <v>0</v>
      </c>
      <c r="F2510" s="101">
        <v>7000000</v>
      </c>
      <c r="G2510" s="101">
        <v>7000000</v>
      </c>
      <c r="H2510" s="102">
        <v>1</v>
      </c>
      <c r="I2510" s="97" t="s">
        <v>753</v>
      </c>
    </row>
    <row r="2511" spans="1:9" x14ac:dyDescent="0.25">
      <c r="A2511" s="244" t="s">
        <v>786</v>
      </c>
      <c r="B2511" s="244"/>
      <c r="C2511" s="244"/>
      <c r="D2511" s="103">
        <v>462500</v>
      </c>
      <c r="E2511" s="104">
        <v>0</v>
      </c>
      <c r="F2511" s="103">
        <v>10000000</v>
      </c>
      <c r="G2511" s="103">
        <v>10000000</v>
      </c>
      <c r="H2511" s="248"/>
      <c r="I2511" s="248"/>
    </row>
    <row r="2512" spans="1:9" x14ac:dyDescent="0.25">
      <c r="A2512" s="92"/>
      <c r="B2512" s="247" t="s">
        <v>787</v>
      </c>
      <c r="C2512" s="247"/>
      <c r="D2512" s="247"/>
      <c r="E2512" s="247"/>
      <c r="F2512" s="247"/>
      <c r="G2512" s="247"/>
      <c r="H2512" s="247"/>
      <c r="I2512" s="247"/>
    </row>
    <row r="2513" spans="1:9" x14ac:dyDescent="0.25">
      <c r="A2513" s="244" t="s">
        <v>788</v>
      </c>
      <c r="B2513" s="244"/>
      <c r="C2513" s="244"/>
      <c r="D2513" s="95">
        <v>462500</v>
      </c>
      <c r="E2513" s="96">
        <v>0</v>
      </c>
      <c r="F2513" s="95">
        <v>10000000</v>
      </c>
      <c r="G2513" s="95">
        <v>10000000</v>
      </c>
      <c r="H2513" s="246"/>
      <c r="I2513" s="246"/>
    </row>
    <row r="2514" spans="1:9" x14ac:dyDescent="0.25">
      <c r="A2514" s="90">
        <v>105</v>
      </c>
      <c r="B2514" s="249" t="s">
        <v>2724</v>
      </c>
      <c r="C2514" s="249"/>
      <c r="D2514" s="249"/>
      <c r="E2514" s="249"/>
      <c r="F2514" s="249"/>
      <c r="G2514" s="249"/>
      <c r="H2514" s="249"/>
      <c r="I2514" s="249"/>
    </row>
    <row r="2515" spans="1:9" x14ac:dyDescent="0.25">
      <c r="A2515" s="92"/>
      <c r="B2515" s="247" t="s">
        <v>750</v>
      </c>
      <c r="C2515" s="247"/>
      <c r="D2515" s="247"/>
      <c r="E2515" s="247"/>
      <c r="F2515" s="247"/>
      <c r="G2515" s="247"/>
      <c r="H2515" s="247"/>
      <c r="I2515" s="247"/>
    </row>
    <row r="2516" spans="1:9" x14ac:dyDescent="0.25">
      <c r="A2516" s="93"/>
      <c r="B2516" s="94">
        <v>338</v>
      </c>
      <c r="C2516" s="91" t="s">
        <v>2725</v>
      </c>
      <c r="D2516" s="96">
        <v>0</v>
      </c>
      <c r="E2516" s="96">
        <v>0</v>
      </c>
      <c r="F2516" s="95">
        <v>40000000</v>
      </c>
      <c r="G2516" s="95">
        <v>40000000</v>
      </c>
      <c r="H2516" s="249"/>
      <c r="I2516" s="249"/>
    </row>
    <row r="2517" spans="1:9" x14ac:dyDescent="0.25">
      <c r="A2517" s="97">
        <v>1</v>
      </c>
      <c r="B2517" s="98">
        <v>2100124004200</v>
      </c>
      <c r="C2517" s="99" t="s">
        <v>2726</v>
      </c>
      <c r="D2517" s="100">
        <v>0</v>
      </c>
      <c r="E2517" s="100">
        <v>0</v>
      </c>
      <c r="F2517" s="101">
        <v>5000000</v>
      </c>
      <c r="G2517" s="101">
        <v>5000000</v>
      </c>
      <c r="H2517" s="102">
        <v>1</v>
      </c>
      <c r="I2517" s="97" t="s">
        <v>753</v>
      </c>
    </row>
    <row r="2518" spans="1:9" x14ac:dyDescent="0.25">
      <c r="A2518" s="97">
        <v>2</v>
      </c>
      <c r="B2518" s="98">
        <v>2100124004300</v>
      </c>
      <c r="C2518" s="99" t="s">
        <v>2727</v>
      </c>
      <c r="D2518" s="100">
        <v>0</v>
      </c>
      <c r="E2518" s="100">
        <v>0</v>
      </c>
      <c r="F2518" s="101">
        <v>14000000</v>
      </c>
      <c r="G2518" s="101">
        <v>14000000</v>
      </c>
      <c r="H2518" s="102">
        <v>1</v>
      </c>
      <c r="I2518" s="97" t="s">
        <v>753</v>
      </c>
    </row>
    <row r="2519" spans="1:9" x14ac:dyDescent="0.25">
      <c r="A2519" s="97">
        <v>3</v>
      </c>
      <c r="B2519" s="98">
        <v>2100124004400</v>
      </c>
      <c r="C2519" s="99" t="s">
        <v>2728</v>
      </c>
      <c r="D2519" s="100">
        <v>0</v>
      </c>
      <c r="E2519" s="100">
        <v>0</v>
      </c>
      <c r="F2519" s="101">
        <v>2450000</v>
      </c>
      <c r="G2519" s="101">
        <v>2450000</v>
      </c>
      <c r="H2519" s="102">
        <v>1</v>
      </c>
      <c r="I2519" s="97" t="s">
        <v>753</v>
      </c>
    </row>
    <row r="2520" spans="1:9" ht="26.4" x14ac:dyDescent="0.25">
      <c r="A2520" s="97">
        <v>4</v>
      </c>
      <c r="B2520" s="98">
        <v>2100124004500</v>
      </c>
      <c r="C2520" s="99" t="s">
        <v>2729</v>
      </c>
      <c r="D2520" s="100">
        <v>0</v>
      </c>
      <c r="E2520" s="100">
        <v>0</v>
      </c>
      <c r="F2520" s="101">
        <v>4550000</v>
      </c>
      <c r="G2520" s="101">
        <v>4550000</v>
      </c>
      <c r="H2520" s="102">
        <v>1</v>
      </c>
      <c r="I2520" s="97" t="s">
        <v>753</v>
      </c>
    </row>
    <row r="2521" spans="1:9" x14ac:dyDescent="0.25">
      <c r="A2521" s="97">
        <v>5</v>
      </c>
      <c r="B2521" s="98">
        <v>2100124000800</v>
      </c>
      <c r="C2521" s="99" t="s">
        <v>2730</v>
      </c>
      <c r="D2521" s="100">
        <v>0</v>
      </c>
      <c r="E2521" s="100">
        <v>0</v>
      </c>
      <c r="F2521" s="101">
        <v>14000000</v>
      </c>
      <c r="G2521" s="101">
        <v>14000000</v>
      </c>
      <c r="H2521" s="102">
        <v>1</v>
      </c>
      <c r="I2521" s="97" t="s">
        <v>753</v>
      </c>
    </row>
    <row r="2522" spans="1:9" x14ac:dyDescent="0.25">
      <c r="A2522" s="244" t="s">
        <v>786</v>
      </c>
      <c r="B2522" s="244"/>
      <c r="C2522" s="244"/>
      <c r="D2522" s="104">
        <v>0</v>
      </c>
      <c r="E2522" s="104">
        <v>0</v>
      </c>
      <c r="F2522" s="103">
        <v>40000000</v>
      </c>
      <c r="G2522" s="103">
        <v>40000000</v>
      </c>
      <c r="H2522" s="248"/>
      <c r="I2522" s="248"/>
    </row>
    <row r="2523" spans="1:9" x14ac:dyDescent="0.25">
      <c r="A2523" s="92"/>
      <c r="B2523" s="247" t="s">
        <v>787</v>
      </c>
      <c r="C2523" s="247"/>
      <c r="D2523" s="247"/>
      <c r="E2523" s="247"/>
      <c r="F2523" s="247"/>
      <c r="G2523" s="247"/>
      <c r="H2523" s="247"/>
      <c r="I2523" s="247"/>
    </row>
    <row r="2524" spans="1:9" x14ac:dyDescent="0.25">
      <c r="A2524" s="244" t="s">
        <v>788</v>
      </c>
      <c r="B2524" s="244"/>
      <c r="C2524" s="244"/>
      <c r="D2524" s="96">
        <v>0</v>
      </c>
      <c r="E2524" s="96">
        <v>0</v>
      </c>
      <c r="F2524" s="95">
        <v>40000000</v>
      </c>
      <c r="G2524" s="95">
        <v>40000000</v>
      </c>
      <c r="H2524" s="246"/>
      <c r="I2524" s="246"/>
    </row>
    <row r="2525" spans="1:9" x14ac:dyDescent="0.25">
      <c r="A2525" s="90">
        <v>106</v>
      </c>
      <c r="B2525" s="249" t="s">
        <v>2731</v>
      </c>
      <c r="C2525" s="249"/>
      <c r="D2525" s="249"/>
      <c r="E2525" s="249"/>
      <c r="F2525" s="249"/>
      <c r="G2525" s="249"/>
      <c r="H2525" s="249"/>
      <c r="I2525" s="249"/>
    </row>
    <row r="2526" spans="1:9" x14ac:dyDescent="0.25">
      <c r="A2526" s="92"/>
      <c r="B2526" s="247" t="s">
        <v>750</v>
      </c>
      <c r="C2526" s="247"/>
      <c r="D2526" s="247"/>
      <c r="E2526" s="247"/>
      <c r="F2526" s="247"/>
      <c r="G2526" s="247"/>
      <c r="H2526" s="247"/>
      <c r="I2526" s="247"/>
    </row>
    <row r="2527" spans="1:9" x14ac:dyDescent="0.25">
      <c r="A2527" s="93"/>
      <c r="B2527" s="94">
        <v>354</v>
      </c>
      <c r="C2527" s="91" t="s">
        <v>2732</v>
      </c>
      <c r="D2527" s="96">
        <v>0</v>
      </c>
      <c r="E2527" s="96">
        <v>0</v>
      </c>
      <c r="F2527" s="96">
        <v>0</v>
      </c>
      <c r="G2527" s="95">
        <v>600000000</v>
      </c>
      <c r="H2527" s="249"/>
      <c r="I2527" s="249"/>
    </row>
    <row r="2528" spans="1:9" ht="26.4" x14ac:dyDescent="0.25">
      <c r="A2528" s="97">
        <v>1</v>
      </c>
      <c r="B2528" s="98">
        <v>3100125000100</v>
      </c>
      <c r="C2528" s="99" t="s">
        <v>2733</v>
      </c>
      <c r="D2528" s="100">
        <v>0</v>
      </c>
      <c r="E2528" s="100">
        <v>0</v>
      </c>
      <c r="F2528" s="100">
        <v>0</v>
      </c>
      <c r="G2528" s="101">
        <v>600000000</v>
      </c>
      <c r="H2528" s="102">
        <v>0</v>
      </c>
      <c r="I2528" s="97" t="s">
        <v>753</v>
      </c>
    </row>
    <row r="2529" spans="1:9" x14ac:dyDescent="0.25">
      <c r="A2529" s="93"/>
      <c r="B2529" s="94">
        <v>355</v>
      </c>
      <c r="C2529" s="91" t="s">
        <v>2734</v>
      </c>
      <c r="D2529" s="95">
        <v>1965969860</v>
      </c>
      <c r="E2529" s="95">
        <v>1412782050</v>
      </c>
      <c r="F2529" s="95">
        <v>2856000000</v>
      </c>
      <c r="G2529" s="95">
        <v>2401700826</v>
      </c>
      <c r="H2529" s="249"/>
      <c r="I2529" s="249"/>
    </row>
    <row r="2530" spans="1:9" ht="26.4" x14ac:dyDescent="0.25">
      <c r="A2530" s="97">
        <v>2</v>
      </c>
      <c r="B2530" s="98">
        <v>13100123000100</v>
      </c>
      <c r="C2530" s="99" t="s">
        <v>2735</v>
      </c>
      <c r="D2530" s="101">
        <v>756870000</v>
      </c>
      <c r="E2530" s="101">
        <v>600000000</v>
      </c>
      <c r="F2530" s="101">
        <v>1000000000</v>
      </c>
      <c r="G2530" s="101">
        <v>800000000</v>
      </c>
      <c r="H2530" s="102">
        <v>0</v>
      </c>
      <c r="I2530" s="97" t="s">
        <v>753</v>
      </c>
    </row>
    <row r="2531" spans="1:9" x14ac:dyDescent="0.25">
      <c r="A2531" s="97">
        <v>3</v>
      </c>
      <c r="B2531" s="98">
        <v>3100124000100</v>
      </c>
      <c r="C2531" s="99" t="s">
        <v>2736</v>
      </c>
      <c r="D2531" s="100">
        <v>0</v>
      </c>
      <c r="E2531" s="100">
        <v>0</v>
      </c>
      <c r="F2531" s="101">
        <v>5000000</v>
      </c>
      <c r="G2531" s="101">
        <v>20000000</v>
      </c>
      <c r="H2531" s="102">
        <v>1</v>
      </c>
      <c r="I2531" s="97" t="s">
        <v>753</v>
      </c>
    </row>
    <row r="2532" spans="1:9" x14ac:dyDescent="0.25">
      <c r="A2532" s="97">
        <v>4</v>
      </c>
      <c r="B2532" s="98">
        <v>3100122000300</v>
      </c>
      <c r="C2532" s="99" t="s">
        <v>2737</v>
      </c>
      <c r="D2532" s="100">
        <v>0</v>
      </c>
      <c r="E2532" s="100">
        <v>0</v>
      </c>
      <c r="F2532" s="101">
        <v>7000000</v>
      </c>
      <c r="G2532" s="101">
        <v>10000000</v>
      </c>
      <c r="H2532" s="102">
        <v>1</v>
      </c>
      <c r="I2532" s="97" t="s">
        <v>753</v>
      </c>
    </row>
    <row r="2533" spans="1:9" ht="39.6" x14ac:dyDescent="0.25">
      <c r="A2533" s="97">
        <v>5</v>
      </c>
      <c r="B2533" s="98">
        <v>19100123000200</v>
      </c>
      <c r="C2533" s="99" t="s">
        <v>2738</v>
      </c>
      <c r="D2533" s="101">
        <v>1107388010</v>
      </c>
      <c r="E2533" s="101">
        <v>800000000</v>
      </c>
      <c r="F2533" s="101">
        <v>1680000000</v>
      </c>
      <c r="G2533" s="101">
        <v>1321700826</v>
      </c>
      <c r="H2533" s="102">
        <v>0</v>
      </c>
      <c r="I2533" s="97" t="s">
        <v>753</v>
      </c>
    </row>
    <row r="2534" spans="1:9" ht="26.4" x14ac:dyDescent="0.25">
      <c r="A2534" s="97">
        <v>6</v>
      </c>
      <c r="B2534" s="98">
        <v>3100124000200</v>
      </c>
      <c r="C2534" s="99" t="s">
        <v>2739</v>
      </c>
      <c r="D2534" s="100">
        <v>0</v>
      </c>
      <c r="E2534" s="100">
        <v>0</v>
      </c>
      <c r="F2534" s="101">
        <v>10000000</v>
      </c>
      <c r="G2534" s="101">
        <v>10000000</v>
      </c>
      <c r="H2534" s="102">
        <v>1</v>
      </c>
      <c r="I2534" s="97" t="s">
        <v>753</v>
      </c>
    </row>
    <row r="2535" spans="1:9" ht="26.4" x14ac:dyDescent="0.25">
      <c r="A2535" s="97">
        <v>7</v>
      </c>
      <c r="B2535" s="98">
        <v>3100122000200</v>
      </c>
      <c r="C2535" s="99" t="s">
        <v>2740</v>
      </c>
      <c r="D2535" s="101">
        <v>83950100</v>
      </c>
      <c r="E2535" s="101">
        <v>11132500</v>
      </c>
      <c r="F2535" s="101">
        <v>92000000</v>
      </c>
      <c r="G2535" s="101">
        <v>30000000</v>
      </c>
      <c r="H2535" s="102">
        <v>1</v>
      </c>
      <c r="I2535" s="97" t="s">
        <v>753</v>
      </c>
    </row>
    <row r="2536" spans="1:9" x14ac:dyDescent="0.25">
      <c r="A2536" s="97">
        <v>8</v>
      </c>
      <c r="B2536" s="98">
        <v>3100123000600</v>
      </c>
      <c r="C2536" s="99" t="s">
        <v>2741</v>
      </c>
      <c r="D2536" s="101">
        <v>2900000</v>
      </c>
      <c r="E2536" s="101">
        <v>849550</v>
      </c>
      <c r="F2536" s="101">
        <v>10000000</v>
      </c>
      <c r="G2536" s="101">
        <v>10000000</v>
      </c>
      <c r="H2536" s="102">
        <v>1</v>
      </c>
      <c r="I2536" s="97" t="s">
        <v>753</v>
      </c>
    </row>
    <row r="2537" spans="1:9" x14ac:dyDescent="0.25">
      <c r="A2537" s="97">
        <v>9</v>
      </c>
      <c r="B2537" s="98">
        <v>3100122000200</v>
      </c>
      <c r="C2537" s="99" t="s">
        <v>2742</v>
      </c>
      <c r="D2537" s="101">
        <v>14861750</v>
      </c>
      <c r="E2537" s="101">
        <v>800000</v>
      </c>
      <c r="F2537" s="101">
        <v>52000000</v>
      </c>
      <c r="G2537" s="101">
        <v>50000000</v>
      </c>
      <c r="H2537" s="102">
        <v>1</v>
      </c>
      <c r="I2537" s="97" t="s">
        <v>753</v>
      </c>
    </row>
    <row r="2538" spans="1:9" ht="26.4" x14ac:dyDescent="0.25">
      <c r="A2538" s="97">
        <v>10</v>
      </c>
      <c r="B2538" s="98">
        <v>13100125005100</v>
      </c>
      <c r="C2538" s="99" t="s">
        <v>2743</v>
      </c>
      <c r="D2538" s="100">
        <v>0</v>
      </c>
      <c r="E2538" s="100">
        <v>0</v>
      </c>
      <c r="F2538" s="100">
        <v>0</v>
      </c>
      <c r="G2538" s="101">
        <v>150000000</v>
      </c>
      <c r="H2538" s="102">
        <v>0</v>
      </c>
      <c r="I2538" s="97" t="s">
        <v>753</v>
      </c>
    </row>
    <row r="2539" spans="1:9" x14ac:dyDescent="0.25">
      <c r="A2539" s="93"/>
      <c r="B2539" s="94">
        <v>507</v>
      </c>
      <c r="C2539" s="91" t="s">
        <v>2744</v>
      </c>
      <c r="D2539" s="96">
        <v>0</v>
      </c>
      <c r="E2539" s="96">
        <v>0</v>
      </c>
      <c r="F2539" s="95">
        <v>24000000</v>
      </c>
      <c r="G2539" s="96">
        <v>0</v>
      </c>
      <c r="H2539" s="249"/>
      <c r="I2539" s="249"/>
    </row>
    <row r="2540" spans="1:9" x14ac:dyDescent="0.25">
      <c r="A2540" s="97">
        <v>11</v>
      </c>
      <c r="B2540" s="98">
        <v>3100123000700</v>
      </c>
      <c r="C2540" s="99" t="s">
        <v>2745</v>
      </c>
      <c r="D2540" s="100">
        <v>0</v>
      </c>
      <c r="E2540" s="100">
        <v>0</v>
      </c>
      <c r="F2540" s="101">
        <v>7000000</v>
      </c>
      <c r="G2540" s="100">
        <v>0</v>
      </c>
      <c r="H2540" s="102">
        <v>1</v>
      </c>
      <c r="I2540" s="97" t="s">
        <v>753</v>
      </c>
    </row>
    <row r="2541" spans="1:9" x14ac:dyDescent="0.25">
      <c r="A2541" s="97">
        <v>12</v>
      </c>
      <c r="B2541" s="98">
        <v>3100123000400</v>
      </c>
      <c r="C2541" s="99" t="s">
        <v>2746</v>
      </c>
      <c r="D2541" s="100">
        <v>0</v>
      </c>
      <c r="E2541" s="100">
        <v>0</v>
      </c>
      <c r="F2541" s="101">
        <v>4000000</v>
      </c>
      <c r="G2541" s="100">
        <v>0</v>
      </c>
      <c r="H2541" s="102">
        <v>1</v>
      </c>
      <c r="I2541" s="97" t="s">
        <v>753</v>
      </c>
    </row>
    <row r="2542" spans="1:9" x14ac:dyDescent="0.25">
      <c r="A2542" s="97">
        <v>13</v>
      </c>
      <c r="B2542" s="98">
        <v>3100123000300</v>
      </c>
      <c r="C2542" s="99" t="s">
        <v>2747</v>
      </c>
      <c r="D2542" s="100">
        <v>0</v>
      </c>
      <c r="E2542" s="100">
        <v>0</v>
      </c>
      <c r="F2542" s="101">
        <v>7000000</v>
      </c>
      <c r="G2542" s="100">
        <v>0</v>
      </c>
      <c r="H2542" s="102">
        <v>1</v>
      </c>
      <c r="I2542" s="97" t="s">
        <v>753</v>
      </c>
    </row>
    <row r="2543" spans="1:9" ht="26.4" x14ac:dyDescent="0.25">
      <c r="A2543" s="97">
        <v>14</v>
      </c>
      <c r="B2543" s="98">
        <v>3100123000200</v>
      </c>
      <c r="C2543" s="99" t="s">
        <v>2748</v>
      </c>
      <c r="D2543" s="100">
        <v>0</v>
      </c>
      <c r="E2543" s="100">
        <v>0</v>
      </c>
      <c r="F2543" s="101">
        <v>3000000</v>
      </c>
      <c r="G2543" s="100">
        <v>0</v>
      </c>
      <c r="H2543" s="102">
        <v>1</v>
      </c>
      <c r="I2543" s="97" t="s">
        <v>753</v>
      </c>
    </row>
    <row r="2544" spans="1:9" x14ac:dyDescent="0.25">
      <c r="A2544" s="97">
        <v>15</v>
      </c>
      <c r="B2544" s="98">
        <v>3100122000100</v>
      </c>
      <c r="C2544" s="99" t="s">
        <v>2749</v>
      </c>
      <c r="D2544" s="100">
        <v>0</v>
      </c>
      <c r="E2544" s="100">
        <v>0</v>
      </c>
      <c r="F2544" s="101">
        <v>3000000</v>
      </c>
      <c r="G2544" s="100">
        <v>0</v>
      </c>
      <c r="H2544" s="102">
        <v>1</v>
      </c>
      <c r="I2544" s="97" t="s">
        <v>753</v>
      </c>
    </row>
    <row r="2545" spans="1:9" x14ac:dyDescent="0.25">
      <c r="A2545" s="244" t="s">
        <v>786</v>
      </c>
      <c r="B2545" s="244"/>
      <c r="C2545" s="244"/>
      <c r="D2545" s="103">
        <v>1965969860</v>
      </c>
      <c r="E2545" s="103">
        <v>1412782050</v>
      </c>
      <c r="F2545" s="103">
        <v>2880000000</v>
      </c>
      <c r="G2545" s="103">
        <v>3001700826</v>
      </c>
      <c r="H2545" s="248"/>
      <c r="I2545" s="248"/>
    </row>
    <row r="2546" spans="1:9" x14ac:dyDescent="0.25">
      <c r="A2546" s="92"/>
      <c r="B2546" s="247" t="s">
        <v>787</v>
      </c>
      <c r="C2546" s="247"/>
      <c r="D2546" s="247"/>
      <c r="E2546" s="247"/>
      <c r="F2546" s="247"/>
      <c r="G2546" s="247"/>
      <c r="H2546" s="247"/>
      <c r="I2546" s="247"/>
    </row>
    <row r="2547" spans="1:9" x14ac:dyDescent="0.25">
      <c r="A2547" s="244" t="s">
        <v>788</v>
      </c>
      <c r="B2547" s="244"/>
      <c r="C2547" s="244"/>
      <c r="D2547" s="95">
        <v>1965969860</v>
      </c>
      <c r="E2547" s="95">
        <v>1412782050</v>
      </c>
      <c r="F2547" s="95">
        <v>2880000000</v>
      </c>
      <c r="G2547" s="95">
        <v>3001700826</v>
      </c>
      <c r="H2547" s="246"/>
      <c r="I2547" s="246"/>
    </row>
    <row r="2548" spans="1:9" x14ac:dyDescent="0.25">
      <c r="A2548" s="90">
        <v>107</v>
      </c>
      <c r="B2548" s="249" t="s">
        <v>2750</v>
      </c>
      <c r="C2548" s="249"/>
      <c r="D2548" s="249"/>
      <c r="E2548" s="249"/>
      <c r="F2548" s="249"/>
      <c r="G2548" s="249"/>
      <c r="H2548" s="249"/>
      <c r="I2548" s="249"/>
    </row>
    <row r="2549" spans="1:9" x14ac:dyDescent="0.25">
      <c r="A2549" s="92"/>
      <c r="B2549" s="247" t="s">
        <v>750</v>
      </c>
      <c r="C2549" s="247"/>
      <c r="D2549" s="247"/>
      <c r="E2549" s="247"/>
      <c r="F2549" s="247"/>
      <c r="G2549" s="247"/>
      <c r="H2549" s="247"/>
      <c r="I2549" s="247"/>
    </row>
    <row r="2550" spans="1:9" x14ac:dyDescent="0.25">
      <c r="A2550" s="93"/>
      <c r="B2550" s="94">
        <v>222</v>
      </c>
      <c r="C2550" s="91" t="s">
        <v>2751</v>
      </c>
      <c r="D2550" s="95">
        <v>2177087</v>
      </c>
      <c r="E2550" s="96">
        <v>0</v>
      </c>
      <c r="F2550" s="95">
        <v>17000000</v>
      </c>
      <c r="G2550" s="95">
        <v>17000000</v>
      </c>
      <c r="H2550" s="249"/>
      <c r="I2550" s="249"/>
    </row>
    <row r="2551" spans="1:9" ht="26.4" x14ac:dyDescent="0.25">
      <c r="A2551" s="97">
        <v>1</v>
      </c>
      <c r="B2551" s="98">
        <v>1070623000600</v>
      </c>
      <c r="C2551" s="99" t="s">
        <v>2752</v>
      </c>
      <c r="D2551" s="101">
        <v>468000</v>
      </c>
      <c r="E2551" s="100">
        <v>0</v>
      </c>
      <c r="F2551" s="101">
        <v>4500000</v>
      </c>
      <c r="G2551" s="101">
        <v>4500000</v>
      </c>
      <c r="H2551" s="102">
        <v>0.1</v>
      </c>
      <c r="I2551" s="97" t="s">
        <v>753</v>
      </c>
    </row>
    <row r="2552" spans="1:9" x14ac:dyDescent="0.25">
      <c r="A2552" s="97">
        <v>2</v>
      </c>
      <c r="B2552" s="98">
        <v>1070323000700</v>
      </c>
      <c r="C2552" s="99" t="s">
        <v>2753</v>
      </c>
      <c r="D2552" s="100">
        <v>0</v>
      </c>
      <c r="E2552" s="100">
        <v>0</v>
      </c>
      <c r="F2552" s="101">
        <v>4000000</v>
      </c>
      <c r="G2552" s="101">
        <v>4000000</v>
      </c>
      <c r="H2552" s="102">
        <v>0.1</v>
      </c>
      <c r="I2552" s="97" t="s">
        <v>753</v>
      </c>
    </row>
    <row r="2553" spans="1:9" x14ac:dyDescent="0.25">
      <c r="A2553" s="97">
        <v>3</v>
      </c>
      <c r="B2553" s="98">
        <v>1070323000500</v>
      </c>
      <c r="C2553" s="99" t="s">
        <v>2754</v>
      </c>
      <c r="D2553" s="101">
        <v>1709087</v>
      </c>
      <c r="E2553" s="100">
        <v>0</v>
      </c>
      <c r="F2553" s="101">
        <v>4500000</v>
      </c>
      <c r="G2553" s="101">
        <v>4500000</v>
      </c>
      <c r="H2553" s="102">
        <v>0.1</v>
      </c>
      <c r="I2553" s="97" t="s">
        <v>753</v>
      </c>
    </row>
    <row r="2554" spans="1:9" x14ac:dyDescent="0.25">
      <c r="A2554" s="97">
        <v>4</v>
      </c>
      <c r="B2554" s="98">
        <v>1070322000200</v>
      </c>
      <c r="C2554" s="99" t="s">
        <v>2755</v>
      </c>
      <c r="D2554" s="100">
        <v>0</v>
      </c>
      <c r="E2554" s="100">
        <v>0</v>
      </c>
      <c r="F2554" s="101">
        <v>1000000</v>
      </c>
      <c r="G2554" s="101">
        <v>1000000</v>
      </c>
      <c r="H2554" s="102">
        <v>0.1</v>
      </c>
      <c r="I2554" s="97" t="s">
        <v>753</v>
      </c>
    </row>
    <row r="2555" spans="1:9" x14ac:dyDescent="0.25">
      <c r="A2555" s="97">
        <v>5</v>
      </c>
      <c r="B2555" s="98">
        <v>1070323000600</v>
      </c>
      <c r="C2555" s="99" t="s">
        <v>2756</v>
      </c>
      <c r="D2555" s="100">
        <v>0</v>
      </c>
      <c r="E2555" s="100">
        <v>0</v>
      </c>
      <c r="F2555" s="101">
        <v>1500000</v>
      </c>
      <c r="G2555" s="101">
        <v>1500000</v>
      </c>
      <c r="H2555" s="102">
        <v>0.1</v>
      </c>
      <c r="I2555" s="97" t="s">
        <v>753</v>
      </c>
    </row>
    <row r="2556" spans="1:9" x14ac:dyDescent="0.25">
      <c r="A2556" s="97">
        <v>6</v>
      </c>
      <c r="B2556" s="98">
        <v>1070322000300</v>
      </c>
      <c r="C2556" s="99" t="s">
        <v>2757</v>
      </c>
      <c r="D2556" s="100">
        <v>0</v>
      </c>
      <c r="E2556" s="100">
        <v>0</v>
      </c>
      <c r="F2556" s="101">
        <v>1500000</v>
      </c>
      <c r="G2556" s="101">
        <v>1500000</v>
      </c>
      <c r="H2556" s="102">
        <v>0.1</v>
      </c>
      <c r="I2556" s="97" t="s">
        <v>753</v>
      </c>
    </row>
    <row r="2557" spans="1:9" x14ac:dyDescent="0.25">
      <c r="A2557" s="93"/>
      <c r="B2557" s="94">
        <v>223</v>
      </c>
      <c r="C2557" s="91" t="s">
        <v>2758</v>
      </c>
      <c r="D2557" s="96">
        <v>0</v>
      </c>
      <c r="E2557" s="96">
        <v>0</v>
      </c>
      <c r="F2557" s="95">
        <v>3000000</v>
      </c>
      <c r="G2557" s="95">
        <v>3000000</v>
      </c>
      <c r="H2557" s="249"/>
      <c r="I2557" s="249"/>
    </row>
    <row r="2558" spans="1:9" x14ac:dyDescent="0.25">
      <c r="A2558" s="97">
        <v>7</v>
      </c>
      <c r="B2558" s="98">
        <v>1070323000800</v>
      </c>
      <c r="C2558" s="99" t="s">
        <v>2759</v>
      </c>
      <c r="D2558" s="100">
        <v>0</v>
      </c>
      <c r="E2558" s="100">
        <v>0</v>
      </c>
      <c r="F2558" s="101">
        <v>3000000</v>
      </c>
      <c r="G2558" s="101">
        <v>3000000</v>
      </c>
      <c r="H2558" s="102">
        <v>0.1</v>
      </c>
      <c r="I2558" s="97" t="s">
        <v>753</v>
      </c>
    </row>
    <row r="2559" spans="1:9" x14ac:dyDescent="0.25">
      <c r="A2559" s="244" t="s">
        <v>786</v>
      </c>
      <c r="B2559" s="244"/>
      <c r="C2559" s="244"/>
      <c r="D2559" s="103">
        <v>2177087</v>
      </c>
      <c r="E2559" s="104">
        <v>0</v>
      </c>
      <c r="F2559" s="103">
        <v>20000000</v>
      </c>
      <c r="G2559" s="103">
        <v>20000000</v>
      </c>
      <c r="H2559" s="248"/>
      <c r="I2559" s="248"/>
    </row>
    <row r="2560" spans="1:9" x14ac:dyDescent="0.25">
      <c r="A2560" s="92"/>
      <c r="B2560" s="247" t="s">
        <v>787</v>
      </c>
      <c r="C2560" s="247"/>
      <c r="D2560" s="247"/>
      <c r="E2560" s="247"/>
      <c r="F2560" s="247"/>
      <c r="G2560" s="247"/>
      <c r="H2560" s="247"/>
      <c r="I2560" s="247"/>
    </row>
    <row r="2561" spans="1:9" x14ac:dyDescent="0.25">
      <c r="A2561" s="244" t="s">
        <v>788</v>
      </c>
      <c r="B2561" s="244"/>
      <c r="C2561" s="244"/>
      <c r="D2561" s="95">
        <v>2177087</v>
      </c>
      <c r="E2561" s="96">
        <v>0</v>
      </c>
      <c r="F2561" s="95">
        <v>20000000</v>
      </c>
      <c r="G2561" s="95">
        <v>20000000</v>
      </c>
      <c r="H2561" s="246"/>
      <c r="I2561" s="246"/>
    </row>
    <row r="2562" spans="1:9" x14ac:dyDescent="0.25">
      <c r="A2562" s="90">
        <v>108</v>
      </c>
      <c r="B2562" s="249" t="s">
        <v>2760</v>
      </c>
      <c r="C2562" s="249"/>
      <c r="D2562" s="249"/>
      <c r="E2562" s="249"/>
      <c r="F2562" s="249"/>
      <c r="G2562" s="249"/>
      <c r="H2562" s="249"/>
      <c r="I2562" s="249"/>
    </row>
    <row r="2563" spans="1:9" x14ac:dyDescent="0.25">
      <c r="A2563" s="92"/>
      <c r="B2563" s="247" t="s">
        <v>750</v>
      </c>
      <c r="C2563" s="247"/>
      <c r="D2563" s="247"/>
      <c r="E2563" s="247"/>
      <c r="F2563" s="247"/>
      <c r="G2563" s="247"/>
      <c r="H2563" s="247"/>
      <c r="I2563" s="247"/>
    </row>
    <row r="2564" spans="1:9" x14ac:dyDescent="0.25">
      <c r="A2564" s="93"/>
      <c r="B2564" s="94">
        <v>90</v>
      </c>
      <c r="C2564" s="91" t="s">
        <v>751</v>
      </c>
      <c r="D2564" s="96">
        <v>0</v>
      </c>
      <c r="E2564" s="96">
        <v>0</v>
      </c>
      <c r="F2564" s="95">
        <v>15000000</v>
      </c>
      <c r="G2564" s="95">
        <v>36000000</v>
      </c>
      <c r="H2564" s="249"/>
      <c r="I2564" s="249"/>
    </row>
    <row r="2565" spans="1:9" ht="26.4" x14ac:dyDescent="0.25">
      <c r="A2565" s="97">
        <v>1</v>
      </c>
      <c r="B2565" s="98">
        <v>13100122001800</v>
      </c>
      <c r="C2565" s="99" t="s">
        <v>2761</v>
      </c>
      <c r="D2565" s="100">
        <v>0</v>
      </c>
      <c r="E2565" s="100">
        <v>0</v>
      </c>
      <c r="F2565" s="101">
        <v>15000000</v>
      </c>
      <c r="G2565" s="101">
        <v>30000000</v>
      </c>
      <c r="H2565" s="102">
        <v>1</v>
      </c>
      <c r="I2565" s="97" t="s">
        <v>753</v>
      </c>
    </row>
    <row r="2566" spans="1:9" x14ac:dyDescent="0.25">
      <c r="A2566" s="97">
        <v>2</v>
      </c>
      <c r="B2566" s="98">
        <v>13100125001000</v>
      </c>
      <c r="C2566" s="99" t="s">
        <v>2762</v>
      </c>
      <c r="D2566" s="100">
        <v>0</v>
      </c>
      <c r="E2566" s="100">
        <v>0</v>
      </c>
      <c r="F2566" s="100">
        <v>0</v>
      </c>
      <c r="G2566" s="101">
        <v>6000000</v>
      </c>
      <c r="H2566" s="102">
        <v>1</v>
      </c>
      <c r="I2566" s="97" t="s">
        <v>753</v>
      </c>
    </row>
    <row r="2567" spans="1:9" x14ac:dyDescent="0.25">
      <c r="A2567" s="93"/>
      <c r="B2567" s="94">
        <v>96</v>
      </c>
      <c r="C2567" s="91" t="s">
        <v>2300</v>
      </c>
      <c r="D2567" s="96">
        <v>0</v>
      </c>
      <c r="E2567" s="96">
        <v>0</v>
      </c>
      <c r="F2567" s="95">
        <v>76805000</v>
      </c>
      <c r="G2567" s="95">
        <v>53209432</v>
      </c>
      <c r="H2567" s="249"/>
      <c r="I2567" s="249"/>
    </row>
    <row r="2568" spans="1:9" x14ac:dyDescent="0.25">
      <c r="A2568" s="97">
        <v>3</v>
      </c>
      <c r="B2568" s="98">
        <v>13100124010400</v>
      </c>
      <c r="C2568" s="99" t="s">
        <v>2763</v>
      </c>
      <c r="D2568" s="100">
        <v>0</v>
      </c>
      <c r="E2568" s="100">
        <v>0</v>
      </c>
      <c r="F2568" s="101">
        <v>76805000</v>
      </c>
      <c r="G2568" s="100">
        <v>0</v>
      </c>
      <c r="H2568" s="102">
        <v>0</v>
      </c>
      <c r="I2568" s="97" t="s">
        <v>753</v>
      </c>
    </row>
    <row r="2569" spans="1:9" x14ac:dyDescent="0.25">
      <c r="A2569" s="97">
        <v>4</v>
      </c>
      <c r="B2569" s="98">
        <v>13100125002300</v>
      </c>
      <c r="C2569" s="99" t="s">
        <v>2764</v>
      </c>
      <c r="D2569" s="100">
        <v>0</v>
      </c>
      <c r="E2569" s="100">
        <v>0</v>
      </c>
      <c r="F2569" s="100">
        <v>0</v>
      </c>
      <c r="G2569" s="101">
        <v>46209432</v>
      </c>
      <c r="H2569" s="102">
        <v>1</v>
      </c>
      <c r="I2569" s="97" t="s">
        <v>753</v>
      </c>
    </row>
    <row r="2570" spans="1:9" x14ac:dyDescent="0.25">
      <c r="A2570" s="97">
        <v>5</v>
      </c>
      <c r="B2570" s="98">
        <v>13100125005000</v>
      </c>
      <c r="C2570" s="99" t="s">
        <v>2765</v>
      </c>
      <c r="D2570" s="100">
        <v>0</v>
      </c>
      <c r="E2570" s="100">
        <v>0</v>
      </c>
      <c r="F2570" s="100">
        <v>0</v>
      </c>
      <c r="G2570" s="101">
        <v>7000000</v>
      </c>
      <c r="H2570" s="102">
        <v>0</v>
      </c>
      <c r="I2570" s="97" t="s">
        <v>753</v>
      </c>
    </row>
    <row r="2571" spans="1:9" x14ac:dyDescent="0.25">
      <c r="A2571" s="93"/>
      <c r="B2571" s="94">
        <v>97</v>
      </c>
      <c r="C2571" s="91" t="s">
        <v>2766</v>
      </c>
      <c r="D2571" s="95">
        <v>630000</v>
      </c>
      <c r="E2571" s="95">
        <v>1123375</v>
      </c>
      <c r="F2571" s="95">
        <v>3000000</v>
      </c>
      <c r="G2571" s="95">
        <v>6628970</v>
      </c>
      <c r="H2571" s="249"/>
      <c r="I2571" s="249"/>
    </row>
    <row r="2572" spans="1:9" x14ac:dyDescent="0.25">
      <c r="A2572" s="97">
        <v>6</v>
      </c>
      <c r="B2572" s="98">
        <v>13100122001900</v>
      </c>
      <c r="C2572" s="99" t="s">
        <v>2767</v>
      </c>
      <c r="D2572" s="100">
        <v>0</v>
      </c>
      <c r="E2572" s="100">
        <v>0</v>
      </c>
      <c r="F2572" s="101">
        <v>500000</v>
      </c>
      <c r="G2572" s="100">
        <v>0</v>
      </c>
      <c r="H2572" s="102">
        <v>1</v>
      </c>
      <c r="I2572" s="97" t="s">
        <v>753</v>
      </c>
    </row>
    <row r="2573" spans="1:9" x14ac:dyDescent="0.25">
      <c r="A2573" s="97">
        <v>7</v>
      </c>
      <c r="B2573" s="98">
        <v>13100123004300</v>
      </c>
      <c r="C2573" s="99" t="s">
        <v>2768</v>
      </c>
      <c r="D2573" s="100">
        <v>0</v>
      </c>
      <c r="E2573" s="100">
        <v>0</v>
      </c>
      <c r="F2573" s="101">
        <v>500000</v>
      </c>
      <c r="G2573" s="100">
        <v>0</v>
      </c>
      <c r="H2573" s="102">
        <v>1</v>
      </c>
      <c r="I2573" s="97" t="s">
        <v>753</v>
      </c>
    </row>
    <row r="2574" spans="1:9" ht="26.4" x14ac:dyDescent="0.25">
      <c r="A2574" s="97">
        <v>8</v>
      </c>
      <c r="B2574" s="98">
        <v>13100122002100</v>
      </c>
      <c r="C2574" s="99" t="s">
        <v>2769</v>
      </c>
      <c r="D2574" s="101">
        <v>215000</v>
      </c>
      <c r="E2574" s="101">
        <v>516000</v>
      </c>
      <c r="F2574" s="101">
        <v>600000</v>
      </c>
      <c r="G2574" s="101">
        <v>1400320</v>
      </c>
      <c r="H2574" s="102">
        <v>1</v>
      </c>
      <c r="I2574" s="97" t="s">
        <v>753</v>
      </c>
    </row>
    <row r="2575" spans="1:9" x14ac:dyDescent="0.25">
      <c r="A2575" s="97">
        <v>9</v>
      </c>
      <c r="B2575" s="98">
        <v>13100122002000</v>
      </c>
      <c r="C2575" s="99" t="s">
        <v>2770</v>
      </c>
      <c r="D2575" s="100">
        <v>0</v>
      </c>
      <c r="E2575" s="100">
        <v>0</v>
      </c>
      <c r="F2575" s="101">
        <v>700000</v>
      </c>
      <c r="G2575" s="100">
        <v>0</v>
      </c>
      <c r="H2575" s="102">
        <v>1</v>
      </c>
      <c r="I2575" s="97" t="s">
        <v>753</v>
      </c>
    </row>
    <row r="2576" spans="1:9" x14ac:dyDescent="0.25">
      <c r="A2576" s="97">
        <v>10</v>
      </c>
      <c r="B2576" s="98">
        <v>13100123004100</v>
      </c>
      <c r="C2576" s="99" t="s">
        <v>2771</v>
      </c>
      <c r="D2576" s="101">
        <v>415000</v>
      </c>
      <c r="E2576" s="101">
        <v>607375</v>
      </c>
      <c r="F2576" s="101">
        <v>700000</v>
      </c>
      <c r="G2576" s="101">
        <v>2545000</v>
      </c>
      <c r="H2576" s="102">
        <v>1</v>
      </c>
      <c r="I2576" s="97" t="s">
        <v>753</v>
      </c>
    </row>
    <row r="2577" spans="1:9" x14ac:dyDescent="0.25">
      <c r="A2577" s="97">
        <v>11</v>
      </c>
      <c r="B2577" s="98">
        <v>13100125001100</v>
      </c>
      <c r="C2577" s="99" t="s">
        <v>2772</v>
      </c>
      <c r="D2577" s="100">
        <v>0</v>
      </c>
      <c r="E2577" s="100">
        <v>0</v>
      </c>
      <c r="F2577" s="100">
        <v>0</v>
      </c>
      <c r="G2577" s="101">
        <v>2683650</v>
      </c>
      <c r="H2577" s="102">
        <v>1</v>
      </c>
      <c r="I2577" s="97" t="s">
        <v>753</v>
      </c>
    </row>
    <row r="2578" spans="1:9" x14ac:dyDescent="0.25">
      <c r="A2578" s="93"/>
      <c r="B2578" s="94">
        <v>491</v>
      </c>
      <c r="C2578" s="91" t="s">
        <v>1268</v>
      </c>
      <c r="D2578" s="95">
        <v>1548000</v>
      </c>
      <c r="E2578" s="95">
        <v>1324810</v>
      </c>
      <c r="F2578" s="95">
        <v>7000000</v>
      </c>
      <c r="G2578" s="95">
        <v>30000000</v>
      </c>
      <c r="H2578" s="249"/>
      <c r="I2578" s="249"/>
    </row>
    <row r="2579" spans="1:9" ht="26.4" x14ac:dyDescent="0.25">
      <c r="A2579" s="97">
        <v>12</v>
      </c>
      <c r="B2579" s="98">
        <v>13100123004200</v>
      </c>
      <c r="C2579" s="99" t="s">
        <v>2773</v>
      </c>
      <c r="D2579" s="101">
        <v>1548000</v>
      </c>
      <c r="E2579" s="101">
        <v>1324810</v>
      </c>
      <c r="F2579" s="101">
        <v>7000000</v>
      </c>
      <c r="G2579" s="101">
        <v>15000000</v>
      </c>
      <c r="H2579" s="102">
        <v>1</v>
      </c>
      <c r="I2579" s="97" t="s">
        <v>753</v>
      </c>
    </row>
    <row r="2580" spans="1:9" x14ac:dyDescent="0.25">
      <c r="A2580" s="97">
        <v>13</v>
      </c>
      <c r="B2580" s="98">
        <v>13100125001600</v>
      </c>
      <c r="C2580" s="99" t="s">
        <v>2774</v>
      </c>
      <c r="D2580" s="100">
        <v>0</v>
      </c>
      <c r="E2580" s="100">
        <v>0</v>
      </c>
      <c r="F2580" s="100">
        <v>0</v>
      </c>
      <c r="G2580" s="101">
        <v>15000000</v>
      </c>
      <c r="H2580" s="102">
        <v>1</v>
      </c>
      <c r="I2580" s="97" t="s">
        <v>753</v>
      </c>
    </row>
    <row r="2581" spans="1:9" x14ac:dyDescent="0.25">
      <c r="A2581" s="244" t="s">
        <v>786</v>
      </c>
      <c r="B2581" s="244"/>
      <c r="C2581" s="244"/>
      <c r="D2581" s="103">
        <v>2178000</v>
      </c>
      <c r="E2581" s="103">
        <v>2448185</v>
      </c>
      <c r="F2581" s="103">
        <v>101805000</v>
      </c>
      <c r="G2581" s="103">
        <v>125838402</v>
      </c>
      <c r="H2581" s="248"/>
      <c r="I2581" s="248"/>
    </row>
    <row r="2582" spans="1:9" x14ac:dyDescent="0.25">
      <c r="A2582" s="92"/>
      <c r="B2582" s="247" t="s">
        <v>787</v>
      </c>
      <c r="C2582" s="247"/>
      <c r="D2582" s="247"/>
      <c r="E2582" s="247"/>
      <c r="F2582" s="247"/>
      <c r="G2582" s="247"/>
      <c r="H2582" s="247"/>
      <c r="I2582" s="247"/>
    </row>
    <row r="2583" spans="1:9" x14ac:dyDescent="0.25">
      <c r="A2583" s="244" t="s">
        <v>788</v>
      </c>
      <c r="B2583" s="244"/>
      <c r="C2583" s="244"/>
      <c r="D2583" s="95">
        <v>2178000</v>
      </c>
      <c r="E2583" s="95">
        <v>2448185</v>
      </c>
      <c r="F2583" s="95">
        <v>101805000</v>
      </c>
      <c r="G2583" s="95">
        <v>125838402</v>
      </c>
      <c r="H2583" s="246"/>
      <c r="I2583" s="246"/>
    </row>
    <row r="2584" spans="1:9" x14ac:dyDescent="0.25">
      <c r="A2584" s="90">
        <v>109</v>
      </c>
      <c r="B2584" s="249" t="s">
        <v>2775</v>
      </c>
      <c r="C2584" s="249"/>
      <c r="D2584" s="249"/>
      <c r="E2584" s="249"/>
      <c r="F2584" s="249"/>
      <c r="G2584" s="249"/>
      <c r="H2584" s="249"/>
      <c r="I2584" s="249"/>
    </row>
    <row r="2585" spans="1:9" x14ac:dyDescent="0.25">
      <c r="A2585" s="92"/>
      <c r="B2585" s="247" t="s">
        <v>750</v>
      </c>
      <c r="C2585" s="247"/>
      <c r="D2585" s="247"/>
      <c r="E2585" s="247"/>
      <c r="F2585" s="247"/>
      <c r="G2585" s="247"/>
      <c r="H2585" s="247"/>
      <c r="I2585" s="247"/>
    </row>
    <row r="2586" spans="1:9" x14ac:dyDescent="0.25">
      <c r="A2586" s="93"/>
      <c r="B2586" s="94">
        <v>371</v>
      </c>
      <c r="C2586" s="91" t="s">
        <v>1103</v>
      </c>
      <c r="D2586" s="95">
        <v>168627849</v>
      </c>
      <c r="E2586" s="95">
        <v>4932000</v>
      </c>
      <c r="F2586" s="95">
        <v>140000000</v>
      </c>
      <c r="G2586" s="95">
        <v>85000000</v>
      </c>
      <c r="H2586" s="249"/>
      <c r="I2586" s="249"/>
    </row>
    <row r="2587" spans="1:9" x14ac:dyDescent="0.25">
      <c r="A2587" s="97">
        <v>1</v>
      </c>
      <c r="B2587" s="98">
        <v>13100122005500</v>
      </c>
      <c r="C2587" s="99" t="s">
        <v>2776</v>
      </c>
      <c r="D2587" s="101">
        <v>168627849</v>
      </c>
      <c r="E2587" s="101">
        <v>4932000</v>
      </c>
      <c r="F2587" s="101">
        <v>140000000</v>
      </c>
      <c r="G2587" s="101">
        <v>85000000</v>
      </c>
      <c r="H2587" s="102">
        <v>1</v>
      </c>
      <c r="I2587" s="97" t="s">
        <v>753</v>
      </c>
    </row>
    <row r="2588" spans="1:9" x14ac:dyDescent="0.25">
      <c r="A2588" s="93"/>
      <c r="B2588" s="94">
        <v>372</v>
      </c>
      <c r="C2588" s="91" t="s">
        <v>784</v>
      </c>
      <c r="D2588" s="95">
        <v>850000000</v>
      </c>
      <c r="E2588" s="95">
        <v>210274000</v>
      </c>
      <c r="F2588" s="95">
        <v>8111645000</v>
      </c>
      <c r="G2588" s="95">
        <v>3800000000</v>
      </c>
      <c r="H2588" s="249"/>
      <c r="I2588" s="249"/>
    </row>
    <row r="2589" spans="1:9" ht="26.4" x14ac:dyDescent="0.25">
      <c r="A2589" s="97">
        <v>2</v>
      </c>
      <c r="B2589" s="98">
        <v>13100122005600</v>
      </c>
      <c r="C2589" s="99" t="s">
        <v>2777</v>
      </c>
      <c r="D2589" s="101">
        <v>850000000</v>
      </c>
      <c r="E2589" s="101">
        <v>210274000</v>
      </c>
      <c r="F2589" s="101">
        <v>3169370000</v>
      </c>
      <c r="G2589" s="101">
        <v>2000000000</v>
      </c>
      <c r="H2589" s="102">
        <v>1</v>
      </c>
      <c r="I2589" s="97" t="s">
        <v>753</v>
      </c>
    </row>
    <row r="2590" spans="1:9" ht="39.6" x14ac:dyDescent="0.25">
      <c r="A2590" s="97">
        <v>3</v>
      </c>
      <c r="B2590" s="98">
        <v>13100124010000</v>
      </c>
      <c r="C2590" s="99" t="s">
        <v>2778</v>
      </c>
      <c r="D2590" s="100">
        <v>0</v>
      </c>
      <c r="E2590" s="100">
        <v>0</v>
      </c>
      <c r="F2590" s="101">
        <v>3942275000</v>
      </c>
      <c r="G2590" s="101">
        <v>1000000000</v>
      </c>
      <c r="H2590" s="102">
        <v>1</v>
      </c>
      <c r="I2590" s="97" t="s">
        <v>753</v>
      </c>
    </row>
    <row r="2591" spans="1:9" x14ac:dyDescent="0.25">
      <c r="A2591" s="97">
        <v>4</v>
      </c>
      <c r="B2591" s="98">
        <v>13100124009900</v>
      </c>
      <c r="C2591" s="99" t="s">
        <v>2779</v>
      </c>
      <c r="D2591" s="100">
        <v>0</v>
      </c>
      <c r="E2591" s="100">
        <v>0</v>
      </c>
      <c r="F2591" s="101">
        <v>250000000</v>
      </c>
      <c r="G2591" s="101">
        <v>250000000</v>
      </c>
      <c r="H2591" s="102">
        <v>1</v>
      </c>
      <c r="I2591" s="97" t="s">
        <v>753</v>
      </c>
    </row>
    <row r="2592" spans="1:9" x14ac:dyDescent="0.25">
      <c r="A2592" s="97">
        <v>5</v>
      </c>
      <c r="B2592" s="98">
        <v>13100124009800</v>
      </c>
      <c r="C2592" s="99" t="s">
        <v>2780</v>
      </c>
      <c r="D2592" s="100">
        <v>0</v>
      </c>
      <c r="E2592" s="100">
        <v>0</v>
      </c>
      <c r="F2592" s="101">
        <v>750000000</v>
      </c>
      <c r="G2592" s="101">
        <v>550000000</v>
      </c>
      <c r="H2592" s="102">
        <v>1</v>
      </c>
      <c r="I2592" s="97" t="s">
        <v>753</v>
      </c>
    </row>
    <row r="2593" spans="1:9" x14ac:dyDescent="0.25">
      <c r="A2593" s="93"/>
      <c r="B2593" s="94">
        <v>373</v>
      </c>
      <c r="C2593" s="91" t="s">
        <v>1268</v>
      </c>
      <c r="D2593" s="95">
        <v>17601937</v>
      </c>
      <c r="E2593" s="95">
        <v>17065627</v>
      </c>
      <c r="F2593" s="95">
        <v>70000000</v>
      </c>
      <c r="G2593" s="95">
        <v>80000000</v>
      </c>
      <c r="H2593" s="249"/>
      <c r="I2593" s="249"/>
    </row>
    <row r="2594" spans="1:9" x14ac:dyDescent="0.25">
      <c r="A2594" s="97">
        <v>6</v>
      </c>
      <c r="B2594" s="98">
        <v>13100122005700</v>
      </c>
      <c r="C2594" s="99" t="s">
        <v>2781</v>
      </c>
      <c r="D2594" s="101">
        <v>7429600</v>
      </c>
      <c r="E2594" s="101">
        <v>9055500</v>
      </c>
      <c r="F2594" s="101">
        <v>24000000</v>
      </c>
      <c r="G2594" s="101">
        <v>25000000</v>
      </c>
      <c r="H2594" s="102">
        <v>1</v>
      </c>
      <c r="I2594" s="97" t="s">
        <v>753</v>
      </c>
    </row>
    <row r="2595" spans="1:9" x14ac:dyDescent="0.25">
      <c r="A2595" s="97">
        <v>7</v>
      </c>
      <c r="B2595" s="98">
        <v>13100122005800</v>
      </c>
      <c r="C2595" s="99" t="s">
        <v>2782</v>
      </c>
      <c r="D2595" s="101">
        <v>10172337</v>
      </c>
      <c r="E2595" s="101">
        <v>7280127</v>
      </c>
      <c r="F2595" s="101">
        <v>37000000</v>
      </c>
      <c r="G2595" s="101">
        <v>35000000</v>
      </c>
      <c r="H2595" s="102">
        <v>1</v>
      </c>
      <c r="I2595" s="97" t="s">
        <v>753</v>
      </c>
    </row>
    <row r="2596" spans="1:9" x14ac:dyDescent="0.25">
      <c r="A2596" s="97">
        <v>8</v>
      </c>
      <c r="B2596" s="98">
        <v>13100122005900</v>
      </c>
      <c r="C2596" s="99" t="s">
        <v>2783</v>
      </c>
      <c r="D2596" s="100">
        <v>0</v>
      </c>
      <c r="E2596" s="101">
        <v>730000</v>
      </c>
      <c r="F2596" s="101">
        <v>9000000</v>
      </c>
      <c r="G2596" s="101">
        <v>20000000</v>
      </c>
      <c r="H2596" s="102">
        <v>1</v>
      </c>
      <c r="I2596" s="97" t="s">
        <v>753</v>
      </c>
    </row>
    <row r="2597" spans="1:9" x14ac:dyDescent="0.25">
      <c r="A2597" s="93"/>
      <c r="B2597" s="94">
        <v>374</v>
      </c>
      <c r="C2597" s="91" t="s">
        <v>770</v>
      </c>
      <c r="D2597" s="95">
        <v>483750</v>
      </c>
      <c r="E2597" s="96">
        <v>0</v>
      </c>
      <c r="F2597" s="95">
        <v>4000000</v>
      </c>
      <c r="G2597" s="95">
        <v>12000000</v>
      </c>
      <c r="H2597" s="249"/>
      <c r="I2597" s="249"/>
    </row>
    <row r="2598" spans="1:9" x14ac:dyDescent="0.25">
      <c r="A2598" s="97">
        <v>9</v>
      </c>
      <c r="B2598" s="98">
        <v>13100123013500</v>
      </c>
      <c r="C2598" s="99" t="s">
        <v>2784</v>
      </c>
      <c r="D2598" s="100">
        <v>0</v>
      </c>
      <c r="E2598" s="100">
        <v>0</v>
      </c>
      <c r="F2598" s="101">
        <v>2000000</v>
      </c>
      <c r="G2598" s="101">
        <v>5000000</v>
      </c>
      <c r="H2598" s="102">
        <v>1</v>
      </c>
      <c r="I2598" s="97" t="s">
        <v>753</v>
      </c>
    </row>
    <row r="2599" spans="1:9" x14ac:dyDescent="0.25">
      <c r="A2599" s="97">
        <v>10</v>
      </c>
      <c r="B2599" s="98">
        <v>13100123013600</v>
      </c>
      <c r="C2599" s="99" t="s">
        <v>2785</v>
      </c>
      <c r="D2599" s="101">
        <v>483750</v>
      </c>
      <c r="E2599" s="100">
        <v>0</v>
      </c>
      <c r="F2599" s="101">
        <v>2000000</v>
      </c>
      <c r="G2599" s="101">
        <v>5000000</v>
      </c>
      <c r="H2599" s="102">
        <v>1</v>
      </c>
      <c r="I2599" s="97" t="s">
        <v>753</v>
      </c>
    </row>
    <row r="2600" spans="1:9" x14ac:dyDescent="0.25">
      <c r="A2600" s="97">
        <v>11</v>
      </c>
      <c r="B2600" s="98"/>
      <c r="C2600" s="99"/>
      <c r="D2600" s="100">
        <v>0</v>
      </c>
      <c r="E2600" s="100">
        <v>0</v>
      </c>
      <c r="F2600" s="100">
        <v>0</v>
      </c>
      <c r="G2600" s="100">
        <v>0</v>
      </c>
      <c r="H2600" s="97" t="s">
        <v>5</v>
      </c>
      <c r="I2600" s="97"/>
    </row>
    <row r="2601" spans="1:9" x14ac:dyDescent="0.25">
      <c r="A2601" s="97">
        <v>12</v>
      </c>
      <c r="B2601" s="98"/>
      <c r="C2601" s="99"/>
      <c r="D2601" s="100">
        <v>0</v>
      </c>
      <c r="E2601" s="100">
        <v>0</v>
      </c>
      <c r="F2601" s="100">
        <v>0</v>
      </c>
      <c r="G2601" s="100">
        <v>0</v>
      </c>
      <c r="H2601" s="97" t="s">
        <v>5</v>
      </c>
      <c r="I2601" s="97"/>
    </row>
    <row r="2602" spans="1:9" x14ac:dyDescent="0.25">
      <c r="A2602" s="97">
        <v>13</v>
      </c>
      <c r="B2602" s="98"/>
      <c r="C2602" s="99"/>
      <c r="D2602" s="100">
        <v>0</v>
      </c>
      <c r="E2602" s="100">
        <v>0</v>
      </c>
      <c r="F2602" s="100">
        <v>0</v>
      </c>
      <c r="G2602" s="100">
        <v>0</v>
      </c>
      <c r="H2602" s="97" t="s">
        <v>5</v>
      </c>
      <c r="I2602" s="97"/>
    </row>
    <row r="2603" spans="1:9" x14ac:dyDescent="0.25">
      <c r="A2603" s="97">
        <v>14</v>
      </c>
      <c r="B2603" s="98">
        <v>13100125000400</v>
      </c>
      <c r="C2603" s="99" t="s">
        <v>2786</v>
      </c>
      <c r="D2603" s="100">
        <v>0</v>
      </c>
      <c r="E2603" s="100">
        <v>0</v>
      </c>
      <c r="F2603" s="100">
        <v>0</v>
      </c>
      <c r="G2603" s="101">
        <v>2000000</v>
      </c>
      <c r="H2603" s="102">
        <v>0</v>
      </c>
      <c r="I2603" s="97" t="s">
        <v>753</v>
      </c>
    </row>
    <row r="2604" spans="1:9" x14ac:dyDescent="0.25">
      <c r="A2604" s="244" t="s">
        <v>786</v>
      </c>
      <c r="B2604" s="244"/>
      <c r="C2604" s="244"/>
      <c r="D2604" s="103">
        <v>1036713536</v>
      </c>
      <c r="E2604" s="103">
        <v>232271627</v>
      </c>
      <c r="F2604" s="103">
        <v>8325645000</v>
      </c>
      <c r="G2604" s="103">
        <v>3977000000</v>
      </c>
      <c r="H2604" s="248"/>
      <c r="I2604" s="248"/>
    </row>
    <row r="2605" spans="1:9" x14ac:dyDescent="0.25">
      <c r="A2605" s="92"/>
      <c r="B2605" s="247" t="s">
        <v>787</v>
      </c>
      <c r="C2605" s="247"/>
      <c r="D2605" s="247"/>
      <c r="E2605" s="247"/>
      <c r="F2605" s="247"/>
      <c r="G2605" s="247"/>
      <c r="H2605" s="247"/>
      <c r="I2605" s="247"/>
    </row>
    <row r="2606" spans="1:9" x14ac:dyDescent="0.25">
      <c r="A2606" s="244" t="s">
        <v>788</v>
      </c>
      <c r="B2606" s="244"/>
      <c r="C2606" s="244"/>
      <c r="D2606" s="95">
        <v>1036713536</v>
      </c>
      <c r="E2606" s="95">
        <v>232271627</v>
      </c>
      <c r="F2606" s="95">
        <v>8325645000</v>
      </c>
      <c r="G2606" s="95">
        <v>3977000000</v>
      </c>
      <c r="H2606" s="246"/>
      <c r="I2606" s="246"/>
    </row>
    <row r="2607" spans="1:9" x14ac:dyDescent="0.25">
      <c r="A2607" s="90">
        <v>110</v>
      </c>
      <c r="B2607" s="249" t="s">
        <v>2787</v>
      </c>
      <c r="C2607" s="249"/>
      <c r="D2607" s="249"/>
      <c r="E2607" s="249"/>
      <c r="F2607" s="249"/>
      <c r="G2607" s="249"/>
      <c r="H2607" s="249"/>
      <c r="I2607" s="249"/>
    </row>
    <row r="2608" spans="1:9" x14ac:dyDescent="0.25">
      <c r="A2608" s="92"/>
      <c r="B2608" s="247" t="s">
        <v>750</v>
      </c>
      <c r="C2608" s="247"/>
      <c r="D2608" s="247"/>
      <c r="E2608" s="247"/>
      <c r="F2608" s="247"/>
      <c r="G2608" s="247"/>
      <c r="H2608" s="247"/>
      <c r="I2608" s="247"/>
    </row>
    <row r="2609" spans="1:9" x14ac:dyDescent="0.25">
      <c r="A2609" s="244" t="s">
        <v>786</v>
      </c>
      <c r="B2609" s="244"/>
      <c r="C2609" s="244"/>
      <c r="D2609" s="104">
        <v>0</v>
      </c>
      <c r="E2609" s="104">
        <v>0</v>
      </c>
      <c r="F2609" s="104">
        <v>0</v>
      </c>
      <c r="G2609" s="104">
        <v>0</v>
      </c>
      <c r="H2609" s="248"/>
      <c r="I2609" s="248"/>
    </row>
    <row r="2610" spans="1:9" x14ac:dyDescent="0.25">
      <c r="A2610" s="92"/>
      <c r="B2610" s="247" t="s">
        <v>787</v>
      </c>
      <c r="C2610" s="247"/>
      <c r="D2610" s="247"/>
      <c r="E2610" s="247"/>
      <c r="F2610" s="247"/>
      <c r="G2610" s="247"/>
      <c r="H2610" s="247"/>
      <c r="I2610" s="247"/>
    </row>
    <row r="2611" spans="1:9" x14ac:dyDescent="0.25">
      <c r="A2611" s="244" t="s">
        <v>788</v>
      </c>
      <c r="B2611" s="244"/>
      <c r="C2611" s="244"/>
      <c r="D2611" s="96">
        <v>0</v>
      </c>
      <c r="E2611" s="96">
        <v>0</v>
      </c>
      <c r="F2611" s="96">
        <v>0</v>
      </c>
      <c r="G2611" s="96">
        <v>0</v>
      </c>
      <c r="H2611" s="246"/>
      <c r="I2611" s="246"/>
    </row>
    <row r="2612" spans="1:9" x14ac:dyDescent="0.25">
      <c r="A2612" s="90">
        <v>111</v>
      </c>
      <c r="B2612" s="249" t="s">
        <v>2788</v>
      </c>
      <c r="C2612" s="249"/>
      <c r="D2612" s="249"/>
      <c r="E2612" s="249"/>
      <c r="F2612" s="249"/>
      <c r="G2612" s="249"/>
      <c r="H2612" s="249"/>
      <c r="I2612" s="249"/>
    </row>
    <row r="2613" spans="1:9" x14ac:dyDescent="0.25">
      <c r="A2613" s="92"/>
      <c r="B2613" s="247" t="s">
        <v>750</v>
      </c>
      <c r="C2613" s="247"/>
      <c r="D2613" s="247"/>
      <c r="E2613" s="247"/>
      <c r="F2613" s="247"/>
      <c r="G2613" s="247"/>
      <c r="H2613" s="247"/>
      <c r="I2613" s="247"/>
    </row>
    <row r="2614" spans="1:9" x14ac:dyDescent="0.25">
      <c r="A2614" s="93"/>
      <c r="B2614" s="94">
        <v>335</v>
      </c>
      <c r="C2614" s="91" t="s">
        <v>1268</v>
      </c>
      <c r="D2614" s="96">
        <v>0</v>
      </c>
      <c r="E2614" s="96">
        <v>0</v>
      </c>
      <c r="F2614" s="95">
        <v>40000000</v>
      </c>
      <c r="G2614" s="95">
        <v>100000000</v>
      </c>
      <c r="H2614" s="249"/>
      <c r="I2614" s="249"/>
    </row>
    <row r="2615" spans="1:9" x14ac:dyDescent="0.25">
      <c r="A2615" s="97">
        <v>1</v>
      </c>
      <c r="B2615" s="98">
        <v>4030523000204</v>
      </c>
      <c r="C2615" s="99" t="s">
        <v>2789</v>
      </c>
      <c r="D2615" s="100">
        <v>0</v>
      </c>
      <c r="E2615" s="100">
        <v>0</v>
      </c>
      <c r="F2615" s="101">
        <v>8000000</v>
      </c>
      <c r="G2615" s="101">
        <v>18000000</v>
      </c>
      <c r="H2615" s="102">
        <v>0</v>
      </c>
      <c r="I2615" s="97" t="s">
        <v>753</v>
      </c>
    </row>
    <row r="2616" spans="1:9" x14ac:dyDescent="0.25">
      <c r="A2616" s="97">
        <v>2</v>
      </c>
      <c r="B2616" s="98">
        <v>4050123001004</v>
      </c>
      <c r="C2616" s="99" t="s">
        <v>2790</v>
      </c>
      <c r="D2616" s="100">
        <v>0</v>
      </c>
      <c r="E2616" s="100">
        <v>0</v>
      </c>
      <c r="F2616" s="101">
        <v>2000000</v>
      </c>
      <c r="G2616" s="101">
        <v>12000000</v>
      </c>
      <c r="H2616" s="102">
        <v>0</v>
      </c>
      <c r="I2616" s="97" t="s">
        <v>753</v>
      </c>
    </row>
    <row r="2617" spans="1:9" x14ac:dyDescent="0.25">
      <c r="A2617" s="97">
        <v>3</v>
      </c>
      <c r="B2617" s="98">
        <v>4050123001104</v>
      </c>
      <c r="C2617" s="99" t="s">
        <v>2791</v>
      </c>
      <c r="D2617" s="100">
        <v>0</v>
      </c>
      <c r="E2617" s="100">
        <v>0</v>
      </c>
      <c r="F2617" s="101">
        <v>5000000</v>
      </c>
      <c r="G2617" s="101">
        <v>12000000</v>
      </c>
      <c r="H2617" s="102">
        <v>0</v>
      </c>
      <c r="I2617" s="97" t="s">
        <v>753</v>
      </c>
    </row>
    <row r="2618" spans="1:9" x14ac:dyDescent="0.25">
      <c r="A2618" s="97">
        <v>4</v>
      </c>
      <c r="B2618" s="98">
        <v>4050123001204</v>
      </c>
      <c r="C2618" s="99" t="s">
        <v>2792</v>
      </c>
      <c r="D2618" s="100">
        <v>0</v>
      </c>
      <c r="E2618" s="100">
        <v>0</v>
      </c>
      <c r="F2618" s="101">
        <v>5000000</v>
      </c>
      <c r="G2618" s="101">
        <v>8000000</v>
      </c>
      <c r="H2618" s="102">
        <v>0</v>
      </c>
      <c r="I2618" s="97" t="s">
        <v>753</v>
      </c>
    </row>
    <row r="2619" spans="1:9" x14ac:dyDescent="0.25">
      <c r="A2619" s="97">
        <v>5</v>
      </c>
      <c r="B2619" s="98">
        <v>4050124000104</v>
      </c>
      <c r="C2619" s="99" t="s">
        <v>2793</v>
      </c>
      <c r="D2619" s="100">
        <v>0</v>
      </c>
      <c r="E2619" s="100">
        <v>0</v>
      </c>
      <c r="F2619" s="101">
        <v>20000000</v>
      </c>
      <c r="G2619" s="101">
        <v>50000000</v>
      </c>
      <c r="H2619" s="102">
        <v>0</v>
      </c>
      <c r="I2619" s="97" t="s">
        <v>753</v>
      </c>
    </row>
    <row r="2620" spans="1:9" x14ac:dyDescent="0.25">
      <c r="A2620" s="93"/>
      <c r="B2620" s="94">
        <v>524</v>
      </c>
      <c r="C2620" s="91" t="s">
        <v>2794</v>
      </c>
      <c r="D2620" s="96">
        <v>0</v>
      </c>
      <c r="E2620" s="96">
        <v>0</v>
      </c>
      <c r="F2620" s="95">
        <v>17000000</v>
      </c>
      <c r="G2620" s="95">
        <v>34000000</v>
      </c>
      <c r="H2620" s="249"/>
      <c r="I2620" s="249"/>
    </row>
    <row r="2621" spans="1:9" x14ac:dyDescent="0.25">
      <c r="A2621" s="97">
        <v>6</v>
      </c>
      <c r="B2621" s="98">
        <v>4050123001304</v>
      </c>
      <c r="C2621" s="99" t="s">
        <v>2795</v>
      </c>
      <c r="D2621" s="100">
        <v>0</v>
      </c>
      <c r="E2621" s="100">
        <v>0</v>
      </c>
      <c r="F2621" s="101">
        <v>1500000</v>
      </c>
      <c r="G2621" s="101">
        <v>8000000</v>
      </c>
      <c r="H2621" s="102">
        <v>0</v>
      </c>
      <c r="I2621" s="97" t="s">
        <v>753</v>
      </c>
    </row>
    <row r="2622" spans="1:9" ht="26.4" x14ac:dyDescent="0.25">
      <c r="A2622" s="97">
        <v>7</v>
      </c>
      <c r="B2622" s="98">
        <v>4050123001404</v>
      </c>
      <c r="C2622" s="99" t="s">
        <v>2796</v>
      </c>
      <c r="D2622" s="100">
        <v>0</v>
      </c>
      <c r="E2622" s="100">
        <v>0</v>
      </c>
      <c r="F2622" s="101">
        <v>2000000</v>
      </c>
      <c r="G2622" s="101">
        <v>8000000</v>
      </c>
      <c r="H2622" s="102">
        <v>0</v>
      </c>
      <c r="I2622" s="97" t="s">
        <v>753</v>
      </c>
    </row>
    <row r="2623" spans="1:9" x14ac:dyDescent="0.25">
      <c r="A2623" s="97">
        <v>8</v>
      </c>
      <c r="B2623" s="98">
        <v>4050123001504</v>
      </c>
      <c r="C2623" s="99" t="s">
        <v>2797</v>
      </c>
      <c r="D2623" s="100">
        <v>0</v>
      </c>
      <c r="E2623" s="100">
        <v>0</v>
      </c>
      <c r="F2623" s="101">
        <v>2000000</v>
      </c>
      <c r="G2623" s="101">
        <v>3000000</v>
      </c>
      <c r="H2623" s="102">
        <v>0</v>
      </c>
      <c r="I2623" s="97" t="s">
        <v>753</v>
      </c>
    </row>
    <row r="2624" spans="1:9" x14ac:dyDescent="0.25">
      <c r="A2624" s="97">
        <v>9</v>
      </c>
      <c r="B2624" s="98">
        <v>4050123001604</v>
      </c>
      <c r="C2624" s="99" t="s">
        <v>2798</v>
      </c>
      <c r="D2624" s="100">
        <v>0</v>
      </c>
      <c r="E2624" s="100">
        <v>0</v>
      </c>
      <c r="F2624" s="101">
        <v>1500000</v>
      </c>
      <c r="G2624" s="101">
        <v>3000000</v>
      </c>
      <c r="H2624" s="102">
        <v>0</v>
      </c>
      <c r="I2624" s="97" t="s">
        <v>753</v>
      </c>
    </row>
    <row r="2625" spans="1:9" x14ac:dyDescent="0.25">
      <c r="A2625" s="97">
        <v>10</v>
      </c>
      <c r="B2625" s="98">
        <v>4050123001704</v>
      </c>
      <c r="C2625" s="99" t="s">
        <v>2799</v>
      </c>
      <c r="D2625" s="100">
        <v>0</v>
      </c>
      <c r="E2625" s="100">
        <v>0</v>
      </c>
      <c r="F2625" s="101">
        <v>1500000</v>
      </c>
      <c r="G2625" s="101">
        <v>2000000</v>
      </c>
      <c r="H2625" s="102">
        <v>0</v>
      </c>
      <c r="I2625" s="97" t="s">
        <v>753</v>
      </c>
    </row>
    <row r="2626" spans="1:9" x14ac:dyDescent="0.25">
      <c r="A2626" s="97">
        <v>11</v>
      </c>
      <c r="B2626" s="98">
        <v>4050123001804</v>
      </c>
      <c r="C2626" s="99" t="s">
        <v>2800</v>
      </c>
      <c r="D2626" s="100">
        <v>0</v>
      </c>
      <c r="E2626" s="100">
        <v>0</v>
      </c>
      <c r="F2626" s="101">
        <v>1500000</v>
      </c>
      <c r="G2626" s="101">
        <v>2000000</v>
      </c>
      <c r="H2626" s="102">
        <v>0</v>
      </c>
      <c r="I2626" s="97" t="s">
        <v>753</v>
      </c>
    </row>
    <row r="2627" spans="1:9" x14ac:dyDescent="0.25">
      <c r="A2627" s="97">
        <v>12</v>
      </c>
      <c r="B2627" s="98">
        <v>4050123001904</v>
      </c>
      <c r="C2627" s="99" t="s">
        <v>2801</v>
      </c>
      <c r="D2627" s="100">
        <v>0</v>
      </c>
      <c r="E2627" s="100">
        <v>0</v>
      </c>
      <c r="F2627" s="101">
        <v>2000000</v>
      </c>
      <c r="G2627" s="101">
        <v>5000000</v>
      </c>
      <c r="H2627" s="102">
        <v>0</v>
      </c>
      <c r="I2627" s="97" t="s">
        <v>753</v>
      </c>
    </row>
    <row r="2628" spans="1:9" x14ac:dyDescent="0.25">
      <c r="A2628" s="97">
        <v>13</v>
      </c>
      <c r="B2628" s="98">
        <v>4050124000204</v>
      </c>
      <c r="C2628" s="99" t="s">
        <v>2802</v>
      </c>
      <c r="D2628" s="100">
        <v>0</v>
      </c>
      <c r="E2628" s="100">
        <v>0</v>
      </c>
      <c r="F2628" s="101">
        <v>5000000</v>
      </c>
      <c r="G2628" s="101">
        <v>3000000</v>
      </c>
      <c r="H2628" s="102">
        <v>0</v>
      </c>
      <c r="I2628" s="97" t="s">
        <v>753</v>
      </c>
    </row>
    <row r="2629" spans="1:9" x14ac:dyDescent="0.25">
      <c r="A2629" s="93"/>
      <c r="B2629" s="94">
        <v>525</v>
      </c>
      <c r="C2629" s="91" t="s">
        <v>1046</v>
      </c>
      <c r="D2629" s="96">
        <v>0</v>
      </c>
      <c r="E2629" s="96">
        <v>0</v>
      </c>
      <c r="F2629" s="95">
        <v>5000000</v>
      </c>
      <c r="G2629" s="95">
        <v>58000000</v>
      </c>
      <c r="H2629" s="249"/>
      <c r="I2629" s="249"/>
    </row>
    <row r="2630" spans="1:9" x14ac:dyDescent="0.25">
      <c r="A2630" s="97">
        <v>14</v>
      </c>
      <c r="B2630" s="98">
        <v>4030723000204</v>
      </c>
      <c r="C2630" s="99" t="s">
        <v>2803</v>
      </c>
      <c r="D2630" s="100">
        <v>0</v>
      </c>
      <c r="E2630" s="100">
        <v>0</v>
      </c>
      <c r="F2630" s="100">
        <v>0</v>
      </c>
      <c r="G2630" s="101">
        <v>48000000</v>
      </c>
      <c r="H2630" s="102">
        <v>0</v>
      </c>
      <c r="I2630" s="97" t="s">
        <v>753</v>
      </c>
    </row>
    <row r="2631" spans="1:9" x14ac:dyDescent="0.25">
      <c r="A2631" s="97">
        <v>15</v>
      </c>
      <c r="B2631" s="98">
        <v>4030723000304</v>
      </c>
      <c r="C2631" s="99" t="s">
        <v>2804</v>
      </c>
      <c r="D2631" s="100">
        <v>0</v>
      </c>
      <c r="E2631" s="100">
        <v>0</v>
      </c>
      <c r="F2631" s="101">
        <v>5000000</v>
      </c>
      <c r="G2631" s="101">
        <v>10000000</v>
      </c>
      <c r="H2631" s="102">
        <v>0</v>
      </c>
      <c r="I2631" s="97" t="s">
        <v>753</v>
      </c>
    </row>
    <row r="2632" spans="1:9" x14ac:dyDescent="0.25">
      <c r="A2632" s="93"/>
      <c r="B2632" s="94">
        <v>571</v>
      </c>
      <c r="C2632" s="91" t="s">
        <v>2805</v>
      </c>
      <c r="D2632" s="96">
        <v>0</v>
      </c>
      <c r="E2632" s="96">
        <v>0</v>
      </c>
      <c r="F2632" s="95">
        <v>8000000</v>
      </c>
      <c r="G2632" s="95">
        <v>8000000</v>
      </c>
      <c r="H2632" s="249"/>
      <c r="I2632" s="249"/>
    </row>
    <row r="2633" spans="1:9" x14ac:dyDescent="0.25">
      <c r="A2633" s="97">
        <v>16</v>
      </c>
      <c r="B2633" s="98">
        <v>4040324000204</v>
      </c>
      <c r="C2633" s="99" t="s">
        <v>2806</v>
      </c>
      <c r="D2633" s="100">
        <v>0</v>
      </c>
      <c r="E2633" s="100">
        <v>0</v>
      </c>
      <c r="F2633" s="101">
        <v>3000000</v>
      </c>
      <c r="G2633" s="101">
        <v>3000000</v>
      </c>
      <c r="H2633" s="102">
        <v>0</v>
      </c>
      <c r="I2633" s="97" t="s">
        <v>753</v>
      </c>
    </row>
    <row r="2634" spans="1:9" ht="26.4" x14ac:dyDescent="0.25">
      <c r="A2634" s="97">
        <v>17</v>
      </c>
      <c r="B2634" s="98">
        <v>4040324000104</v>
      </c>
      <c r="C2634" s="99" t="s">
        <v>2807</v>
      </c>
      <c r="D2634" s="100">
        <v>0</v>
      </c>
      <c r="E2634" s="100">
        <v>0</v>
      </c>
      <c r="F2634" s="101">
        <v>3000000</v>
      </c>
      <c r="G2634" s="101">
        <v>3000000</v>
      </c>
      <c r="H2634" s="102">
        <v>0</v>
      </c>
      <c r="I2634" s="97" t="s">
        <v>753</v>
      </c>
    </row>
    <row r="2635" spans="1:9" x14ac:dyDescent="0.25">
      <c r="A2635" s="97">
        <v>18</v>
      </c>
      <c r="B2635" s="98">
        <v>4070424000104</v>
      </c>
      <c r="C2635" s="99" t="s">
        <v>2808</v>
      </c>
      <c r="D2635" s="100">
        <v>0</v>
      </c>
      <c r="E2635" s="100">
        <v>0</v>
      </c>
      <c r="F2635" s="101">
        <v>2000000</v>
      </c>
      <c r="G2635" s="101">
        <v>2000000</v>
      </c>
      <c r="H2635" s="102">
        <v>0</v>
      </c>
      <c r="I2635" s="97" t="s">
        <v>753</v>
      </c>
    </row>
    <row r="2636" spans="1:9" x14ac:dyDescent="0.25">
      <c r="A2636" s="244" t="s">
        <v>786</v>
      </c>
      <c r="B2636" s="244"/>
      <c r="C2636" s="244"/>
      <c r="D2636" s="104">
        <v>0</v>
      </c>
      <c r="E2636" s="104">
        <v>0</v>
      </c>
      <c r="F2636" s="103">
        <v>70000000</v>
      </c>
      <c r="G2636" s="103">
        <v>200000000</v>
      </c>
      <c r="H2636" s="248"/>
      <c r="I2636" s="248"/>
    </row>
    <row r="2637" spans="1:9" x14ac:dyDescent="0.25">
      <c r="A2637" s="92"/>
      <c r="B2637" s="247" t="s">
        <v>787</v>
      </c>
      <c r="C2637" s="247"/>
      <c r="D2637" s="247"/>
      <c r="E2637" s="247"/>
      <c r="F2637" s="247"/>
      <c r="G2637" s="247"/>
      <c r="H2637" s="247"/>
      <c r="I2637" s="247"/>
    </row>
    <row r="2638" spans="1:9" x14ac:dyDescent="0.25">
      <c r="A2638" s="244" t="s">
        <v>788</v>
      </c>
      <c r="B2638" s="244"/>
      <c r="C2638" s="244"/>
      <c r="D2638" s="96">
        <v>0</v>
      </c>
      <c r="E2638" s="96">
        <v>0</v>
      </c>
      <c r="F2638" s="95">
        <v>70000000</v>
      </c>
      <c r="G2638" s="95">
        <v>200000000</v>
      </c>
      <c r="H2638" s="246"/>
      <c r="I2638" s="246"/>
    </row>
    <row r="2639" spans="1:9" x14ac:dyDescent="0.25">
      <c r="A2639" s="90">
        <v>112</v>
      </c>
      <c r="B2639" s="249" t="s">
        <v>2809</v>
      </c>
      <c r="C2639" s="249"/>
      <c r="D2639" s="249"/>
      <c r="E2639" s="249"/>
      <c r="F2639" s="249"/>
      <c r="G2639" s="249"/>
      <c r="H2639" s="249"/>
      <c r="I2639" s="249"/>
    </row>
    <row r="2640" spans="1:9" x14ac:dyDescent="0.25">
      <c r="A2640" s="92"/>
      <c r="B2640" s="247" t="s">
        <v>750</v>
      </c>
      <c r="C2640" s="247"/>
      <c r="D2640" s="247"/>
      <c r="E2640" s="247"/>
      <c r="F2640" s="247"/>
      <c r="G2640" s="247"/>
      <c r="H2640" s="247"/>
      <c r="I2640" s="247"/>
    </row>
    <row r="2641" spans="1:9" x14ac:dyDescent="0.25">
      <c r="A2641" s="244" t="s">
        <v>786</v>
      </c>
      <c r="B2641" s="244"/>
      <c r="C2641" s="244"/>
      <c r="D2641" s="104">
        <v>0</v>
      </c>
      <c r="E2641" s="104">
        <v>0</v>
      </c>
      <c r="F2641" s="104">
        <v>0</v>
      </c>
      <c r="G2641" s="104">
        <v>0</v>
      </c>
      <c r="H2641" s="248"/>
      <c r="I2641" s="248"/>
    </row>
    <row r="2642" spans="1:9" x14ac:dyDescent="0.25">
      <c r="A2642" s="92"/>
      <c r="B2642" s="247" t="s">
        <v>787</v>
      </c>
      <c r="C2642" s="247"/>
      <c r="D2642" s="247"/>
      <c r="E2642" s="247"/>
      <c r="F2642" s="247"/>
      <c r="G2642" s="247"/>
      <c r="H2642" s="247"/>
      <c r="I2642" s="247"/>
    </row>
    <row r="2643" spans="1:9" x14ac:dyDescent="0.25">
      <c r="A2643" s="244" t="s">
        <v>788</v>
      </c>
      <c r="B2643" s="244"/>
      <c r="C2643" s="244"/>
      <c r="D2643" s="96">
        <v>0</v>
      </c>
      <c r="E2643" s="96">
        <v>0</v>
      </c>
      <c r="F2643" s="96">
        <v>0</v>
      </c>
      <c r="G2643" s="96">
        <v>0</v>
      </c>
      <c r="H2643" s="246"/>
      <c r="I2643" s="246"/>
    </row>
    <row r="2644" spans="1:9" x14ac:dyDescent="0.25">
      <c r="A2644" s="90">
        <v>113</v>
      </c>
      <c r="B2644" s="249" t="s">
        <v>2810</v>
      </c>
      <c r="C2644" s="249"/>
      <c r="D2644" s="249"/>
      <c r="E2644" s="249"/>
      <c r="F2644" s="249"/>
      <c r="G2644" s="249"/>
      <c r="H2644" s="249"/>
      <c r="I2644" s="249"/>
    </row>
    <row r="2645" spans="1:9" x14ac:dyDescent="0.25">
      <c r="A2645" s="92"/>
      <c r="B2645" s="247" t="s">
        <v>750</v>
      </c>
      <c r="C2645" s="247"/>
      <c r="D2645" s="247"/>
      <c r="E2645" s="247"/>
      <c r="F2645" s="247"/>
      <c r="G2645" s="247"/>
      <c r="H2645" s="247"/>
      <c r="I2645" s="247"/>
    </row>
    <row r="2646" spans="1:9" x14ac:dyDescent="0.25">
      <c r="A2646" s="93"/>
      <c r="B2646" s="94">
        <v>209</v>
      </c>
      <c r="C2646" s="91" t="s">
        <v>794</v>
      </c>
      <c r="D2646" s="96">
        <v>0</v>
      </c>
      <c r="E2646" s="96">
        <v>0</v>
      </c>
      <c r="F2646" s="96">
        <v>0</v>
      </c>
      <c r="G2646" s="95">
        <v>1500000</v>
      </c>
      <c r="H2646" s="249"/>
      <c r="I2646" s="249"/>
    </row>
    <row r="2647" spans="1:9" x14ac:dyDescent="0.25">
      <c r="A2647" s="97">
        <v>1</v>
      </c>
      <c r="B2647" s="98">
        <v>2100125004200</v>
      </c>
      <c r="C2647" s="99" t="s">
        <v>2811</v>
      </c>
      <c r="D2647" s="100">
        <v>0</v>
      </c>
      <c r="E2647" s="100">
        <v>0</v>
      </c>
      <c r="F2647" s="100">
        <v>0</v>
      </c>
      <c r="G2647" s="101">
        <v>1500000</v>
      </c>
      <c r="H2647" s="102">
        <v>0</v>
      </c>
      <c r="I2647" s="97" t="s">
        <v>753</v>
      </c>
    </row>
    <row r="2648" spans="1:9" x14ac:dyDescent="0.25">
      <c r="A2648" s="93"/>
      <c r="B2648" s="94">
        <v>211</v>
      </c>
      <c r="C2648" s="91" t="s">
        <v>1887</v>
      </c>
      <c r="D2648" s="96">
        <v>0</v>
      </c>
      <c r="E2648" s="96">
        <v>0</v>
      </c>
      <c r="F2648" s="95">
        <v>700000</v>
      </c>
      <c r="G2648" s="95">
        <v>1500000</v>
      </c>
      <c r="H2648" s="249"/>
      <c r="I2648" s="249"/>
    </row>
    <row r="2649" spans="1:9" x14ac:dyDescent="0.25">
      <c r="A2649" s="97">
        <v>2</v>
      </c>
      <c r="B2649" s="98">
        <v>2100123003900</v>
      </c>
      <c r="C2649" s="99" t="s">
        <v>2812</v>
      </c>
      <c r="D2649" s="100">
        <v>0</v>
      </c>
      <c r="E2649" s="100">
        <v>0</v>
      </c>
      <c r="F2649" s="101">
        <v>700000</v>
      </c>
      <c r="G2649" s="101">
        <v>1500000</v>
      </c>
      <c r="H2649" s="102">
        <v>0</v>
      </c>
      <c r="I2649" s="97" t="s">
        <v>868</v>
      </c>
    </row>
    <row r="2650" spans="1:9" x14ac:dyDescent="0.25">
      <c r="A2650" s="93"/>
      <c r="B2650" s="94">
        <v>466</v>
      </c>
      <c r="C2650" s="91" t="s">
        <v>1268</v>
      </c>
      <c r="D2650" s="96">
        <v>0</v>
      </c>
      <c r="E2650" s="96">
        <v>0</v>
      </c>
      <c r="F2650" s="95">
        <v>1500000</v>
      </c>
      <c r="G2650" s="95">
        <v>5500000</v>
      </c>
      <c r="H2650" s="249"/>
      <c r="I2650" s="249"/>
    </row>
    <row r="2651" spans="1:9" x14ac:dyDescent="0.25">
      <c r="A2651" s="97">
        <v>3</v>
      </c>
      <c r="B2651" s="98">
        <v>2100123004000</v>
      </c>
      <c r="C2651" s="99" t="s">
        <v>1268</v>
      </c>
      <c r="D2651" s="100">
        <v>0</v>
      </c>
      <c r="E2651" s="100">
        <v>0</v>
      </c>
      <c r="F2651" s="101">
        <v>1500000</v>
      </c>
      <c r="G2651" s="101">
        <v>1500000</v>
      </c>
      <c r="H2651" s="102">
        <v>0</v>
      </c>
      <c r="I2651" s="97" t="s">
        <v>868</v>
      </c>
    </row>
    <row r="2652" spans="1:9" x14ac:dyDescent="0.25">
      <c r="A2652" s="97">
        <v>4</v>
      </c>
      <c r="B2652" s="98">
        <v>2100125004100</v>
      </c>
      <c r="C2652" s="99" t="s">
        <v>2813</v>
      </c>
      <c r="D2652" s="100">
        <v>0</v>
      </c>
      <c r="E2652" s="100">
        <v>0</v>
      </c>
      <c r="F2652" s="100">
        <v>0</v>
      </c>
      <c r="G2652" s="101">
        <v>4000000</v>
      </c>
      <c r="H2652" s="102">
        <v>0</v>
      </c>
      <c r="I2652" s="97" t="s">
        <v>753</v>
      </c>
    </row>
    <row r="2653" spans="1:9" x14ac:dyDescent="0.25">
      <c r="A2653" s="93"/>
      <c r="B2653" s="94">
        <v>467</v>
      </c>
      <c r="C2653" s="91" t="s">
        <v>1103</v>
      </c>
      <c r="D2653" s="96">
        <v>0</v>
      </c>
      <c r="E2653" s="96">
        <v>0</v>
      </c>
      <c r="F2653" s="95">
        <v>800000</v>
      </c>
      <c r="G2653" s="95">
        <v>1500000</v>
      </c>
      <c r="H2653" s="249"/>
      <c r="I2653" s="249"/>
    </row>
    <row r="2654" spans="1:9" x14ac:dyDescent="0.25">
      <c r="A2654" s="97">
        <v>5</v>
      </c>
      <c r="B2654" s="98">
        <v>2100123004100</v>
      </c>
      <c r="C2654" s="99" t="s">
        <v>2814</v>
      </c>
      <c r="D2654" s="100">
        <v>0</v>
      </c>
      <c r="E2654" s="100">
        <v>0</v>
      </c>
      <c r="F2654" s="101">
        <v>800000</v>
      </c>
      <c r="G2654" s="101">
        <v>1500000</v>
      </c>
      <c r="H2654" s="102">
        <v>0</v>
      </c>
      <c r="I2654" s="97" t="s">
        <v>753</v>
      </c>
    </row>
    <row r="2655" spans="1:9" x14ac:dyDescent="0.25">
      <c r="A2655" s="244" t="s">
        <v>786</v>
      </c>
      <c r="B2655" s="244"/>
      <c r="C2655" s="244"/>
      <c r="D2655" s="104">
        <v>0</v>
      </c>
      <c r="E2655" s="104">
        <v>0</v>
      </c>
      <c r="F2655" s="103">
        <v>3000000</v>
      </c>
      <c r="G2655" s="103">
        <v>10000000</v>
      </c>
      <c r="H2655" s="248"/>
      <c r="I2655" s="248"/>
    </row>
    <row r="2656" spans="1:9" x14ac:dyDescent="0.25">
      <c r="A2656" s="92"/>
      <c r="B2656" s="247" t="s">
        <v>787</v>
      </c>
      <c r="C2656" s="247"/>
      <c r="D2656" s="247"/>
      <c r="E2656" s="247"/>
      <c r="F2656" s="247"/>
      <c r="G2656" s="247"/>
      <c r="H2656" s="247"/>
      <c r="I2656" s="247"/>
    </row>
    <row r="2657" spans="1:9" x14ac:dyDescent="0.25">
      <c r="A2657" s="244" t="s">
        <v>788</v>
      </c>
      <c r="B2657" s="244"/>
      <c r="C2657" s="244"/>
      <c r="D2657" s="96">
        <v>0</v>
      </c>
      <c r="E2657" s="96">
        <v>0</v>
      </c>
      <c r="F2657" s="95">
        <v>3000000</v>
      </c>
      <c r="G2657" s="95">
        <v>10000000</v>
      </c>
      <c r="H2657" s="246"/>
      <c r="I2657" s="246"/>
    </row>
    <row r="2658" spans="1:9" x14ac:dyDescent="0.25">
      <c r="A2658" s="90">
        <v>114</v>
      </c>
      <c r="B2658" s="249" t="s">
        <v>2815</v>
      </c>
      <c r="C2658" s="249"/>
      <c r="D2658" s="249"/>
      <c r="E2658" s="249"/>
      <c r="F2658" s="249"/>
      <c r="G2658" s="249"/>
      <c r="H2658" s="249"/>
      <c r="I2658" s="249"/>
    </row>
    <row r="2659" spans="1:9" x14ac:dyDescent="0.25">
      <c r="A2659" s="92"/>
      <c r="B2659" s="247" t="s">
        <v>750</v>
      </c>
      <c r="C2659" s="247"/>
      <c r="D2659" s="247"/>
      <c r="E2659" s="247"/>
      <c r="F2659" s="247"/>
      <c r="G2659" s="247"/>
      <c r="H2659" s="247"/>
      <c r="I2659" s="247"/>
    </row>
    <row r="2660" spans="1:9" x14ac:dyDescent="0.25">
      <c r="A2660" s="93"/>
      <c r="B2660" s="94">
        <v>478</v>
      </c>
      <c r="C2660" s="91" t="s">
        <v>2816</v>
      </c>
      <c r="D2660" s="95">
        <v>46474000</v>
      </c>
      <c r="E2660" s="96">
        <v>0</v>
      </c>
      <c r="F2660" s="95">
        <v>200000000</v>
      </c>
      <c r="G2660" s="95">
        <v>100000000</v>
      </c>
      <c r="H2660" s="249"/>
      <c r="I2660" s="249"/>
    </row>
    <row r="2661" spans="1:9" ht="39.6" x14ac:dyDescent="0.25">
      <c r="A2661" s="97">
        <v>1</v>
      </c>
      <c r="B2661" s="98">
        <v>9100122000100</v>
      </c>
      <c r="C2661" s="99" t="s">
        <v>2817</v>
      </c>
      <c r="D2661" s="101">
        <v>46474000</v>
      </c>
      <c r="E2661" s="100">
        <v>0</v>
      </c>
      <c r="F2661" s="101">
        <v>100000000</v>
      </c>
      <c r="G2661" s="101">
        <v>100000000</v>
      </c>
      <c r="H2661" s="102">
        <v>0</v>
      </c>
      <c r="I2661" s="97" t="s">
        <v>753</v>
      </c>
    </row>
    <row r="2662" spans="1:9" ht="26.4" x14ac:dyDescent="0.25">
      <c r="A2662" s="97">
        <v>2</v>
      </c>
      <c r="B2662" s="98">
        <v>9100122000200</v>
      </c>
      <c r="C2662" s="99" t="s">
        <v>2818</v>
      </c>
      <c r="D2662" s="100">
        <v>0</v>
      </c>
      <c r="E2662" s="100">
        <v>0</v>
      </c>
      <c r="F2662" s="101">
        <v>100000000</v>
      </c>
      <c r="G2662" s="100">
        <v>0</v>
      </c>
      <c r="H2662" s="102">
        <v>0</v>
      </c>
      <c r="I2662" s="97" t="s">
        <v>753</v>
      </c>
    </row>
    <row r="2663" spans="1:9" x14ac:dyDescent="0.25">
      <c r="A2663" s="244" t="s">
        <v>786</v>
      </c>
      <c r="B2663" s="244"/>
      <c r="C2663" s="244"/>
      <c r="D2663" s="103">
        <v>46474000</v>
      </c>
      <c r="E2663" s="104">
        <v>0</v>
      </c>
      <c r="F2663" s="103">
        <v>200000000</v>
      </c>
      <c r="G2663" s="103">
        <v>100000000</v>
      </c>
      <c r="H2663" s="248"/>
      <c r="I2663" s="248"/>
    </row>
    <row r="2664" spans="1:9" x14ac:dyDescent="0.25">
      <c r="A2664" s="92"/>
      <c r="B2664" s="247" t="s">
        <v>787</v>
      </c>
      <c r="C2664" s="247"/>
      <c r="D2664" s="247"/>
      <c r="E2664" s="247"/>
      <c r="F2664" s="247"/>
      <c r="G2664" s="247"/>
      <c r="H2664" s="247"/>
      <c r="I2664" s="247"/>
    </row>
    <row r="2665" spans="1:9" x14ac:dyDescent="0.25">
      <c r="A2665" s="244" t="s">
        <v>788</v>
      </c>
      <c r="B2665" s="244"/>
      <c r="C2665" s="244"/>
      <c r="D2665" s="95">
        <v>46474000</v>
      </c>
      <c r="E2665" s="96">
        <v>0</v>
      </c>
      <c r="F2665" s="95">
        <v>200000000</v>
      </c>
      <c r="G2665" s="95">
        <v>100000000</v>
      </c>
      <c r="H2665" s="246"/>
      <c r="I2665" s="246"/>
    </row>
    <row r="2666" spans="1:9" x14ac:dyDescent="0.25">
      <c r="A2666" s="90">
        <v>115</v>
      </c>
      <c r="B2666" s="249" t="s">
        <v>2819</v>
      </c>
      <c r="C2666" s="249"/>
      <c r="D2666" s="249"/>
      <c r="E2666" s="249"/>
      <c r="F2666" s="249"/>
      <c r="G2666" s="249"/>
      <c r="H2666" s="249"/>
      <c r="I2666" s="249"/>
    </row>
    <row r="2667" spans="1:9" x14ac:dyDescent="0.25">
      <c r="A2667" s="92"/>
      <c r="B2667" s="247" t="s">
        <v>750</v>
      </c>
      <c r="C2667" s="247"/>
      <c r="D2667" s="247"/>
      <c r="E2667" s="247"/>
      <c r="F2667" s="247"/>
      <c r="G2667" s="247"/>
      <c r="H2667" s="247"/>
      <c r="I2667" s="247"/>
    </row>
    <row r="2668" spans="1:9" x14ac:dyDescent="0.25">
      <c r="A2668" s="93"/>
      <c r="B2668" s="94">
        <v>381</v>
      </c>
      <c r="C2668" s="91" t="s">
        <v>1030</v>
      </c>
      <c r="D2668" s="96">
        <v>0</v>
      </c>
      <c r="E2668" s="96">
        <v>0</v>
      </c>
      <c r="F2668" s="95">
        <v>3000000</v>
      </c>
      <c r="G2668" s="95">
        <v>30000000</v>
      </c>
      <c r="H2668" s="249"/>
      <c r="I2668" s="249"/>
    </row>
    <row r="2669" spans="1:9" ht="26.4" x14ac:dyDescent="0.25">
      <c r="A2669" s="97">
        <v>1</v>
      </c>
      <c r="B2669" s="98">
        <v>2100124012800</v>
      </c>
      <c r="C2669" s="99" t="s">
        <v>2820</v>
      </c>
      <c r="D2669" s="100">
        <v>0</v>
      </c>
      <c r="E2669" s="100">
        <v>0</v>
      </c>
      <c r="F2669" s="101">
        <v>3000000</v>
      </c>
      <c r="G2669" s="101">
        <v>30000000</v>
      </c>
      <c r="H2669" s="102">
        <v>1</v>
      </c>
      <c r="I2669" s="97" t="s">
        <v>753</v>
      </c>
    </row>
    <row r="2670" spans="1:9" x14ac:dyDescent="0.25">
      <c r="A2670" s="93"/>
      <c r="B2670" s="94">
        <v>382</v>
      </c>
      <c r="C2670" s="91" t="s">
        <v>794</v>
      </c>
      <c r="D2670" s="96">
        <v>0</v>
      </c>
      <c r="E2670" s="96">
        <v>0</v>
      </c>
      <c r="F2670" s="95">
        <v>2000000</v>
      </c>
      <c r="G2670" s="96">
        <v>0</v>
      </c>
      <c r="H2670" s="249"/>
      <c r="I2670" s="249"/>
    </row>
    <row r="2671" spans="1:9" x14ac:dyDescent="0.25">
      <c r="A2671" s="97">
        <v>2</v>
      </c>
      <c r="B2671" s="98">
        <v>2100122004100</v>
      </c>
      <c r="C2671" s="99" t="s">
        <v>2821</v>
      </c>
      <c r="D2671" s="100">
        <v>0</v>
      </c>
      <c r="E2671" s="100">
        <v>0</v>
      </c>
      <c r="F2671" s="101">
        <v>2000000</v>
      </c>
      <c r="G2671" s="100">
        <v>0</v>
      </c>
      <c r="H2671" s="102">
        <v>1</v>
      </c>
      <c r="I2671" s="97" t="s">
        <v>753</v>
      </c>
    </row>
    <row r="2672" spans="1:9" x14ac:dyDescent="0.25">
      <c r="A2672" s="93"/>
      <c r="B2672" s="94">
        <v>383</v>
      </c>
      <c r="C2672" s="91" t="s">
        <v>2822</v>
      </c>
      <c r="D2672" s="95">
        <v>950000</v>
      </c>
      <c r="E2672" s="96">
        <v>0</v>
      </c>
      <c r="F2672" s="95">
        <v>104500000</v>
      </c>
      <c r="G2672" s="95">
        <v>81900000</v>
      </c>
      <c r="H2672" s="249"/>
      <c r="I2672" s="249"/>
    </row>
    <row r="2673" spans="1:9" x14ac:dyDescent="0.25">
      <c r="A2673" s="97">
        <v>3</v>
      </c>
      <c r="B2673" s="98">
        <v>2100124004600</v>
      </c>
      <c r="C2673" s="99" t="s">
        <v>1047</v>
      </c>
      <c r="D2673" s="100">
        <v>0</v>
      </c>
      <c r="E2673" s="100">
        <v>0</v>
      </c>
      <c r="F2673" s="101">
        <v>60000000</v>
      </c>
      <c r="G2673" s="101">
        <v>65000000</v>
      </c>
      <c r="H2673" s="102">
        <v>1</v>
      </c>
      <c r="I2673" s="97" t="s">
        <v>753</v>
      </c>
    </row>
    <row r="2674" spans="1:9" x14ac:dyDescent="0.25">
      <c r="A2674" s="97">
        <v>4</v>
      </c>
      <c r="B2674" s="98">
        <v>2100123012900</v>
      </c>
      <c r="C2674" s="99" t="s">
        <v>2823</v>
      </c>
      <c r="D2674" s="100">
        <v>0</v>
      </c>
      <c r="E2674" s="100">
        <v>0</v>
      </c>
      <c r="F2674" s="101">
        <v>40000000</v>
      </c>
      <c r="G2674" s="100">
        <v>0</v>
      </c>
      <c r="H2674" s="102">
        <v>1</v>
      </c>
      <c r="I2674" s="97" t="s">
        <v>753</v>
      </c>
    </row>
    <row r="2675" spans="1:9" x14ac:dyDescent="0.25">
      <c r="A2675" s="97">
        <v>5</v>
      </c>
      <c r="B2675" s="98">
        <v>2100124004000</v>
      </c>
      <c r="C2675" s="99" t="s">
        <v>2824</v>
      </c>
      <c r="D2675" s="101">
        <v>950000</v>
      </c>
      <c r="E2675" s="100">
        <v>0</v>
      </c>
      <c r="F2675" s="101">
        <v>4500000</v>
      </c>
      <c r="G2675" s="101">
        <v>16900000</v>
      </c>
      <c r="H2675" s="102">
        <v>1</v>
      </c>
      <c r="I2675" s="97" t="s">
        <v>753</v>
      </c>
    </row>
    <row r="2676" spans="1:9" x14ac:dyDescent="0.25">
      <c r="A2676" s="244" t="s">
        <v>786</v>
      </c>
      <c r="B2676" s="244"/>
      <c r="C2676" s="244"/>
      <c r="D2676" s="103">
        <v>950000</v>
      </c>
      <c r="E2676" s="104">
        <v>0</v>
      </c>
      <c r="F2676" s="103">
        <v>109500000</v>
      </c>
      <c r="G2676" s="103">
        <v>111900000</v>
      </c>
      <c r="H2676" s="248"/>
      <c r="I2676" s="248"/>
    </row>
    <row r="2677" spans="1:9" x14ac:dyDescent="0.25">
      <c r="A2677" s="92"/>
      <c r="B2677" s="247" t="s">
        <v>787</v>
      </c>
      <c r="C2677" s="247"/>
      <c r="D2677" s="247"/>
      <c r="E2677" s="247"/>
      <c r="F2677" s="247"/>
      <c r="G2677" s="247"/>
      <c r="H2677" s="247"/>
      <c r="I2677" s="247"/>
    </row>
    <row r="2678" spans="1:9" x14ac:dyDescent="0.25">
      <c r="A2678" s="244" t="s">
        <v>788</v>
      </c>
      <c r="B2678" s="244"/>
      <c r="C2678" s="244"/>
      <c r="D2678" s="95">
        <v>950000</v>
      </c>
      <c r="E2678" s="96">
        <v>0</v>
      </c>
      <c r="F2678" s="95">
        <v>109500000</v>
      </c>
      <c r="G2678" s="95">
        <v>111900000</v>
      </c>
      <c r="H2678" s="246"/>
      <c r="I2678" s="246"/>
    </row>
    <row r="2679" spans="1:9" x14ac:dyDescent="0.25">
      <c r="A2679" s="90">
        <v>116</v>
      </c>
      <c r="B2679" s="249" t="s">
        <v>2825</v>
      </c>
      <c r="C2679" s="249"/>
      <c r="D2679" s="249"/>
      <c r="E2679" s="249"/>
      <c r="F2679" s="249"/>
      <c r="G2679" s="249"/>
      <c r="H2679" s="249"/>
      <c r="I2679" s="249"/>
    </row>
    <row r="2680" spans="1:9" x14ac:dyDescent="0.25">
      <c r="A2680" s="92"/>
      <c r="B2680" s="247" t="s">
        <v>750</v>
      </c>
      <c r="C2680" s="247"/>
      <c r="D2680" s="247"/>
      <c r="E2680" s="247"/>
      <c r="F2680" s="247"/>
      <c r="G2680" s="247"/>
      <c r="H2680" s="247"/>
      <c r="I2680" s="247"/>
    </row>
    <row r="2681" spans="1:9" x14ac:dyDescent="0.25">
      <c r="A2681" s="93"/>
      <c r="B2681" s="94">
        <v>250</v>
      </c>
      <c r="C2681" s="91" t="s">
        <v>794</v>
      </c>
      <c r="D2681" s="96">
        <v>0</v>
      </c>
      <c r="E2681" s="96">
        <v>0</v>
      </c>
      <c r="F2681" s="95">
        <v>1000000</v>
      </c>
      <c r="G2681" s="95">
        <v>3000000</v>
      </c>
      <c r="H2681" s="249"/>
      <c r="I2681" s="249"/>
    </row>
    <row r="2682" spans="1:9" x14ac:dyDescent="0.25">
      <c r="A2682" s="97">
        <v>1</v>
      </c>
      <c r="B2682" s="98">
        <v>5010123002200</v>
      </c>
      <c r="C2682" s="99" t="s">
        <v>2826</v>
      </c>
      <c r="D2682" s="100">
        <v>0</v>
      </c>
      <c r="E2682" s="100">
        <v>0</v>
      </c>
      <c r="F2682" s="101">
        <v>1000000</v>
      </c>
      <c r="G2682" s="100">
        <v>0</v>
      </c>
      <c r="H2682" s="102">
        <v>0</v>
      </c>
      <c r="I2682" s="97" t="s">
        <v>945</v>
      </c>
    </row>
    <row r="2683" spans="1:9" x14ac:dyDescent="0.25">
      <c r="A2683" s="97">
        <v>2</v>
      </c>
      <c r="B2683" s="98">
        <v>5010125000100</v>
      </c>
      <c r="C2683" s="99" t="s">
        <v>2827</v>
      </c>
      <c r="D2683" s="100">
        <v>0</v>
      </c>
      <c r="E2683" s="100">
        <v>0</v>
      </c>
      <c r="F2683" s="100">
        <v>0</v>
      </c>
      <c r="G2683" s="101">
        <v>1790000</v>
      </c>
      <c r="H2683" s="102">
        <v>0</v>
      </c>
      <c r="I2683" s="97" t="s">
        <v>753</v>
      </c>
    </row>
    <row r="2684" spans="1:9" x14ac:dyDescent="0.25">
      <c r="A2684" s="97">
        <v>3</v>
      </c>
      <c r="B2684" s="98">
        <v>5010125000200</v>
      </c>
      <c r="C2684" s="99" t="s">
        <v>2828</v>
      </c>
      <c r="D2684" s="100">
        <v>0</v>
      </c>
      <c r="E2684" s="100">
        <v>0</v>
      </c>
      <c r="F2684" s="100">
        <v>0</v>
      </c>
      <c r="G2684" s="101">
        <v>600000</v>
      </c>
      <c r="H2684" s="102">
        <v>0</v>
      </c>
      <c r="I2684" s="97" t="s">
        <v>753</v>
      </c>
    </row>
    <row r="2685" spans="1:9" x14ac:dyDescent="0.25">
      <c r="A2685" s="97">
        <v>4</v>
      </c>
      <c r="B2685" s="98">
        <v>5010125000300</v>
      </c>
      <c r="C2685" s="99" t="s">
        <v>2829</v>
      </c>
      <c r="D2685" s="100">
        <v>0</v>
      </c>
      <c r="E2685" s="100">
        <v>0</v>
      </c>
      <c r="F2685" s="100">
        <v>0</v>
      </c>
      <c r="G2685" s="101">
        <v>400000</v>
      </c>
      <c r="H2685" s="102">
        <v>0</v>
      </c>
      <c r="I2685" s="97" t="s">
        <v>753</v>
      </c>
    </row>
    <row r="2686" spans="1:9" x14ac:dyDescent="0.25">
      <c r="A2686" s="97">
        <v>5</v>
      </c>
      <c r="B2686" s="98">
        <v>5010125000600</v>
      </c>
      <c r="C2686" s="99" t="s">
        <v>2830</v>
      </c>
      <c r="D2686" s="100">
        <v>0</v>
      </c>
      <c r="E2686" s="100">
        <v>0</v>
      </c>
      <c r="F2686" s="100">
        <v>0</v>
      </c>
      <c r="G2686" s="101">
        <v>210000</v>
      </c>
      <c r="H2686" s="102">
        <v>0</v>
      </c>
      <c r="I2686" s="97" t="s">
        <v>753</v>
      </c>
    </row>
    <row r="2687" spans="1:9" x14ac:dyDescent="0.25">
      <c r="A2687" s="244" t="s">
        <v>786</v>
      </c>
      <c r="B2687" s="244"/>
      <c r="C2687" s="244"/>
      <c r="D2687" s="104">
        <v>0</v>
      </c>
      <c r="E2687" s="104">
        <v>0</v>
      </c>
      <c r="F2687" s="103">
        <v>1000000</v>
      </c>
      <c r="G2687" s="103">
        <v>3000000</v>
      </c>
      <c r="H2687" s="248"/>
      <c r="I2687" s="248"/>
    </row>
    <row r="2688" spans="1:9" x14ac:dyDescent="0.25">
      <c r="A2688" s="92"/>
      <c r="B2688" s="247" t="s">
        <v>787</v>
      </c>
      <c r="C2688" s="247"/>
      <c r="D2688" s="247"/>
      <c r="E2688" s="247"/>
      <c r="F2688" s="247"/>
      <c r="G2688" s="247"/>
      <c r="H2688" s="247"/>
      <c r="I2688" s="247"/>
    </row>
    <row r="2689" spans="1:9" x14ac:dyDescent="0.25">
      <c r="A2689" s="244" t="s">
        <v>788</v>
      </c>
      <c r="B2689" s="244"/>
      <c r="C2689" s="244"/>
      <c r="D2689" s="96">
        <v>0</v>
      </c>
      <c r="E2689" s="96">
        <v>0</v>
      </c>
      <c r="F2689" s="95">
        <v>1000000</v>
      </c>
      <c r="G2689" s="95">
        <v>3000000</v>
      </c>
      <c r="H2689" s="246"/>
      <c r="I2689" s="246"/>
    </row>
    <row r="2690" spans="1:9" x14ac:dyDescent="0.25">
      <c r="A2690" s="90">
        <v>117</v>
      </c>
      <c r="B2690" s="249" t="s">
        <v>2831</v>
      </c>
      <c r="C2690" s="249"/>
      <c r="D2690" s="249"/>
      <c r="E2690" s="249"/>
      <c r="F2690" s="249"/>
      <c r="G2690" s="249"/>
      <c r="H2690" s="249"/>
      <c r="I2690" s="249"/>
    </row>
    <row r="2691" spans="1:9" x14ac:dyDescent="0.25">
      <c r="A2691" s="92"/>
      <c r="B2691" s="247" t="s">
        <v>750</v>
      </c>
      <c r="C2691" s="247"/>
      <c r="D2691" s="247"/>
      <c r="E2691" s="247"/>
      <c r="F2691" s="247"/>
      <c r="G2691" s="247"/>
      <c r="H2691" s="247"/>
      <c r="I2691" s="247"/>
    </row>
    <row r="2692" spans="1:9" x14ac:dyDescent="0.25">
      <c r="A2692" s="93"/>
      <c r="B2692" s="94">
        <v>252</v>
      </c>
      <c r="C2692" s="91" t="s">
        <v>794</v>
      </c>
      <c r="D2692" s="96">
        <v>0</v>
      </c>
      <c r="E2692" s="96">
        <v>0</v>
      </c>
      <c r="F2692" s="95">
        <v>1000000</v>
      </c>
      <c r="G2692" s="95">
        <v>3000000</v>
      </c>
      <c r="H2692" s="249"/>
      <c r="I2692" s="249"/>
    </row>
    <row r="2693" spans="1:9" x14ac:dyDescent="0.25">
      <c r="A2693" s="97">
        <v>1</v>
      </c>
      <c r="B2693" s="98">
        <v>5010123002400</v>
      </c>
      <c r="C2693" s="99" t="s">
        <v>2832</v>
      </c>
      <c r="D2693" s="100">
        <v>0</v>
      </c>
      <c r="E2693" s="100">
        <v>0</v>
      </c>
      <c r="F2693" s="101">
        <v>500000</v>
      </c>
      <c r="G2693" s="100">
        <v>0</v>
      </c>
      <c r="H2693" s="102">
        <v>1</v>
      </c>
      <c r="I2693" s="97" t="s">
        <v>753</v>
      </c>
    </row>
    <row r="2694" spans="1:9" x14ac:dyDescent="0.25">
      <c r="A2694" s="97">
        <v>2</v>
      </c>
      <c r="B2694" s="98">
        <v>5010324001900</v>
      </c>
      <c r="C2694" s="99" t="s">
        <v>2833</v>
      </c>
      <c r="D2694" s="100">
        <v>0</v>
      </c>
      <c r="E2694" s="100">
        <v>0</v>
      </c>
      <c r="F2694" s="101">
        <v>250000</v>
      </c>
      <c r="G2694" s="100">
        <v>0</v>
      </c>
      <c r="H2694" s="102">
        <v>0</v>
      </c>
      <c r="I2694" s="97" t="s">
        <v>753</v>
      </c>
    </row>
    <row r="2695" spans="1:9" x14ac:dyDescent="0.25">
      <c r="A2695" s="97">
        <v>3</v>
      </c>
      <c r="B2695" s="98">
        <v>5010324002000</v>
      </c>
      <c r="C2695" s="99" t="s">
        <v>2834</v>
      </c>
      <c r="D2695" s="100">
        <v>0</v>
      </c>
      <c r="E2695" s="100">
        <v>0</v>
      </c>
      <c r="F2695" s="101">
        <v>250000</v>
      </c>
      <c r="G2695" s="101">
        <v>3000000</v>
      </c>
      <c r="H2695" s="102">
        <v>0</v>
      </c>
      <c r="I2695" s="97" t="s">
        <v>753</v>
      </c>
    </row>
    <row r="2696" spans="1:9" x14ac:dyDescent="0.25">
      <c r="A2696" s="244" t="s">
        <v>786</v>
      </c>
      <c r="B2696" s="244"/>
      <c r="C2696" s="244"/>
      <c r="D2696" s="104">
        <v>0</v>
      </c>
      <c r="E2696" s="104">
        <v>0</v>
      </c>
      <c r="F2696" s="103">
        <v>1000000</v>
      </c>
      <c r="G2696" s="103">
        <v>3000000</v>
      </c>
      <c r="H2696" s="248"/>
      <c r="I2696" s="248"/>
    </row>
    <row r="2697" spans="1:9" x14ac:dyDescent="0.25">
      <c r="A2697" s="92"/>
      <c r="B2697" s="247" t="s">
        <v>787</v>
      </c>
      <c r="C2697" s="247"/>
      <c r="D2697" s="247"/>
      <c r="E2697" s="247"/>
      <c r="F2697" s="247"/>
      <c r="G2697" s="247"/>
      <c r="H2697" s="247"/>
      <c r="I2697" s="247"/>
    </row>
    <row r="2698" spans="1:9" x14ac:dyDescent="0.25">
      <c r="A2698" s="244" t="s">
        <v>788</v>
      </c>
      <c r="B2698" s="244"/>
      <c r="C2698" s="244"/>
      <c r="D2698" s="96">
        <v>0</v>
      </c>
      <c r="E2698" s="96">
        <v>0</v>
      </c>
      <c r="F2698" s="95">
        <v>1000000</v>
      </c>
      <c r="G2698" s="95">
        <v>3000000</v>
      </c>
      <c r="H2698" s="246"/>
      <c r="I2698" s="246"/>
    </row>
    <row r="2699" spans="1:9" x14ac:dyDescent="0.25">
      <c r="A2699" s="90">
        <v>118</v>
      </c>
      <c r="B2699" s="249" t="s">
        <v>2835</v>
      </c>
      <c r="C2699" s="249"/>
      <c r="D2699" s="249"/>
      <c r="E2699" s="249"/>
      <c r="F2699" s="249"/>
      <c r="G2699" s="249"/>
      <c r="H2699" s="249"/>
      <c r="I2699" s="249"/>
    </row>
    <row r="2700" spans="1:9" x14ac:dyDescent="0.25">
      <c r="A2700" s="92"/>
      <c r="B2700" s="247" t="s">
        <v>750</v>
      </c>
      <c r="C2700" s="247"/>
      <c r="D2700" s="247"/>
      <c r="E2700" s="247"/>
      <c r="F2700" s="247"/>
      <c r="G2700" s="247"/>
      <c r="H2700" s="247"/>
      <c r="I2700" s="247"/>
    </row>
    <row r="2701" spans="1:9" x14ac:dyDescent="0.25">
      <c r="A2701" s="244" t="s">
        <v>786</v>
      </c>
      <c r="B2701" s="244"/>
      <c r="C2701" s="244"/>
      <c r="D2701" s="104">
        <v>0</v>
      </c>
      <c r="E2701" s="104">
        <v>0</v>
      </c>
      <c r="F2701" s="104">
        <v>0</v>
      </c>
      <c r="G2701" s="104">
        <v>0</v>
      </c>
      <c r="H2701" s="248"/>
      <c r="I2701" s="248"/>
    </row>
    <row r="2702" spans="1:9" x14ac:dyDescent="0.25">
      <c r="A2702" s="92"/>
      <c r="B2702" s="247" t="s">
        <v>787</v>
      </c>
      <c r="C2702" s="247"/>
      <c r="D2702" s="247"/>
      <c r="E2702" s="247"/>
      <c r="F2702" s="247"/>
      <c r="G2702" s="247"/>
      <c r="H2702" s="247"/>
      <c r="I2702" s="247"/>
    </row>
    <row r="2703" spans="1:9" x14ac:dyDescent="0.25">
      <c r="A2703" s="244" t="s">
        <v>788</v>
      </c>
      <c r="B2703" s="244"/>
      <c r="C2703" s="244"/>
      <c r="D2703" s="96">
        <v>0</v>
      </c>
      <c r="E2703" s="96">
        <v>0</v>
      </c>
      <c r="F2703" s="96">
        <v>0</v>
      </c>
      <c r="G2703" s="96">
        <v>0</v>
      </c>
      <c r="H2703" s="246"/>
      <c r="I2703" s="246"/>
    </row>
    <row r="2704" spans="1:9" x14ac:dyDescent="0.25">
      <c r="A2704" s="90">
        <v>119</v>
      </c>
      <c r="B2704" s="249" t="s">
        <v>2836</v>
      </c>
      <c r="C2704" s="249"/>
      <c r="D2704" s="249"/>
      <c r="E2704" s="249"/>
      <c r="F2704" s="249"/>
      <c r="G2704" s="249"/>
      <c r="H2704" s="249"/>
      <c r="I2704" s="249"/>
    </row>
    <row r="2705" spans="1:9" x14ac:dyDescent="0.25">
      <c r="A2705" s="92"/>
      <c r="B2705" s="247" t="s">
        <v>750</v>
      </c>
      <c r="C2705" s="247"/>
      <c r="D2705" s="247"/>
      <c r="E2705" s="247"/>
      <c r="F2705" s="247"/>
      <c r="G2705" s="247"/>
      <c r="H2705" s="247"/>
      <c r="I2705" s="247"/>
    </row>
    <row r="2706" spans="1:9" x14ac:dyDescent="0.25">
      <c r="A2706" s="93"/>
      <c r="B2706" s="94">
        <v>94</v>
      </c>
      <c r="C2706" s="91" t="s">
        <v>804</v>
      </c>
      <c r="D2706" s="95">
        <v>2402800</v>
      </c>
      <c r="E2706" s="95">
        <v>40322336</v>
      </c>
      <c r="F2706" s="95">
        <v>50000000</v>
      </c>
      <c r="G2706" s="95">
        <v>100000000</v>
      </c>
      <c r="H2706" s="249"/>
      <c r="I2706" s="249"/>
    </row>
    <row r="2707" spans="1:9" x14ac:dyDescent="0.25">
      <c r="A2707" s="97">
        <v>1</v>
      </c>
      <c r="B2707" s="98">
        <v>13100122006400</v>
      </c>
      <c r="C2707" s="99" t="s">
        <v>2837</v>
      </c>
      <c r="D2707" s="100">
        <v>0</v>
      </c>
      <c r="E2707" s="101">
        <v>23270139</v>
      </c>
      <c r="F2707" s="101">
        <v>25000000</v>
      </c>
      <c r="G2707" s="100">
        <v>0</v>
      </c>
      <c r="H2707" s="102">
        <v>1</v>
      </c>
      <c r="I2707" s="97" t="s">
        <v>753</v>
      </c>
    </row>
    <row r="2708" spans="1:9" x14ac:dyDescent="0.25">
      <c r="A2708" s="97">
        <v>2</v>
      </c>
      <c r="B2708" s="98">
        <v>13100122006500</v>
      </c>
      <c r="C2708" s="99" t="s">
        <v>2838</v>
      </c>
      <c r="D2708" s="101">
        <v>2402800</v>
      </c>
      <c r="E2708" s="101">
        <v>17052197</v>
      </c>
      <c r="F2708" s="101">
        <v>25000000</v>
      </c>
      <c r="G2708" s="101">
        <v>100000000</v>
      </c>
      <c r="H2708" s="102">
        <v>0.1</v>
      </c>
      <c r="I2708" s="97" t="s">
        <v>1160</v>
      </c>
    </row>
    <row r="2709" spans="1:9" x14ac:dyDescent="0.25">
      <c r="A2709" s="244" t="s">
        <v>786</v>
      </c>
      <c r="B2709" s="244"/>
      <c r="C2709" s="244"/>
      <c r="D2709" s="103">
        <v>2402800</v>
      </c>
      <c r="E2709" s="103">
        <v>40322336</v>
      </c>
      <c r="F2709" s="103">
        <v>50000000</v>
      </c>
      <c r="G2709" s="103">
        <v>100000000</v>
      </c>
      <c r="H2709" s="248"/>
      <c r="I2709" s="248"/>
    </row>
    <row r="2710" spans="1:9" x14ac:dyDescent="0.25">
      <c r="A2710" s="92"/>
      <c r="B2710" s="247" t="s">
        <v>787</v>
      </c>
      <c r="C2710" s="247"/>
      <c r="D2710" s="247"/>
      <c r="E2710" s="247"/>
      <c r="F2710" s="247"/>
      <c r="G2710" s="247"/>
      <c r="H2710" s="247"/>
      <c r="I2710" s="247"/>
    </row>
    <row r="2711" spans="1:9" x14ac:dyDescent="0.25">
      <c r="A2711" s="244" t="s">
        <v>788</v>
      </c>
      <c r="B2711" s="244"/>
      <c r="C2711" s="244"/>
      <c r="D2711" s="95">
        <v>2402800</v>
      </c>
      <c r="E2711" s="95">
        <v>40322336</v>
      </c>
      <c r="F2711" s="95">
        <v>50000000</v>
      </c>
      <c r="G2711" s="95">
        <v>100000000</v>
      </c>
      <c r="H2711" s="246"/>
      <c r="I2711" s="246"/>
    </row>
    <row r="2712" spans="1:9" x14ac:dyDescent="0.25">
      <c r="A2712" s="90">
        <v>120</v>
      </c>
      <c r="B2712" s="249" t="s">
        <v>2839</v>
      </c>
      <c r="C2712" s="249"/>
      <c r="D2712" s="249"/>
      <c r="E2712" s="249"/>
      <c r="F2712" s="249"/>
      <c r="G2712" s="249"/>
      <c r="H2712" s="249"/>
      <c r="I2712" s="249"/>
    </row>
    <row r="2713" spans="1:9" x14ac:dyDescent="0.25">
      <c r="A2713" s="92"/>
      <c r="B2713" s="247" t="s">
        <v>750</v>
      </c>
      <c r="C2713" s="247"/>
      <c r="D2713" s="247"/>
      <c r="E2713" s="247"/>
      <c r="F2713" s="247"/>
      <c r="G2713" s="247"/>
      <c r="H2713" s="247"/>
      <c r="I2713" s="247"/>
    </row>
    <row r="2714" spans="1:9" x14ac:dyDescent="0.25">
      <c r="A2714" s="93"/>
      <c r="B2714" s="94">
        <v>249</v>
      </c>
      <c r="C2714" s="91" t="s">
        <v>794</v>
      </c>
      <c r="D2714" s="95">
        <v>1000000</v>
      </c>
      <c r="E2714" s="96">
        <v>0</v>
      </c>
      <c r="F2714" s="95">
        <v>1000000</v>
      </c>
      <c r="G2714" s="95">
        <v>3000000</v>
      </c>
      <c r="H2714" s="249"/>
      <c r="I2714" s="249"/>
    </row>
    <row r="2715" spans="1:9" x14ac:dyDescent="0.25">
      <c r="A2715" s="97">
        <v>1</v>
      </c>
      <c r="B2715" s="98">
        <v>5010123002100</v>
      </c>
      <c r="C2715" s="99" t="s">
        <v>2826</v>
      </c>
      <c r="D2715" s="101">
        <v>1000000</v>
      </c>
      <c r="E2715" s="100">
        <v>0</v>
      </c>
      <c r="F2715" s="101">
        <v>500000</v>
      </c>
      <c r="G2715" s="100">
        <v>0</v>
      </c>
      <c r="H2715" s="102">
        <v>1</v>
      </c>
      <c r="I2715" s="97" t="s">
        <v>753</v>
      </c>
    </row>
    <row r="2716" spans="1:9" x14ac:dyDescent="0.25">
      <c r="A2716" s="97">
        <v>2</v>
      </c>
      <c r="B2716" s="98">
        <v>5010324002100</v>
      </c>
      <c r="C2716" s="99" t="s">
        <v>2840</v>
      </c>
      <c r="D2716" s="100">
        <v>0</v>
      </c>
      <c r="E2716" s="100">
        <v>0</v>
      </c>
      <c r="F2716" s="101">
        <v>500000</v>
      </c>
      <c r="G2716" s="101">
        <v>3000000</v>
      </c>
      <c r="H2716" s="102">
        <v>0</v>
      </c>
      <c r="I2716" s="97" t="s">
        <v>753</v>
      </c>
    </row>
    <row r="2717" spans="1:9" x14ac:dyDescent="0.25">
      <c r="A2717" s="244" t="s">
        <v>786</v>
      </c>
      <c r="B2717" s="244"/>
      <c r="C2717" s="244"/>
      <c r="D2717" s="103">
        <v>1000000</v>
      </c>
      <c r="E2717" s="104">
        <v>0</v>
      </c>
      <c r="F2717" s="103">
        <v>1000000</v>
      </c>
      <c r="G2717" s="103">
        <v>3000000</v>
      </c>
      <c r="H2717" s="248"/>
      <c r="I2717" s="248"/>
    </row>
    <row r="2718" spans="1:9" x14ac:dyDescent="0.25">
      <c r="A2718" s="92"/>
      <c r="B2718" s="247" t="s">
        <v>787</v>
      </c>
      <c r="C2718" s="247"/>
      <c r="D2718" s="247"/>
      <c r="E2718" s="247"/>
      <c r="F2718" s="247"/>
      <c r="G2718" s="247"/>
      <c r="H2718" s="247"/>
      <c r="I2718" s="247"/>
    </row>
    <row r="2719" spans="1:9" x14ac:dyDescent="0.25">
      <c r="A2719" s="244" t="s">
        <v>788</v>
      </c>
      <c r="B2719" s="244"/>
      <c r="C2719" s="244"/>
      <c r="D2719" s="95">
        <v>1080000</v>
      </c>
      <c r="E2719" s="96">
        <v>0</v>
      </c>
      <c r="F2719" s="95">
        <v>1000000</v>
      </c>
      <c r="G2719" s="95">
        <v>3000000</v>
      </c>
      <c r="H2719" s="246"/>
      <c r="I2719" s="246"/>
    </row>
    <row r="2720" spans="1:9" x14ac:dyDescent="0.25">
      <c r="A2720" s="90">
        <v>121</v>
      </c>
      <c r="B2720" s="249" t="s">
        <v>2841</v>
      </c>
      <c r="C2720" s="249"/>
      <c r="D2720" s="249"/>
      <c r="E2720" s="249"/>
      <c r="F2720" s="249"/>
      <c r="G2720" s="249"/>
      <c r="H2720" s="249"/>
      <c r="I2720" s="249"/>
    </row>
    <row r="2721" spans="1:9" x14ac:dyDescent="0.25">
      <c r="A2721" s="92"/>
      <c r="B2721" s="247" t="s">
        <v>750</v>
      </c>
      <c r="C2721" s="247"/>
      <c r="D2721" s="247"/>
      <c r="E2721" s="247"/>
      <c r="F2721" s="247"/>
      <c r="G2721" s="247"/>
      <c r="H2721" s="247"/>
      <c r="I2721" s="247"/>
    </row>
    <row r="2722" spans="1:9" x14ac:dyDescent="0.25">
      <c r="A2722" s="93"/>
      <c r="B2722" s="94">
        <v>217</v>
      </c>
      <c r="C2722" s="91" t="s">
        <v>2842</v>
      </c>
      <c r="D2722" s="96">
        <v>0</v>
      </c>
      <c r="E2722" s="95">
        <v>3420109294</v>
      </c>
      <c r="F2722" s="95">
        <v>16470000000</v>
      </c>
      <c r="G2722" s="95">
        <v>28500000000</v>
      </c>
      <c r="H2722" s="249"/>
      <c r="I2722" s="249"/>
    </row>
    <row r="2723" spans="1:9" ht="26.4" x14ac:dyDescent="0.25">
      <c r="A2723" s="97">
        <v>1</v>
      </c>
      <c r="B2723" s="98">
        <v>10100122000700</v>
      </c>
      <c r="C2723" s="99" t="s">
        <v>2843</v>
      </c>
      <c r="D2723" s="100">
        <v>0</v>
      </c>
      <c r="E2723" s="101">
        <v>3420109294</v>
      </c>
      <c r="F2723" s="101">
        <v>16470000000</v>
      </c>
      <c r="G2723" s="101">
        <v>28500000000</v>
      </c>
      <c r="H2723" s="102">
        <v>0</v>
      </c>
      <c r="I2723" s="97" t="s">
        <v>753</v>
      </c>
    </row>
    <row r="2724" spans="1:9" ht="26.4" x14ac:dyDescent="0.25">
      <c r="A2724" s="97">
        <v>2</v>
      </c>
      <c r="B2724" s="98">
        <v>10100123000600</v>
      </c>
      <c r="C2724" s="99" t="s">
        <v>2844</v>
      </c>
      <c r="D2724" s="100">
        <v>0</v>
      </c>
      <c r="E2724" s="100">
        <v>0</v>
      </c>
      <c r="F2724" s="100">
        <v>0</v>
      </c>
      <c r="G2724" s="100">
        <v>0</v>
      </c>
      <c r="H2724" s="102">
        <v>0</v>
      </c>
      <c r="I2724" s="97" t="s">
        <v>753</v>
      </c>
    </row>
    <row r="2725" spans="1:9" x14ac:dyDescent="0.25">
      <c r="A2725" s="244" t="s">
        <v>786</v>
      </c>
      <c r="B2725" s="244"/>
      <c r="C2725" s="244"/>
      <c r="D2725" s="104">
        <v>0</v>
      </c>
      <c r="E2725" s="103">
        <v>3420109294</v>
      </c>
      <c r="F2725" s="103">
        <v>16470000000</v>
      </c>
      <c r="G2725" s="103">
        <v>28500000000</v>
      </c>
      <c r="H2725" s="248"/>
      <c r="I2725" s="248"/>
    </row>
    <row r="2726" spans="1:9" x14ac:dyDescent="0.25">
      <c r="A2726" s="92"/>
      <c r="B2726" s="247" t="s">
        <v>787</v>
      </c>
      <c r="C2726" s="247"/>
      <c r="D2726" s="247"/>
      <c r="E2726" s="247"/>
      <c r="F2726" s="247"/>
      <c r="G2726" s="247"/>
      <c r="H2726" s="247"/>
      <c r="I2726" s="247"/>
    </row>
    <row r="2727" spans="1:9" x14ac:dyDescent="0.25">
      <c r="A2727" s="244" t="s">
        <v>788</v>
      </c>
      <c r="B2727" s="244"/>
      <c r="C2727" s="244"/>
      <c r="D2727" s="96">
        <v>0</v>
      </c>
      <c r="E2727" s="95">
        <v>3420109294</v>
      </c>
      <c r="F2727" s="95">
        <v>16470000000</v>
      </c>
      <c r="G2727" s="95">
        <v>28500000000</v>
      </c>
      <c r="H2727" s="246"/>
      <c r="I2727" s="246"/>
    </row>
    <row r="2728" spans="1:9" x14ac:dyDescent="0.25">
      <c r="A2728" s="90">
        <v>122</v>
      </c>
      <c r="B2728" s="249" t="s">
        <v>2845</v>
      </c>
      <c r="C2728" s="249"/>
      <c r="D2728" s="249"/>
      <c r="E2728" s="249"/>
      <c r="F2728" s="249"/>
      <c r="G2728" s="249"/>
      <c r="H2728" s="249"/>
      <c r="I2728" s="249"/>
    </row>
    <row r="2729" spans="1:9" x14ac:dyDescent="0.25">
      <c r="A2729" s="92"/>
      <c r="B2729" s="247" t="s">
        <v>750</v>
      </c>
      <c r="C2729" s="247"/>
      <c r="D2729" s="247"/>
      <c r="E2729" s="247"/>
      <c r="F2729" s="247"/>
      <c r="G2729" s="247"/>
      <c r="H2729" s="247"/>
      <c r="I2729" s="247"/>
    </row>
    <row r="2730" spans="1:9" x14ac:dyDescent="0.25">
      <c r="A2730" s="93"/>
      <c r="B2730" s="94">
        <v>105</v>
      </c>
      <c r="C2730" s="91" t="s">
        <v>804</v>
      </c>
      <c r="D2730" s="96">
        <v>0</v>
      </c>
      <c r="E2730" s="96">
        <v>0</v>
      </c>
      <c r="F2730" s="96">
        <v>0</v>
      </c>
      <c r="G2730" s="95">
        <v>3000000</v>
      </c>
      <c r="H2730" s="249"/>
      <c r="I2730" s="249"/>
    </row>
    <row r="2731" spans="1:9" x14ac:dyDescent="0.25">
      <c r="A2731" s="97">
        <v>1</v>
      </c>
      <c r="B2731" s="98">
        <v>5010125000900</v>
      </c>
      <c r="C2731" s="99" t="s">
        <v>2846</v>
      </c>
      <c r="D2731" s="100">
        <v>0</v>
      </c>
      <c r="E2731" s="100">
        <v>0</v>
      </c>
      <c r="F2731" s="100">
        <v>0</v>
      </c>
      <c r="G2731" s="101">
        <v>1500000</v>
      </c>
      <c r="H2731" s="102">
        <v>0</v>
      </c>
      <c r="I2731" s="97" t="s">
        <v>753</v>
      </c>
    </row>
    <row r="2732" spans="1:9" x14ac:dyDescent="0.25">
      <c r="A2732" s="97">
        <v>2</v>
      </c>
      <c r="B2732" s="98">
        <v>5010125001000</v>
      </c>
      <c r="C2732" s="99" t="s">
        <v>2847</v>
      </c>
      <c r="D2732" s="100">
        <v>0</v>
      </c>
      <c r="E2732" s="100">
        <v>0</v>
      </c>
      <c r="F2732" s="100">
        <v>0</v>
      </c>
      <c r="G2732" s="101">
        <v>1500000</v>
      </c>
      <c r="H2732" s="102">
        <v>0</v>
      </c>
      <c r="I2732" s="97" t="s">
        <v>753</v>
      </c>
    </row>
    <row r="2733" spans="1:9" x14ac:dyDescent="0.25">
      <c r="A2733" s="93"/>
      <c r="B2733" s="94">
        <v>251</v>
      </c>
      <c r="C2733" s="91" t="s">
        <v>794</v>
      </c>
      <c r="D2733" s="96">
        <v>0</v>
      </c>
      <c r="E2733" s="96">
        <v>0</v>
      </c>
      <c r="F2733" s="95">
        <v>500000</v>
      </c>
      <c r="G2733" s="96">
        <v>0</v>
      </c>
      <c r="H2733" s="249"/>
      <c r="I2733" s="249"/>
    </row>
    <row r="2734" spans="1:9" x14ac:dyDescent="0.25">
      <c r="A2734" s="97">
        <v>3</v>
      </c>
      <c r="B2734" s="98">
        <v>5010123002300</v>
      </c>
      <c r="C2734" s="99" t="s">
        <v>2832</v>
      </c>
      <c r="D2734" s="100">
        <v>0</v>
      </c>
      <c r="E2734" s="100">
        <v>0</v>
      </c>
      <c r="F2734" s="101">
        <v>500000</v>
      </c>
      <c r="G2734" s="100">
        <v>0</v>
      </c>
      <c r="H2734" s="102">
        <v>0</v>
      </c>
      <c r="I2734" s="97" t="s">
        <v>945</v>
      </c>
    </row>
    <row r="2735" spans="1:9" x14ac:dyDescent="0.25">
      <c r="A2735" s="244" t="s">
        <v>786</v>
      </c>
      <c r="B2735" s="244"/>
      <c r="C2735" s="244"/>
      <c r="D2735" s="104">
        <v>0</v>
      </c>
      <c r="E2735" s="104">
        <v>0</v>
      </c>
      <c r="F2735" s="103">
        <v>500000</v>
      </c>
      <c r="G2735" s="103">
        <v>3000000</v>
      </c>
      <c r="H2735" s="248"/>
      <c r="I2735" s="248"/>
    </row>
    <row r="2736" spans="1:9" x14ac:dyDescent="0.25">
      <c r="A2736" s="92"/>
      <c r="B2736" s="247" t="s">
        <v>787</v>
      </c>
      <c r="C2736" s="247"/>
      <c r="D2736" s="247"/>
      <c r="E2736" s="247"/>
      <c r="F2736" s="247"/>
      <c r="G2736" s="247"/>
      <c r="H2736" s="247"/>
      <c r="I2736" s="247"/>
    </row>
    <row r="2737" spans="1:9" x14ac:dyDescent="0.25">
      <c r="A2737" s="244" t="s">
        <v>788</v>
      </c>
      <c r="B2737" s="244"/>
      <c r="C2737" s="244"/>
      <c r="D2737" s="96">
        <v>0</v>
      </c>
      <c r="E2737" s="96">
        <v>0</v>
      </c>
      <c r="F2737" s="95">
        <v>500000</v>
      </c>
      <c r="G2737" s="95">
        <v>3000000</v>
      </c>
      <c r="H2737" s="246"/>
      <c r="I2737" s="246"/>
    </row>
    <row r="2738" spans="1:9" x14ac:dyDescent="0.25">
      <c r="A2738" s="90">
        <v>123</v>
      </c>
      <c r="B2738" s="249" t="s">
        <v>2848</v>
      </c>
      <c r="C2738" s="249"/>
      <c r="D2738" s="249"/>
      <c r="E2738" s="249"/>
      <c r="F2738" s="249"/>
      <c r="G2738" s="249"/>
      <c r="H2738" s="249"/>
      <c r="I2738" s="249"/>
    </row>
    <row r="2739" spans="1:9" x14ac:dyDescent="0.25">
      <c r="A2739" s="92"/>
      <c r="B2739" s="247" t="s">
        <v>750</v>
      </c>
      <c r="C2739" s="247"/>
      <c r="D2739" s="247"/>
      <c r="E2739" s="247"/>
      <c r="F2739" s="247"/>
      <c r="G2739" s="247"/>
      <c r="H2739" s="247"/>
      <c r="I2739" s="247"/>
    </row>
    <row r="2740" spans="1:9" x14ac:dyDescent="0.25">
      <c r="A2740" s="93"/>
      <c r="B2740" s="94">
        <v>248</v>
      </c>
      <c r="C2740" s="91" t="s">
        <v>794</v>
      </c>
      <c r="D2740" s="96">
        <v>0</v>
      </c>
      <c r="E2740" s="96">
        <v>0</v>
      </c>
      <c r="F2740" s="95">
        <v>1000000</v>
      </c>
      <c r="G2740" s="95">
        <v>3000000</v>
      </c>
      <c r="H2740" s="249"/>
      <c r="I2740" s="249"/>
    </row>
    <row r="2741" spans="1:9" x14ac:dyDescent="0.25">
      <c r="A2741" s="97">
        <v>1</v>
      </c>
      <c r="B2741" s="98">
        <v>5010324002000</v>
      </c>
      <c r="C2741" s="99" t="s">
        <v>2849</v>
      </c>
      <c r="D2741" s="100">
        <v>0</v>
      </c>
      <c r="E2741" s="100">
        <v>0</v>
      </c>
      <c r="F2741" s="101">
        <v>1000000</v>
      </c>
      <c r="G2741" s="101">
        <v>3000000</v>
      </c>
      <c r="H2741" s="102">
        <v>0</v>
      </c>
      <c r="I2741" s="97" t="s">
        <v>753</v>
      </c>
    </row>
    <row r="2742" spans="1:9" x14ac:dyDescent="0.25">
      <c r="A2742" s="244" t="s">
        <v>786</v>
      </c>
      <c r="B2742" s="244"/>
      <c r="C2742" s="244"/>
      <c r="D2742" s="104">
        <v>0</v>
      </c>
      <c r="E2742" s="104">
        <v>0</v>
      </c>
      <c r="F2742" s="103">
        <v>1000000</v>
      </c>
      <c r="G2742" s="103">
        <v>3000000</v>
      </c>
      <c r="H2742" s="248"/>
      <c r="I2742" s="248"/>
    </row>
    <row r="2743" spans="1:9" x14ac:dyDescent="0.25">
      <c r="A2743" s="92"/>
      <c r="B2743" s="247" t="s">
        <v>787</v>
      </c>
      <c r="C2743" s="247"/>
      <c r="D2743" s="247"/>
      <c r="E2743" s="247"/>
      <c r="F2743" s="247"/>
      <c r="G2743" s="247"/>
      <c r="H2743" s="247"/>
      <c r="I2743" s="247"/>
    </row>
    <row r="2744" spans="1:9" x14ac:dyDescent="0.25">
      <c r="A2744" s="244" t="s">
        <v>788</v>
      </c>
      <c r="B2744" s="244"/>
      <c r="C2744" s="244"/>
      <c r="D2744" s="96">
        <v>0</v>
      </c>
      <c r="E2744" s="96">
        <v>0</v>
      </c>
      <c r="F2744" s="95">
        <v>1000000</v>
      </c>
      <c r="G2744" s="95">
        <v>3000000</v>
      </c>
      <c r="H2744" s="246"/>
      <c r="I2744" s="246"/>
    </row>
    <row r="2745" spans="1:9" x14ac:dyDescent="0.25">
      <c r="A2745" s="90">
        <v>124</v>
      </c>
      <c r="B2745" s="249" t="s">
        <v>2850</v>
      </c>
      <c r="C2745" s="249"/>
      <c r="D2745" s="249"/>
      <c r="E2745" s="249"/>
      <c r="F2745" s="249"/>
      <c r="G2745" s="249"/>
      <c r="H2745" s="249"/>
      <c r="I2745" s="249"/>
    </row>
    <row r="2746" spans="1:9" x14ac:dyDescent="0.25">
      <c r="A2746" s="92"/>
      <c r="B2746" s="247" t="s">
        <v>750</v>
      </c>
      <c r="C2746" s="247"/>
      <c r="D2746" s="247"/>
      <c r="E2746" s="247"/>
      <c r="F2746" s="247"/>
      <c r="G2746" s="247"/>
      <c r="H2746" s="247"/>
      <c r="I2746" s="247"/>
    </row>
    <row r="2747" spans="1:9" x14ac:dyDescent="0.25">
      <c r="A2747" s="93"/>
      <c r="B2747" s="94">
        <v>255</v>
      </c>
      <c r="C2747" s="91" t="s">
        <v>2529</v>
      </c>
      <c r="D2747" s="96">
        <v>0</v>
      </c>
      <c r="E2747" s="96">
        <v>0</v>
      </c>
      <c r="F2747" s="95">
        <v>1000000</v>
      </c>
      <c r="G2747" s="95">
        <v>1500000</v>
      </c>
      <c r="H2747" s="249"/>
      <c r="I2747" s="249"/>
    </row>
    <row r="2748" spans="1:9" x14ac:dyDescent="0.25">
      <c r="A2748" s="97">
        <v>1</v>
      </c>
      <c r="B2748" s="98">
        <v>5010124002600</v>
      </c>
      <c r="C2748" s="99" t="s">
        <v>2851</v>
      </c>
      <c r="D2748" s="100">
        <v>0</v>
      </c>
      <c r="E2748" s="100">
        <v>0</v>
      </c>
      <c r="F2748" s="101">
        <v>500000</v>
      </c>
      <c r="G2748" s="101">
        <v>750000</v>
      </c>
      <c r="H2748" s="102">
        <v>0</v>
      </c>
      <c r="I2748" s="97" t="s">
        <v>753</v>
      </c>
    </row>
    <row r="2749" spans="1:9" x14ac:dyDescent="0.25">
      <c r="A2749" s="97">
        <v>2</v>
      </c>
      <c r="B2749" s="98">
        <v>5010124002500</v>
      </c>
      <c r="C2749" s="99" t="s">
        <v>2852</v>
      </c>
      <c r="D2749" s="100">
        <v>0</v>
      </c>
      <c r="E2749" s="100">
        <v>0</v>
      </c>
      <c r="F2749" s="101">
        <v>500000</v>
      </c>
      <c r="G2749" s="101">
        <v>750000</v>
      </c>
      <c r="H2749" s="102">
        <v>0</v>
      </c>
      <c r="I2749" s="97" t="s">
        <v>753</v>
      </c>
    </row>
    <row r="2750" spans="1:9" x14ac:dyDescent="0.25">
      <c r="A2750" s="93"/>
      <c r="B2750" s="94">
        <v>514</v>
      </c>
      <c r="C2750" s="91" t="s">
        <v>2853</v>
      </c>
      <c r="D2750" s="96">
        <v>0</v>
      </c>
      <c r="E2750" s="96">
        <v>0</v>
      </c>
      <c r="F2750" s="95">
        <v>500000</v>
      </c>
      <c r="G2750" s="95">
        <v>1500000</v>
      </c>
      <c r="H2750" s="249"/>
      <c r="I2750" s="249"/>
    </row>
    <row r="2751" spans="1:9" x14ac:dyDescent="0.25">
      <c r="A2751" s="97">
        <v>3</v>
      </c>
      <c r="B2751" s="98">
        <v>5010324000200</v>
      </c>
      <c r="C2751" s="99" t="s">
        <v>2854</v>
      </c>
      <c r="D2751" s="100">
        <v>0</v>
      </c>
      <c r="E2751" s="100">
        <v>0</v>
      </c>
      <c r="F2751" s="101">
        <v>500000</v>
      </c>
      <c r="G2751" s="101">
        <v>1500000</v>
      </c>
      <c r="H2751" s="102">
        <v>0</v>
      </c>
      <c r="I2751" s="97" t="s">
        <v>753</v>
      </c>
    </row>
    <row r="2752" spans="1:9" x14ac:dyDescent="0.25">
      <c r="A2752" s="244" t="s">
        <v>786</v>
      </c>
      <c r="B2752" s="244"/>
      <c r="C2752" s="244"/>
      <c r="D2752" s="104">
        <v>0</v>
      </c>
      <c r="E2752" s="104">
        <v>0</v>
      </c>
      <c r="F2752" s="103">
        <v>1500000</v>
      </c>
      <c r="G2752" s="103">
        <v>3000000</v>
      </c>
      <c r="H2752" s="248"/>
      <c r="I2752" s="248"/>
    </row>
    <row r="2753" spans="1:9" x14ac:dyDescent="0.25">
      <c r="A2753" s="92"/>
      <c r="B2753" s="247" t="s">
        <v>787</v>
      </c>
      <c r="C2753" s="247"/>
      <c r="D2753" s="247"/>
      <c r="E2753" s="247"/>
      <c r="F2753" s="247"/>
      <c r="G2753" s="247"/>
      <c r="H2753" s="247"/>
      <c r="I2753" s="247"/>
    </row>
    <row r="2754" spans="1:9" x14ac:dyDescent="0.25">
      <c r="A2754" s="244" t="s">
        <v>788</v>
      </c>
      <c r="B2754" s="244"/>
      <c r="C2754" s="244"/>
      <c r="D2754" s="96">
        <v>0</v>
      </c>
      <c r="E2754" s="96">
        <v>0</v>
      </c>
      <c r="F2754" s="95">
        <v>1500000</v>
      </c>
      <c r="G2754" s="95">
        <v>3000000</v>
      </c>
      <c r="H2754" s="246"/>
      <c r="I2754" s="246"/>
    </row>
    <row r="2755" spans="1:9" x14ac:dyDescent="0.25">
      <c r="A2755" s="90">
        <v>125</v>
      </c>
      <c r="B2755" s="249" t="s">
        <v>2855</v>
      </c>
      <c r="C2755" s="249"/>
      <c r="D2755" s="249"/>
      <c r="E2755" s="249"/>
      <c r="F2755" s="249"/>
      <c r="G2755" s="249"/>
      <c r="H2755" s="249"/>
      <c r="I2755" s="249"/>
    </row>
    <row r="2756" spans="1:9" x14ac:dyDescent="0.25">
      <c r="A2756" s="92"/>
      <c r="B2756" s="247" t="s">
        <v>750</v>
      </c>
      <c r="C2756" s="247"/>
      <c r="D2756" s="247"/>
      <c r="E2756" s="247"/>
      <c r="F2756" s="247"/>
      <c r="G2756" s="247"/>
      <c r="H2756" s="247"/>
      <c r="I2756" s="247"/>
    </row>
    <row r="2757" spans="1:9" x14ac:dyDescent="0.25">
      <c r="A2757" s="93"/>
      <c r="B2757" s="94">
        <v>389</v>
      </c>
      <c r="C2757" s="91" t="s">
        <v>2856</v>
      </c>
      <c r="D2757" s="95">
        <v>54719714</v>
      </c>
      <c r="E2757" s="96">
        <v>0</v>
      </c>
      <c r="F2757" s="95">
        <v>1066000000</v>
      </c>
      <c r="G2757" s="96">
        <v>0</v>
      </c>
      <c r="H2757" s="249"/>
      <c r="I2757" s="249"/>
    </row>
    <row r="2758" spans="1:9" x14ac:dyDescent="0.25">
      <c r="A2758" s="97">
        <v>1</v>
      </c>
      <c r="B2758" s="98">
        <v>13100123005000</v>
      </c>
      <c r="C2758" s="99" t="s">
        <v>2857</v>
      </c>
      <c r="D2758" s="101">
        <v>54719714</v>
      </c>
      <c r="E2758" s="100">
        <v>0</v>
      </c>
      <c r="F2758" s="101">
        <v>500000000</v>
      </c>
      <c r="G2758" s="100">
        <v>0</v>
      </c>
      <c r="H2758" s="102">
        <v>0</v>
      </c>
      <c r="I2758" s="97" t="s">
        <v>753</v>
      </c>
    </row>
    <row r="2759" spans="1:9" x14ac:dyDescent="0.25">
      <c r="A2759" s="97">
        <v>2</v>
      </c>
      <c r="B2759" s="98">
        <v>13100123004800</v>
      </c>
      <c r="C2759" s="99" t="s">
        <v>2858</v>
      </c>
      <c r="D2759" s="100">
        <v>0</v>
      </c>
      <c r="E2759" s="100">
        <v>0</v>
      </c>
      <c r="F2759" s="101">
        <v>40000000</v>
      </c>
      <c r="G2759" s="100">
        <v>0</v>
      </c>
      <c r="H2759" s="102">
        <v>0</v>
      </c>
      <c r="I2759" s="97" t="s">
        <v>753</v>
      </c>
    </row>
    <row r="2760" spans="1:9" x14ac:dyDescent="0.25">
      <c r="A2760" s="97">
        <v>3</v>
      </c>
      <c r="B2760" s="98">
        <v>13100123004900</v>
      </c>
      <c r="C2760" s="99" t="s">
        <v>2859</v>
      </c>
      <c r="D2760" s="100">
        <v>0</v>
      </c>
      <c r="E2760" s="100">
        <v>0</v>
      </c>
      <c r="F2760" s="101">
        <v>20000000</v>
      </c>
      <c r="G2760" s="100">
        <v>0</v>
      </c>
      <c r="H2760" s="102">
        <v>0</v>
      </c>
      <c r="I2760" s="97" t="s">
        <v>753</v>
      </c>
    </row>
    <row r="2761" spans="1:9" x14ac:dyDescent="0.25">
      <c r="A2761" s="97">
        <v>4</v>
      </c>
      <c r="B2761" s="98">
        <v>13100123006700</v>
      </c>
      <c r="C2761" s="99" t="s">
        <v>2860</v>
      </c>
      <c r="D2761" s="100">
        <v>0</v>
      </c>
      <c r="E2761" s="100">
        <v>0</v>
      </c>
      <c r="F2761" s="101">
        <v>480000000</v>
      </c>
      <c r="G2761" s="100">
        <v>0</v>
      </c>
      <c r="H2761" s="102">
        <v>0</v>
      </c>
      <c r="I2761" s="97" t="s">
        <v>753</v>
      </c>
    </row>
    <row r="2762" spans="1:9" x14ac:dyDescent="0.25">
      <c r="A2762" s="97">
        <v>5</v>
      </c>
      <c r="B2762" s="98">
        <v>13100123004700</v>
      </c>
      <c r="C2762" s="99" t="s">
        <v>2861</v>
      </c>
      <c r="D2762" s="100">
        <v>0</v>
      </c>
      <c r="E2762" s="100">
        <v>0</v>
      </c>
      <c r="F2762" s="101">
        <v>20000000</v>
      </c>
      <c r="G2762" s="100">
        <v>0</v>
      </c>
      <c r="H2762" s="102">
        <v>0</v>
      </c>
      <c r="I2762" s="97" t="s">
        <v>753</v>
      </c>
    </row>
    <row r="2763" spans="1:9" x14ac:dyDescent="0.25">
      <c r="A2763" s="97">
        <v>6</v>
      </c>
      <c r="B2763" s="98">
        <v>13100123006800</v>
      </c>
      <c r="C2763" s="99" t="s">
        <v>2862</v>
      </c>
      <c r="D2763" s="100">
        <v>0</v>
      </c>
      <c r="E2763" s="100">
        <v>0</v>
      </c>
      <c r="F2763" s="101">
        <v>6000000</v>
      </c>
      <c r="G2763" s="100">
        <v>0</v>
      </c>
      <c r="H2763" s="102">
        <v>0</v>
      </c>
      <c r="I2763" s="97" t="s">
        <v>753</v>
      </c>
    </row>
    <row r="2764" spans="1:9" x14ac:dyDescent="0.25">
      <c r="A2764" s="93"/>
      <c r="B2764" s="94">
        <v>390</v>
      </c>
      <c r="C2764" s="91" t="s">
        <v>2863</v>
      </c>
      <c r="D2764" s="96">
        <v>0</v>
      </c>
      <c r="E2764" s="96">
        <v>0</v>
      </c>
      <c r="F2764" s="95">
        <v>180000000</v>
      </c>
      <c r="G2764" s="96">
        <v>0</v>
      </c>
      <c r="H2764" s="249"/>
      <c r="I2764" s="249"/>
    </row>
    <row r="2765" spans="1:9" x14ac:dyDescent="0.25">
      <c r="A2765" s="97">
        <v>7</v>
      </c>
      <c r="B2765" s="98">
        <v>13100124003700</v>
      </c>
      <c r="C2765" s="99" t="s">
        <v>2864</v>
      </c>
      <c r="D2765" s="100">
        <v>0</v>
      </c>
      <c r="E2765" s="100">
        <v>0</v>
      </c>
      <c r="F2765" s="101">
        <v>150000000</v>
      </c>
      <c r="G2765" s="100">
        <v>0</v>
      </c>
      <c r="H2765" s="102">
        <v>0</v>
      </c>
      <c r="I2765" s="97" t="s">
        <v>753</v>
      </c>
    </row>
    <row r="2766" spans="1:9" ht="26.4" x14ac:dyDescent="0.25">
      <c r="A2766" s="97">
        <v>8</v>
      </c>
      <c r="B2766" s="98">
        <v>13100123005100</v>
      </c>
      <c r="C2766" s="99" t="s">
        <v>2865</v>
      </c>
      <c r="D2766" s="100">
        <v>0</v>
      </c>
      <c r="E2766" s="100">
        <v>0</v>
      </c>
      <c r="F2766" s="101">
        <v>10000000</v>
      </c>
      <c r="G2766" s="100">
        <v>0</v>
      </c>
      <c r="H2766" s="102">
        <v>0</v>
      </c>
      <c r="I2766" s="97" t="s">
        <v>753</v>
      </c>
    </row>
    <row r="2767" spans="1:9" x14ac:dyDescent="0.25">
      <c r="A2767" s="97">
        <v>9</v>
      </c>
      <c r="B2767" s="98">
        <v>13100122002900</v>
      </c>
      <c r="C2767" s="99" t="s">
        <v>2866</v>
      </c>
      <c r="D2767" s="100">
        <v>0</v>
      </c>
      <c r="E2767" s="100">
        <v>0</v>
      </c>
      <c r="F2767" s="101">
        <v>20000000</v>
      </c>
      <c r="G2767" s="100">
        <v>0</v>
      </c>
      <c r="H2767" s="102">
        <v>0</v>
      </c>
      <c r="I2767" s="97" t="s">
        <v>753</v>
      </c>
    </row>
    <row r="2768" spans="1:9" x14ac:dyDescent="0.25">
      <c r="A2768" s="93"/>
      <c r="B2768" s="94">
        <v>392</v>
      </c>
      <c r="C2768" s="91" t="s">
        <v>2867</v>
      </c>
      <c r="D2768" s="96">
        <v>0</v>
      </c>
      <c r="E2768" s="96">
        <v>0</v>
      </c>
      <c r="F2768" s="95">
        <v>37000000</v>
      </c>
      <c r="G2768" s="96">
        <v>0</v>
      </c>
      <c r="H2768" s="249"/>
      <c r="I2768" s="249"/>
    </row>
    <row r="2769" spans="1:9" x14ac:dyDescent="0.25">
      <c r="A2769" s="97">
        <v>10</v>
      </c>
      <c r="B2769" s="98">
        <v>13100123005200</v>
      </c>
      <c r="C2769" s="99" t="s">
        <v>2868</v>
      </c>
      <c r="D2769" s="100">
        <v>0</v>
      </c>
      <c r="E2769" s="100">
        <v>0</v>
      </c>
      <c r="F2769" s="101">
        <v>7000000</v>
      </c>
      <c r="G2769" s="100">
        <v>0</v>
      </c>
      <c r="H2769" s="102">
        <v>0</v>
      </c>
      <c r="I2769" s="97" t="s">
        <v>753</v>
      </c>
    </row>
    <row r="2770" spans="1:9" x14ac:dyDescent="0.25">
      <c r="A2770" s="97">
        <v>11</v>
      </c>
      <c r="B2770" s="98">
        <v>13100123006600</v>
      </c>
      <c r="C2770" s="99" t="s">
        <v>2869</v>
      </c>
      <c r="D2770" s="100">
        <v>0</v>
      </c>
      <c r="E2770" s="100">
        <v>0</v>
      </c>
      <c r="F2770" s="101">
        <v>30000000</v>
      </c>
      <c r="G2770" s="100">
        <v>0</v>
      </c>
      <c r="H2770" s="102">
        <v>0</v>
      </c>
      <c r="I2770" s="97" t="s">
        <v>753</v>
      </c>
    </row>
    <row r="2771" spans="1:9" x14ac:dyDescent="0.25">
      <c r="A2771" s="93"/>
      <c r="B2771" s="94">
        <v>393</v>
      </c>
      <c r="C2771" s="91" t="s">
        <v>2870</v>
      </c>
      <c r="D2771" s="95">
        <v>12600000</v>
      </c>
      <c r="E2771" s="96">
        <v>0</v>
      </c>
      <c r="F2771" s="95">
        <v>10000000</v>
      </c>
      <c r="G2771" s="96">
        <v>0</v>
      </c>
      <c r="H2771" s="249"/>
      <c r="I2771" s="249"/>
    </row>
    <row r="2772" spans="1:9" x14ac:dyDescent="0.25">
      <c r="A2772" s="97">
        <v>12</v>
      </c>
      <c r="B2772" s="98">
        <v>13100122003000</v>
      </c>
      <c r="C2772" s="99" t="s">
        <v>2871</v>
      </c>
      <c r="D2772" s="101">
        <v>12600000</v>
      </c>
      <c r="E2772" s="100">
        <v>0</v>
      </c>
      <c r="F2772" s="101">
        <v>10000000</v>
      </c>
      <c r="G2772" s="100">
        <v>0</v>
      </c>
      <c r="H2772" s="102">
        <v>0</v>
      </c>
      <c r="I2772" s="97" t="s">
        <v>753</v>
      </c>
    </row>
    <row r="2773" spans="1:9" x14ac:dyDescent="0.25">
      <c r="A2773" s="93"/>
      <c r="B2773" s="94">
        <v>396</v>
      </c>
      <c r="C2773" s="91" t="s">
        <v>2872</v>
      </c>
      <c r="D2773" s="96">
        <v>0</v>
      </c>
      <c r="E2773" s="96">
        <v>0</v>
      </c>
      <c r="F2773" s="95">
        <v>1500050000</v>
      </c>
      <c r="G2773" s="96">
        <v>0</v>
      </c>
      <c r="H2773" s="249"/>
      <c r="I2773" s="249"/>
    </row>
    <row r="2774" spans="1:9" x14ac:dyDescent="0.25">
      <c r="A2774" s="97">
        <v>13</v>
      </c>
      <c r="B2774" s="98">
        <v>13100123017800</v>
      </c>
      <c r="C2774" s="99" t="s">
        <v>2873</v>
      </c>
      <c r="D2774" s="100">
        <v>0</v>
      </c>
      <c r="E2774" s="100">
        <v>0</v>
      </c>
      <c r="F2774" s="101">
        <v>200000000</v>
      </c>
      <c r="G2774" s="100">
        <v>0</v>
      </c>
      <c r="H2774" s="102">
        <v>0</v>
      </c>
      <c r="I2774" s="97" t="s">
        <v>753</v>
      </c>
    </row>
    <row r="2775" spans="1:9" x14ac:dyDescent="0.25">
      <c r="A2775" s="97">
        <v>14</v>
      </c>
      <c r="B2775" s="98">
        <v>13100123005400</v>
      </c>
      <c r="C2775" s="99" t="s">
        <v>2874</v>
      </c>
      <c r="D2775" s="100">
        <v>0</v>
      </c>
      <c r="E2775" s="100">
        <v>0</v>
      </c>
      <c r="F2775" s="101">
        <v>270000000</v>
      </c>
      <c r="G2775" s="100">
        <v>0</v>
      </c>
      <c r="H2775" s="102">
        <v>0</v>
      </c>
      <c r="I2775" s="97" t="s">
        <v>753</v>
      </c>
    </row>
    <row r="2776" spans="1:9" x14ac:dyDescent="0.25">
      <c r="A2776" s="97">
        <v>15</v>
      </c>
      <c r="B2776" s="98">
        <v>13100123005700</v>
      </c>
      <c r="C2776" s="99" t="s">
        <v>2875</v>
      </c>
      <c r="D2776" s="100">
        <v>0</v>
      </c>
      <c r="E2776" s="100">
        <v>0</v>
      </c>
      <c r="F2776" s="101">
        <v>429000000</v>
      </c>
      <c r="G2776" s="100">
        <v>0</v>
      </c>
      <c r="H2776" s="102">
        <v>0</v>
      </c>
      <c r="I2776" s="97" t="s">
        <v>753</v>
      </c>
    </row>
    <row r="2777" spans="1:9" ht="26.4" x14ac:dyDescent="0.25">
      <c r="A2777" s="97">
        <v>16</v>
      </c>
      <c r="B2777" s="98">
        <v>13100123005300</v>
      </c>
      <c r="C2777" s="99" t="s">
        <v>2876</v>
      </c>
      <c r="D2777" s="100">
        <v>0</v>
      </c>
      <c r="E2777" s="100">
        <v>0</v>
      </c>
      <c r="F2777" s="101">
        <v>260000000</v>
      </c>
      <c r="G2777" s="100">
        <v>0</v>
      </c>
      <c r="H2777" s="102">
        <v>0</v>
      </c>
      <c r="I2777" s="97" t="s">
        <v>753</v>
      </c>
    </row>
    <row r="2778" spans="1:9" x14ac:dyDescent="0.25">
      <c r="A2778" s="97">
        <v>17</v>
      </c>
      <c r="B2778" s="98">
        <v>13100123005500</v>
      </c>
      <c r="C2778" s="99" t="s">
        <v>2877</v>
      </c>
      <c r="D2778" s="100">
        <v>0</v>
      </c>
      <c r="E2778" s="100">
        <v>0</v>
      </c>
      <c r="F2778" s="101">
        <v>245050000</v>
      </c>
      <c r="G2778" s="100">
        <v>0</v>
      </c>
      <c r="H2778" s="102">
        <v>0</v>
      </c>
      <c r="I2778" s="97" t="s">
        <v>753</v>
      </c>
    </row>
    <row r="2779" spans="1:9" x14ac:dyDescent="0.25">
      <c r="A2779" s="97">
        <v>18</v>
      </c>
      <c r="B2779" s="98">
        <v>13100123005600</v>
      </c>
      <c r="C2779" s="99" t="s">
        <v>2878</v>
      </c>
      <c r="D2779" s="100">
        <v>0</v>
      </c>
      <c r="E2779" s="100">
        <v>0</v>
      </c>
      <c r="F2779" s="101">
        <v>48000000</v>
      </c>
      <c r="G2779" s="100">
        <v>0</v>
      </c>
      <c r="H2779" s="102">
        <v>0</v>
      </c>
      <c r="I2779" s="97" t="s">
        <v>753</v>
      </c>
    </row>
    <row r="2780" spans="1:9" x14ac:dyDescent="0.25">
      <c r="A2780" s="97">
        <v>19</v>
      </c>
      <c r="B2780" s="98">
        <v>13100123005800</v>
      </c>
      <c r="C2780" s="99" t="s">
        <v>2879</v>
      </c>
      <c r="D2780" s="100">
        <v>0</v>
      </c>
      <c r="E2780" s="100">
        <v>0</v>
      </c>
      <c r="F2780" s="101">
        <v>48000000</v>
      </c>
      <c r="G2780" s="100">
        <v>0</v>
      </c>
      <c r="H2780" s="102">
        <v>0</v>
      </c>
      <c r="I2780" s="97" t="s">
        <v>753</v>
      </c>
    </row>
    <row r="2781" spans="1:9" x14ac:dyDescent="0.25">
      <c r="A2781" s="93"/>
      <c r="B2781" s="94">
        <v>397</v>
      </c>
      <c r="C2781" s="91" t="s">
        <v>2880</v>
      </c>
      <c r="D2781" s="96">
        <v>0</v>
      </c>
      <c r="E2781" s="96">
        <v>0</v>
      </c>
      <c r="F2781" s="95">
        <v>110000000</v>
      </c>
      <c r="G2781" s="96">
        <v>0</v>
      </c>
      <c r="H2781" s="249"/>
      <c r="I2781" s="249"/>
    </row>
    <row r="2782" spans="1:9" ht="26.4" x14ac:dyDescent="0.25">
      <c r="A2782" s="97">
        <v>20</v>
      </c>
      <c r="B2782" s="98">
        <v>13100123006000</v>
      </c>
      <c r="C2782" s="99" t="s">
        <v>2881</v>
      </c>
      <c r="D2782" s="100">
        <v>0</v>
      </c>
      <c r="E2782" s="100">
        <v>0</v>
      </c>
      <c r="F2782" s="101">
        <v>60000000</v>
      </c>
      <c r="G2782" s="100">
        <v>0</v>
      </c>
      <c r="H2782" s="102">
        <v>0</v>
      </c>
      <c r="I2782" s="97" t="s">
        <v>753</v>
      </c>
    </row>
    <row r="2783" spans="1:9" x14ac:dyDescent="0.25">
      <c r="A2783" s="97">
        <v>21</v>
      </c>
      <c r="B2783" s="98">
        <v>13100123005900</v>
      </c>
      <c r="C2783" s="99" t="s">
        <v>2882</v>
      </c>
      <c r="D2783" s="100">
        <v>0</v>
      </c>
      <c r="E2783" s="100">
        <v>0</v>
      </c>
      <c r="F2783" s="101">
        <v>50000000</v>
      </c>
      <c r="G2783" s="100">
        <v>0</v>
      </c>
      <c r="H2783" s="102">
        <v>0</v>
      </c>
      <c r="I2783" s="97" t="s">
        <v>753</v>
      </c>
    </row>
    <row r="2784" spans="1:9" x14ac:dyDescent="0.25">
      <c r="A2784" s="93"/>
      <c r="B2784" s="94">
        <v>398</v>
      </c>
      <c r="C2784" s="91" t="s">
        <v>864</v>
      </c>
      <c r="D2784" s="96">
        <v>0</v>
      </c>
      <c r="E2784" s="96">
        <v>0</v>
      </c>
      <c r="F2784" s="95">
        <v>120000000</v>
      </c>
      <c r="G2784" s="96">
        <v>0</v>
      </c>
      <c r="H2784" s="249"/>
      <c r="I2784" s="249"/>
    </row>
    <row r="2785" spans="1:9" ht="26.4" x14ac:dyDescent="0.25">
      <c r="A2785" s="97">
        <v>22</v>
      </c>
      <c r="B2785" s="98">
        <v>13100123006100</v>
      </c>
      <c r="C2785" s="99" t="s">
        <v>2883</v>
      </c>
      <c r="D2785" s="100">
        <v>0</v>
      </c>
      <c r="E2785" s="100">
        <v>0</v>
      </c>
      <c r="F2785" s="101">
        <v>100000000</v>
      </c>
      <c r="G2785" s="100">
        <v>0</v>
      </c>
      <c r="H2785" s="102">
        <v>0</v>
      </c>
      <c r="I2785" s="97" t="s">
        <v>753</v>
      </c>
    </row>
    <row r="2786" spans="1:9" x14ac:dyDescent="0.25">
      <c r="A2786" s="97">
        <v>23</v>
      </c>
      <c r="B2786" s="98">
        <v>13100123006400</v>
      </c>
      <c r="C2786" s="99" t="s">
        <v>2884</v>
      </c>
      <c r="D2786" s="100">
        <v>0</v>
      </c>
      <c r="E2786" s="100">
        <v>0</v>
      </c>
      <c r="F2786" s="101">
        <v>10000000</v>
      </c>
      <c r="G2786" s="100">
        <v>0</v>
      </c>
      <c r="H2786" s="102">
        <v>0</v>
      </c>
      <c r="I2786" s="97" t="s">
        <v>753</v>
      </c>
    </row>
    <row r="2787" spans="1:9" x14ac:dyDescent="0.25">
      <c r="A2787" s="97">
        <v>24</v>
      </c>
      <c r="B2787" s="98">
        <v>13100123006500</v>
      </c>
      <c r="C2787" s="99" t="s">
        <v>2885</v>
      </c>
      <c r="D2787" s="100">
        <v>0</v>
      </c>
      <c r="E2787" s="100">
        <v>0</v>
      </c>
      <c r="F2787" s="101">
        <v>10000000</v>
      </c>
      <c r="G2787" s="100">
        <v>0</v>
      </c>
      <c r="H2787" s="102">
        <v>0</v>
      </c>
      <c r="I2787" s="97" t="s">
        <v>753</v>
      </c>
    </row>
    <row r="2788" spans="1:9" x14ac:dyDescent="0.25">
      <c r="A2788" s="93"/>
      <c r="B2788" s="94">
        <v>399</v>
      </c>
      <c r="C2788" s="91" t="s">
        <v>2886</v>
      </c>
      <c r="D2788" s="96">
        <v>0</v>
      </c>
      <c r="E2788" s="96">
        <v>0</v>
      </c>
      <c r="F2788" s="95">
        <v>60000000</v>
      </c>
      <c r="G2788" s="96">
        <v>0</v>
      </c>
      <c r="H2788" s="249"/>
      <c r="I2788" s="249"/>
    </row>
    <row r="2789" spans="1:9" x14ac:dyDescent="0.25">
      <c r="A2789" s="97">
        <v>25</v>
      </c>
      <c r="B2789" s="98">
        <v>13100123006200</v>
      </c>
      <c r="C2789" s="99" t="s">
        <v>2887</v>
      </c>
      <c r="D2789" s="100">
        <v>0</v>
      </c>
      <c r="E2789" s="100">
        <v>0</v>
      </c>
      <c r="F2789" s="101">
        <v>50000000</v>
      </c>
      <c r="G2789" s="100">
        <v>0</v>
      </c>
      <c r="H2789" s="102">
        <v>0</v>
      </c>
      <c r="I2789" s="97" t="s">
        <v>753</v>
      </c>
    </row>
    <row r="2790" spans="1:9" x14ac:dyDescent="0.25">
      <c r="A2790" s="97">
        <v>26</v>
      </c>
      <c r="B2790" s="98">
        <v>13100123006300</v>
      </c>
      <c r="C2790" s="99" t="s">
        <v>2888</v>
      </c>
      <c r="D2790" s="100">
        <v>0</v>
      </c>
      <c r="E2790" s="100">
        <v>0</v>
      </c>
      <c r="F2790" s="101">
        <v>10000000</v>
      </c>
      <c r="G2790" s="100">
        <v>0</v>
      </c>
      <c r="H2790" s="102">
        <v>0</v>
      </c>
      <c r="I2790" s="97" t="s">
        <v>753</v>
      </c>
    </row>
    <row r="2791" spans="1:9" x14ac:dyDescent="0.25">
      <c r="A2791" s="244" t="s">
        <v>786</v>
      </c>
      <c r="B2791" s="244"/>
      <c r="C2791" s="244"/>
      <c r="D2791" s="103">
        <v>67319714</v>
      </c>
      <c r="E2791" s="104">
        <v>0</v>
      </c>
      <c r="F2791" s="103">
        <v>3083050000</v>
      </c>
      <c r="G2791" s="104">
        <v>0</v>
      </c>
      <c r="H2791" s="248"/>
      <c r="I2791" s="248"/>
    </row>
    <row r="2792" spans="1:9" x14ac:dyDescent="0.25">
      <c r="A2792" s="92"/>
      <c r="B2792" s="247" t="s">
        <v>787</v>
      </c>
      <c r="C2792" s="247"/>
      <c r="D2792" s="247"/>
      <c r="E2792" s="247"/>
      <c r="F2792" s="247"/>
      <c r="G2792" s="247"/>
      <c r="H2792" s="247"/>
      <c r="I2792" s="247"/>
    </row>
    <row r="2793" spans="1:9" x14ac:dyDescent="0.25">
      <c r="A2793" s="244" t="s">
        <v>788</v>
      </c>
      <c r="B2793" s="244"/>
      <c r="C2793" s="244"/>
      <c r="D2793" s="95">
        <v>67319714</v>
      </c>
      <c r="E2793" s="96">
        <v>0</v>
      </c>
      <c r="F2793" s="95">
        <v>3083050000</v>
      </c>
      <c r="G2793" s="96">
        <v>0</v>
      </c>
      <c r="H2793" s="246"/>
      <c r="I2793" s="246"/>
    </row>
    <row r="2794" spans="1:9" x14ac:dyDescent="0.25">
      <c r="A2794" s="90">
        <v>126</v>
      </c>
      <c r="B2794" s="249" t="s">
        <v>2889</v>
      </c>
      <c r="C2794" s="249"/>
      <c r="D2794" s="249"/>
      <c r="E2794" s="249"/>
      <c r="F2794" s="249"/>
      <c r="G2794" s="249"/>
      <c r="H2794" s="249"/>
      <c r="I2794" s="249"/>
    </row>
    <row r="2795" spans="1:9" x14ac:dyDescent="0.25">
      <c r="A2795" s="92"/>
      <c r="B2795" s="247" t="s">
        <v>750</v>
      </c>
      <c r="C2795" s="247"/>
      <c r="D2795" s="247"/>
      <c r="E2795" s="247"/>
      <c r="F2795" s="247"/>
      <c r="G2795" s="247"/>
      <c r="H2795" s="247"/>
      <c r="I2795" s="247"/>
    </row>
    <row r="2796" spans="1:9" x14ac:dyDescent="0.25">
      <c r="A2796" s="93"/>
      <c r="B2796" s="94">
        <v>505</v>
      </c>
      <c r="C2796" s="91" t="s">
        <v>784</v>
      </c>
      <c r="D2796" s="96">
        <v>0</v>
      </c>
      <c r="E2796" s="96">
        <v>0</v>
      </c>
      <c r="F2796" s="95">
        <v>50000000</v>
      </c>
      <c r="G2796" s="95">
        <v>50000000</v>
      </c>
      <c r="H2796" s="249"/>
      <c r="I2796" s="249"/>
    </row>
    <row r="2797" spans="1:9" x14ac:dyDescent="0.25">
      <c r="A2797" s="97">
        <v>1</v>
      </c>
      <c r="B2797" s="98">
        <v>6100123005300</v>
      </c>
      <c r="C2797" s="99" t="s">
        <v>2890</v>
      </c>
      <c r="D2797" s="100">
        <v>0</v>
      </c>
      <c r="E2797" s="100">
        <v>0</v>
      </c>
      <c r="F2797" s="101">
        <v>50000000</v>
      </c>
      <c r="G2797" s="101">
        <v>50000000</v>
      </c>
      <c r="H2797" s="102">
        <v>0</v>
      </c>
      <c r="I2797" s="97" t="s">
        <v>753</v>
      </c>
    </row>
    <row r="2798" spans="1:9" x14ac:dyDescent="0.25">
      <c r="A2798" s="244" t="s">
        <v>786</v>
      </c>
      <c r="B2798" s="244"/>
      <c r="C2798" s="244"/>
      <c r="D2798" s="104">
        <v>0</v>
      </c>
      <c r="E2798" s="104">
        <v>0</v>
      </c>
      <c r="F2798" s="103">
        <v>50000000</v>
      </c>
      <c r="G2798" s="103">
        <v>50000000</v>
      </c>
      <c r="H2798" s="248"/>
      <c r="I2798" s="248"/>
    </row>
    <row r="2799" spans="1:9" x14ac:dyDescent="0.25">
      <c r="A2799" s="92"/>
      <c r="B2799" s="247" t="s">
        <v>787</v>
      </c>
      <c r="C2799" s="247"/>
      <c r="D2799" s="247"/>
      <c r="E2799" s="247"/>
      <c r="F2799" s="247"/>
      <c r="G2799" s="247"/>
      <c r="H2799" s="247"/>
      <c r="I2799" s="247"/>
    </row>
    <row r="2800" spans="1:9" x14ac:dyDescent="0.25">
      <c r="A2800" s="244" t="s">
        <v>788</v>
      </c>
      <c r="B2800" s="244"/>
      <c r="C2800" s="244"/>
      <c r="D2800" s="96">
        <v>0</v>
      </c>
      <c r="E2800" s="96">
        <v>0</v>
      </c>
      <c r="F2800" s="95">
        <v>50000000</v>
      </c>
      <c r="G2800" s="95">
        <v>50000000</v>
      </c>
      <c r="H2800" s="246"/>
      <c r="I2800" s="246"/>
    </row>
    <row r="2801" spans="1:9" x14ac:dyDescent="0.25">
      <c r="A2801" s="90">
        <v>127</v>
      </c>
      <c r="B2801" s="249" t="s">
        <v>2891</v>
      </c>
      <c r="C2801" s="249"/>
      <c r="D2801" s="249"/>
      <c r="E2801" s="249"/>
      <c r="F2801" s="249"/>
      <c r="G2801" s="249"/>
      <c r="H2801" s="249"/>
      <c r="I2801" s="249"/>
    </row>
    <row r="2802" spans="1:9" x14ac:dyDescent="0.25">
      <c r="A2802" s="92"/>
      <c r="B2802" s="247" t="s">
        <v>750</v>
      </c>
      <c r="C2802" s="247"/>
      <c r="D2802" s="247"/>
      <c r="E2802" s="247"/>
      <c r="F2802" s="247"/>
      <c r="G2802" s="247"/>
      <c r="H2802" s="247"/>
      <c r="I2802" s="247"/>
    </row>
    <row r="2803" spans="1:9" x14ac:dyDescent="0.25">
      <c r="A2803" s="93"/>
      <c r="B2803" s="94">
        <v>572</v>
      </c>
      <c r="C2803" s="91" t="s">
        <v>1439</v>
      </c>
      <c r="D2803" s="96">
        <v>0</v>
      </c>
      <c r="E2803" s="96">
        <v>0</v>
      </c>
      <c r="F2803" s="95">
        <v>200000000</v>
      </c>
      <c r="G2803" s="95">
        <v>80000000</v>
      </c>
      <c r="H2803" s="249"/>
      <c r="I2803" s="249"/>
    </row>
    <row r="2804" spans="1:9" x14ac:dyDescent="0.25">
      <c r="A2804" s="97">
        <v>1</v>
      </c>
      <c r="B2804" s="98">
        <v>9100124002200</v>
      </c>
      <c r="C2804" s="99" t="s">
        <v>2892</v>
      </c>
      <c r="D2804" s="100">
        <v>0</v>
      </c>
      <c r="E2804" s="100">
        <v>0</v>
      </c>
      <c r="F2804" s="101">
        <v>100000000</v>
      </c>
      <c r="G2804" s="101">
        <v>80000000</v>
      </c>
      <c r="H2804" s="102">
        <v>1</v>
      </c>
      <c r="I2804" s="97" t="s">
        <v>753</v>
      </c>
    </row>
    <row r="2805" spans="1:9" x14ac:dyDescent="0.25">
      <c r="A2805" s="97">
        <v>2</v>
      </c>
      <c r="B2805" s="98">
        <v>9100124002300</v>
      </c>
      <c r="C2805" s="99" t="s">
        <v>2893</v>
      </c>
      <c r="D2805" s="100">
        <v>0</v>
      </c>
      <c r="E2805" s="100">
        <v>0</v>
      </c>
      <c r="F2805" s="101">
        <v>100000000</v>
      </c>
      <c r="G2805" s="100">
        <v>0</v>
      </c>
      <c r="H2805" s="102">
        <v>0</v>
      </c>
      <c r="I2805" s="97" t="s">
        <v>753</v>
      </c>
    </row>
    <row r="2806" spans="1:9" x14ac:dyDescent="0.25">
      <c r="A2806" s="93"/>
      <c r="B2806" s="94">
        <v>579</v>
      </c>
      <c r="C2806" s="91" t="s">
        <v>2371</v>
      </c>
      <c r="D2806" s="96">
        <v>0</v>
      </c>
      <c r="E2806" s="96">
        <v>0</v>
      </c>
      <c r="F2806" s="96">
        <v>0</v>
      </c>
      <c r="G2806" s="95">
        <v>15500000</v>
      </c>
      <c r="H2806" s="249"/>
      <c r="I2806" s="249"/>
    </row>
    <row r="2807" spans="1:9" x14ac:dyDescent="0.25">
      <c r="A2807" s="97">
        <v>3</v>
      </c>
      <c r="B2807" s="98">
        <v>9100125000100</v>
      </c>
      <c r="C2807" s="99" t="s">
        <v>2894</v>
      </c>
      <c r="D2807" s="100">
        <v>0</v>
      </c>
      <c r="E2807" s="100">
        <v>0</v>
      </c>
      <c r="F2807" s="100">
        <v>0</v>
      </c>
      <c r="G2807" s="101">
        <v>15500000</v>
      </c>
      <c r="H2807" s="102">
        <v>0</v>
      </c>
      <c r="I2807" s="97" t="s">
        <v>753</v>
      </c>
    </row>
    <row r="2808" spans="1:9" x14ac:dyDescent="0.25">
      <c r="A2808" s="244" t="s">
        <v>786</v>
      </c>
      <c r="B2808" s="244"/>
      <c r="C2808" s="244"/>
      <c r="D2808" s="104">
        <v>0</v>
      </c>
      <c r="E2808" s="104">
        <v>0</v>
      </c>
      <c r="F2808" s="103">
        <v>200000000</v>
      </c>
      <c r="G2808" s="103">
        <v>95500000</v>
      </c>
      <c r="H2808" s="248"/>
      <c r="I2808" s="248"/>
    </row>
    <row r="2809" spans="1:9" x14ac:dyDescent="0.25">
      <c r="A2809" s="92"/>
      <c r="B2809" s="247" t="s">
        <v>787</v>
      </c>
      <c r="C2809" s="247"/>
      <c r="D2809" s="247"/>
      <c r="E2809" s="247"/>
      <c r="F2809" s="247"/>
      <c r="G2809" s="247"/>
      <c r="H2809" s="247"/>
      <c r="I2809" s="247"/>
    </row>
    <row r="2810" spans="1:9" x14ac:dyDescent="0.25">
      <c r="A2810" s="244" t="s">
        <v>788</v>
      </c>
      <c r="B2810" s="244"/>
      <c r="C2810" s="244"/>
      <c r="D2810" s="96">
        <v>0</v>
      </c>
      <c r="E2810" s="96">
        <v>0</v>
      </c>
      <c r="F2810" s="95">
        <v>200000000</v>
      </c>
      <c r="G2810" s="95">
        <v>95500000</v>
      </c>
      <c r="H2810" s="246"/>
      <c r="I2810" s="246"/>
    </row>
    <row r="2811" spans="1:9" x14ac:dyDescent="0.25">
      <c r="A2811" s="90">
        <v>128</v>
      </c>
      <c r="B2811" s="249" t="s">
        <v>2895</v>
      </c>
      <c r="C2811" s="249"/>
      <c r="D2811" s="249"/>
      <c r="E2811" s="249"/>
      <c r="F2811" s="249"/>
      <c r="G2811" s="249"/>
      <c r="H2811" s="249"/>
      <c r="I2811" s="249"/>
    </row>
    <row r="2812" spans="1:9" x14ac:dyDescent="0.25">
      <c r="A2812" s="92"/>
      <c r="B2812" s="247" t="s">
        <v>750</v>
      </c>
      <c r="C2812" s="247"/>
      <c r="D2812" s="247"/>
      <c r="E2812" s="247"/>
      <c r="F2812" s="247"/>
      <c r="G2812" s="247"/>
      <c r="H2812" s="247"/>
      <c r="I2812" s="247"/>
    </row>
    <row r="2813" spans="1:9" x14ac:dyDescent="0.25">
      <c r="A2813" s="93"/>
      <c r="B2813" s="94">
        <v>563</v>
      </c>
      <c r="C2813" s="91" t="s">
        <v>2135</v>
      </c>
      <c r="D2813" s="96">
        <v>0</v>
      </c>
      <c r="E2813" s="96">
        <v>0</v>
      </c>
      <c r="F2813" s="95">
        <v>1000000</v>
      </c>
      <c r="G2813" s="95">
        <v>2000000</v>
      </c>
      <c r="H2813" s="249"/>
      <c r="I2813" s="249"/>
    </row>
    <row r="2814" spans="1:9" x14ac:dyDescent="0.25">
      <c r="A2814" s="97">
        <v>1</v>
      </c>
      <c r="B2814" s="98">
        <v>5010323000100</v>
      </c>
      <c r="C2814" s="99" t="s">
        <v>2896</v>
      </c>
      <c r="D2814" s="100">
        <v>0</v>
      </c>
      <c r="E2814" s="100">
        <v>0</v>
      </c>
      <c r="F2814" s="101">
        <v>1000000</v>
      </c>
      <c r="G2814" s="101">
        <v>2000000</v>
      </c>
      <c r="H2814" s="102">
        <v>0</v>
      </c>
      <c r="I2814" s="97" t="s">
        <v>753</v>
      </c>
    </row>
    <row r="2815" spans="1:9" x14ac:dyDescent="0.25">
      <c r="A2815" s="244" t="s">
        <v>786</v>
      </c>
      <c r="B2815" s="244"/>
      <c r="C2815" s="244"/>
      <c r="D2815" s="104">
        <v>0</v>
      </c>
      <c r="E2815" s="104">
        <v>0</v>
      </c>
      <c r="F2815" s="103">
        <v>1000000</v>
      </c>
      <c r="G2815" s="103">
        <v>2000000</v>
      </c>
      <c r="H2815" s="248"/>
      <c r="I2815" s="248"/>
    </row>
    <row r="2816" spans="1:9" x14ac:dyDescent="0.25">
      <c r="A2816" s="92"/>
      <c r="B2816" s="247" t="s">
        <v>787</v>
      </c>
      <c r="C2816" s="247"/>
      <c r="D2816" s="247"/>
      <c r="E2816" s="247"/>
      <c r="F2816" s="247"/>
      <c r="G2816" s="247"/>
      <c r="H2816" s="247"/>
      <c r="I2816" s="247"/>
    </row>
    <row r="2817" spans="1:9" x14ac:dyDescent="0.25">
      <c r="A2817" s="244" t="s">
        <v>788</v>
      </c>
      <c r="B2817" s="244"/>
      <c r="C2817" s="244"/>
      <c r="D2817" s="96">
        <v>0</v>
      </c>
      <c r="E2817" s="96">
        <v>0</v>
      </c>
      <c r="F2817" s="95">
        <v>1000000</v>
      </c>
      <c r="G2817" s="95">
        <v>2000000</v>
      </c>
      <c r="H2817" s="246"/>
      <c r="I2817" s="246"/>
    </row>
    <row r="2818" spans="1:9" x14ac:dyDescent="0.25">
      <c r="A2818" s="90">
        <v>129</v>
      </c>
      <c r="B2818" s="249" t="s">
        <v>2897</v>
      </c>
      <c r="C2818" s="249"/>
      <c r="D2818" s="249"/>
      <c r="E2818" s="249"/>
      <c r="F2818" s="249"/>
      <c r="G2818" s="249"/>
      <c r="H2818" s="249"/>
      <c r="I2818" s="249"/>
    </row>
    <row r="2819" spans="1:9" x14ac:dyDescent="0.25">
      <c r="A2819" s="92"/>
      <c r="B2819" s="247" t="s">
        <v>750</v>
      </c>
      <c r="C2819" s="247"/>
      <c r="D2819" s="247"/>
      <c r="E2819" s="247"/>
      <c r="F2819" s="247"/>
      <c r="G2819" s="247"/>
      <c r="H2819" s="247"/>
      <c r="I2819" s="247"/>
    </row>
    <row r="2820" spans="1:9" x14ac:dyDescent="0.25">
      <c r="A2820" s="93"/>
      <c r="B2820" s="94">
        <v>575</v>
      </c>
      <c r="C2820" s="91" t="s">
        <v>2898</v>
      </c>
      <c r="D2820" s="96">
        <v>0</v>
      </c>
      <c r="E2820" s="96">
        <v>0</v>
      </c>
      <c r="F2820" s="95">
        <v>300000000</v>
      </c>
      <c r="G2820" s="95">
        <v>300000000</v>
      </c>
      <c r="H2820" s="249"/>
      <c r="I2820" s="249"/>
    </row>
    <row r="2821" spans="1:9" x14ac:dyDescent="0.25">
      <c r="A2821" s="97">
        <v>1</v>
      </c>
      <c r="B2821" s="98">
        <v>6100124000100</v>
      </c>
      <c r="C2821" s="99" t="s">
        <v>2899</v>
      </c>
      <c r="D2821" s="100">
        <v>0</v>
      </c>
      <c r="E2821" s="100">
        <v>0</v>
      </c>
      <c r="F2821" s="101">
        <v>300000000</v>
      </c>
      <c r="G2821" s="101">
        <v>300000000</v>
      </c>
      <c r="H2821" s="102">
        <v>0</v>
      </c>
      <c r="I2821" s="97" t="s">
        <v>753</v>
      </c>
    </row>
    <row r="2822" spans="1:9" x14ac:dyDescent="0.25">
      <c r="A2822" s="244" t="s">
        <v>786</v>
      </c>
      <c r="B2822" s="244"/>
      <c r="C2822" s="244"/>
      <c r="D2822" s="104">
        <v>0</v>
      </c>
      <c r="E2822" s="104">
        <v>0</v>
      </c>
      <c r="F2822" s="103">
        <v>300000000</v>
      </c>
      <c r="G2822" s="103">
        <v>300000000</v>
      </c>
      <c r="H2822" s="248"/>
      <c r="I2822" s="248"/>
    </row>
    <row r="2823" spans="1:9" x14ac:dyDescent="0.25">
      <c r="A2823" s="92"/>
      <c r="B2823" s="247" t="s">
        <v>787</v>
      </c>
      <c r="C2823" s="247"/>
      <c r="D2823" s="247"/>
      <c r="E2823" s="247"/>
      <c r="F2823" s="247"/>
      <c r="G2823" s="247"/>
      <c r="H2823" s="247"/>
      <c r="I2823" s="247"/>
    </row>
    <row r="2824" spans="1:9" x14ac:dyDescent="0.25">
      <c r="A2824" s="244" t="s">
        <v>788</v>
      </c>
      <c r="B2824" s="244"/>
      <c r="C2824" s="244"/>
      <c r="D2824" s="96">
        <v>0</v>
      </c>
      <c r="E2824" s="96">
        <v>0</v>
      </c>
      <c r="F2824" s="95">
        <v>300000000</v>
      </c>
      <c r="G2824" s="95">
        <v>300000000</v>
      </c>
      <c r="H2824" s="246"/>
      <c r="I2824" s="246"/>
    </row>
    <row r="2825" spans="1:9" x14ac:dyDescent="0.25">
      <c r="A2825" s="90">
        <v>130</v>
      </c>
      <c r="B2825" s="249" t="s">
        <v>2900</v>
      </c>
      <c r="C2825" s="249"/>
      <c r="D2825" s="249"/>
      <c r="E2825" s="249"/>
      <c r="F2825" s="249"/>
      <c r="G2825" s="249"/>
      <c r="H2825" s="249"/>
      <c r="I2825" s="249"/>
    </row>
    <row r="2826" spans="1:9" x14ac:dyDescent="0.25">
      <c r="A2826" s="92"/>
      <c r="B2826" s="247" t="s">
        <v>750</v>
      </c>
      <c r="C2826" s="247"/>
      <c r="D2826" s="247"/>
      <c r="E2826" s="247"/>
      <c r="F2826" s="247"/>
      <c r="G2826" s="247"/>
      <c r="H2826" s="247"/>
      <c r="I2826" s="247"/>
    </row>
    <row r="2827" spans="1:9" x14ac:dyDescent="0.25">
      <c r="A2827" s="93"/>
      <c r="B2827" s="94">
        <v>576</v>
      </c>
      <c r="C2827" s="91" t="s">
        <v>2901</v>
      </c>
      <c r="D2827" s="96">
        <v>0</v>
      </c>
      <c r="E2827" s="96">
        <v>0</v>
      </c>
      <c r="F2827" s="95">
        <v>630000000</v>
      </c>
      <c r="G2827" s="95">
        <v>630000000</v>
      </c>
      <c r="H2827" s="249"/>
      <c r="I2827" s="249"/>
    </row>
    <row r="2828" spans="1:9" x14ac:dyDescent="0.25">
      <c r="A2828" s="97">
        <v>1</v>
      </c>
      <c r="B2828" s="98">
        <v>2100124006900</v>
      </c>
      <c r="C2828" s="99" t="s">
        <v>1592</v>
      </c>
      <c r="D2828" s="100">
        <v>0</v>
      </c>
      <c r="E2828" s="100">
        <v>0</v>
      </c>
      <c r="F2828" s="101">
        <v>580000000</v>
      </c>
      <c r="G2828" s="101">
        <v>580000000</v>
      </c>
      <c r="H2828" s="102">
        <v>0</v>
      </c>
      <c r="I2828" s="97" t="s">
        <v>753</v>
      </c>
    </row>
    <row r="2829" spans="1:9" x14ac:dyDescent="0.25">
      <c r="A2829" s="97">
        <v>2</v>
      </c>
      <c r="B2829" s="98">
        <v>2100124007000</v>
      </c>
      <c r="C2829" s="99" t="s">
        <v>1268</v>
      </c>
      <c r="D2829" s="100">
        <v>0</v>
      </c>
      <c r="E2829" s="100">
        <v>0</v>
      </c>
      <c r="F2829" s="101">
        <v>50000000</v>
      </c>
      <c r="G2829" s="101">
        <v>50000000</v>
      </c>
      <c r="H2829" s="102">
        <v>0</v>
      </c>
      <c r="I2829" s="97" t="s">
        <v>753</v>
      </c>
    </row>
    <row r="2830" spans="1:9" x14ac:dyDescent="0.25">
      <c r="A2830" s="93"/>
      <c r="B2830" s="94">
        <v>589</v>
      </c>
      <c r="C2830" s="91" t="s">
        <v>784</v>
      </c>
      <c r="D2830" s="96">
        <v>0</v>
      </c>
      <c r="E2830" s="96">
        <v>0</v>
      </c>
      <c r="F2830" s="95">
        <v>120000000</v>
      </c>
      <c r="G2830" s="95">
        <v>200000000</v>
      </c>
      <c r="H2830" s="249"/>
      <c r="I2830" s="249"/>
    </row>
    <row r="2831" spans="1:9" x14ac:dyDescent="0.25">
      <c r="A2831" s="97">
        <v>3</v>
      </c>
      <c r="B2831" s="98">
        <v>2100124006800</v>
      </c>
      <c r="C2831" s="99" t="s">
        <v>2902</v>
      </c>
      <c r="D2831" s="100">
        <v>0</v>
      </c>
      <c r="E2831" s="100">
        <v>0</v>
      </c>
      <c r="F2831" s="101">
        <v>120000000</v>
      </c>
      <c r="G2831" s="101">
        <v>200000000</v>
      </c>
      <c r="H2831" s="102">
        <v>0</v>
      </c>
      <c r="I2831" s="97" t="s">
        <v>753</v>
      </c>
    </row>
    <row r="2832" spans="1:9" x14ac:dyDescent="0.25">
      <c r="A2832" s="244" t="s">
        <v>786</v>
      </c>
      <c r="B2832" s="244"/>
      <c r="C2832" s="244"/>
      <c r="D2832" s="104">
        <v>0</v>
      </c>
      <c r="E2832" s="104">
        <v>0</v>
      </c>
      <c r="F2832" s="103">
        <v>750000000</v>
      </c>
      <c r="G2832" s="103">
        <v>830000000</v>
      </c>
      <c r="H2832" s="248"/>
      <c r="I2832" s="248"/>
    </row>
    <row r="2833" spans="1:9" x14ac:dyDescent="0.25">
      <c r="A2833" s="92"/>
      <c r="B2833" s="247" t="s">
        <v>787</v>
      </c>
      <c r="C2833" s="247"/>
      <c r="D2833" s="247"/>
      <c r="E2833" s="247"/>
      <c r="F2833" s="247"/>
      <c r="G2833" s="247"/>
      <c r="H2833" s="247"/>
      <c r="I2833" s="247"/>
    </row>
    <row r="2834" spans="1:9" x14ac:dyDescent="0.25">
      <c r="A2834" s="244" t="s">
        <v>788</v>
      </c>
      <c r="B2834" s="244"/>
      <c r="C2834" s="244"/>
      <c r="D2834" s="96">
        <v>0</v>
      </c>
      <c r="E2834" s="96">
        <v>0</v>
      </c>
      <c r="F2834" s="95">
        <v>750000000</v>
      </c>
      <c r="G2834" s="95">
        <v>830000000</v>
      </c>
      <c r="H2834" s="246"/>
      <c r="I2834" s="246"/>
    </row>
    <row r="2835" spans="1:9" x14ac:dyDescent="0.25">
      <c r="A2835" s="90">
        <v>131</v>
      </c>
      <c r="B2835" s="249" t="s">
        <v>2903</v>
      </c>
      <c r="C2835" s="249"/>
      <c r="D2835" s="249"/>
      <c r="E2835" s="249"/>
      <c r="F2835" s="249"/>
      <c r="G2835" s="249"/>
      <c r="H2835" s="249"/>
      <c r="I2835" s="249"/>
    </row>
    <row r="2836" spans="1:9" x14ac:dyDescent="0.25">
      <c r="A2836" s="92"/>
      <c r="B2836" s="247" t="s">
        <v>750</v>
      </c>
      <c r="C2836" s="247"/>
      <c r="D2836" s="247"/>
      <c r="E2836" s="247"/>
      <c r="F2836" s="247"/>
      <c r="G2836" s="247"/>
      <c r="H2836" s="247"/>
      <c r="I2836" s="247"/>
    </row>
    <row r="2837" spans="1:9" ht="26.4" x14ac:dyDescent="0.25">
      <c r="A2837" s="97">
        <v>1</v>
      </c>
      <c r="B2837" s="98">
        <v>9100124003900</v>
      </c>
      <c r="C2837" s="99" t="s">
        <v>2904</v>
      </c>
      <c r="D2837" s="100">
        <v>0</v>
      </c>
      <c r="E2837" s="100">
        <v>0</v>
      </c>
      <c r="F2837" s="100">
        <v>0</v>
      </c>
      <c r="G2837" s="100">
        <v>0</v>
      </c>
      <c r="H2837" s="102">
        <v>0</v>
      </c>
      <c r="I2837" s="97" t="s">
        <v>753</v>
      </c>
    </row>
    <row r="2838" spans="1:9" x14ac:dyDescent="0.25">
      <c r="A2838" s="244" t="s">
        <v>786</v>
      </c>
      <c r="B2838" s="244"/>
      <c r="C2838" s="244"/>
      <c r="D2838" s="104">
        <v>0</v>
      </c>
      <c r="E2838" s="104">
        <v>0</v>
      </c>
      <c r="F2838" s="104">
        <v>0</v>
      </c>
      <c r="G2838" s="104">
        <v>0</v>
      </c>
      <c r="H2838" s="248"/>
      <c r="I2838" s="248"/>
    </row>
    <row r="2839" spans="1:9" x14ac:dyDescent="0.25">
      <c r="A2839" s="92"/>
      <c r="B2839" s="247" t="s">
        <v>787</v>
      </c>
      <c r="C2839" s="247"/>
      <c r="D2839" s="247"/>
      <c r="E2839" s="247"/>
      <c r="F2839" s="247"/>
      <c r="G2839" s="247"/>
      <c r="H2839" s="247"/>
      <c r="I2839" s="247"/>
    </row>
    <row r="2840" spans="1:9" x14ac:dyDescent="0.25">
      <c r="A2840" s="244" t="s">
        <v>788</v>
      </c>
      <c r="B2840" s="244"/>
      <c r="C2840" s="244"/>
      <c r="D2840" s="96">
        <v>0</v>
      </c>
      <c r="E2840" s="96">
        <v>0</v>
      </c>
      <c r="F2840" s="96">
        <v>0</v>
      </c>
      <c r="G2840" s="96">
        <v>0</v>
      </c>
      <c r="H2840" s="246"/>
      <c r="I2840" s="246"/>
    </row>
    <row r="2841" spans="1:9" x14ac:dyDescent="0.25">
      <c r="A2841" s="90">
        <v>132</v>
      </c>
      <c r="B2841" s="249" t="s">
        <v>2905</v>
      </c>
      <c r="C2841" s="249"/>
      <c r="D2841" s="249"/>
      <c r="E2841" s="249"/>
      <c r="F2841" s="249"/>
      <c r="G2841" s="249"/>
      <c r="H2841" s="249"/>
      <c r="I2841" s="249"/>
    </row>
    <row r="2842" spans="1:9" x14ac:dyDescent="0.25">
      <c r="A2842" s="92"/>
      <c r="B2842" s="247" t="s">
        <v>750</v>
      </c>
      <c r="C2842" s="247"/>
      <c r="D2842" s="247"/>
      <c r="E2842" s="247"/>
      <c r="F2842" s="247"/>
      <c r="G2842" s="247"/>
      <c r="H2842" s="247"/>
      <c r="I2842" s="247"/>
    </row>
    <row r="2843" spans="1:9" x14ac:dyDescent="0.25">
      <c r="A2843" s="93"/>
      <c r="B2843" s="94">
        <v>582</v>
      </c>
      <c r="C2843" s="91" t="s">
        <v>2906</v>
      </c>
      <c r="D2843" s="96">
        <v>0</v>
      </c>
      <c r="E2843" s="96">
        <v>0</v>
      </c>
      <c r="F2843" s="95">
        <v>6390000000</v>
      </c>
      <c r="G2843" s="95">
        <v>1553200000</v>
      </c>
      <c r="H2843" s="249"/>
      <c r="I2843" s="249"/>
    </row>
    <row r="2844" spans="1:9" ht="39.6" x14ac:dyDescent="0.25">
      <c r="A2844" s="97">
        <v>1</v>
      </c>
      <c r="B2844" s="98">
        <v>9100124002000</v>
      </c>
      <c r="C2844" s="99" t="s">
        <v>2907</v>
      </c>
      <c r="D2844" s="100">
        <v>0</v>
      </c>
      <c r="E2844" s="100">
        <v>0</v>
      </c>
      <c r="F2844" s="101">
        <v>5590000000</v>
      </c>
      <c r="G2844" s="101">
        <v>1553200000</v>
      </c>
      <c r="H2844" s="102">
        <v>0</v>
      </c>
      <c r="I2844" s="97" t="s">
        <v>753</v>
      </c>
    </row>
    <row r="2845" spans="1:9" ht="26.4" x14ac:dyDescent="0.25">
      <c r="A2845" s="97">
        <v>2</v>
      </c>
      <c r="B2845" s="98">
        <v>9100124002100</v>
      </c>
      <c r="C2845" s="99" t="s">
        <v>2908</v>
      </c>
      <c r="D2845" s="100">
        <v>0</v>
      </c>
      <c r="E2845" s="100">
        <v>0</v>
      </c>
      <c r="F2845" s="101">
        <v>800000000</v>
      </c>
      <c r="G2845" s="100">
        <v>0</v>
      </c>
      <c r="H2845" s="102">
        <v>0</v>
      </c>
      <c r="I2845" s="97" t="s">
        <v>753</v>
      </c>
    </row>
    <row r="2846" spans="1:9" x14ac:dyDescent="0.25">
      <c r="A2846" s="244" t="s">
        <v>786</v>
      </c>
      <c r="B2846" s="244"/>
      <c r="C2846" s="244"/>
      <c r="D2846" s="104">
        <v>0</v>
      </c>
      <c r="E2846" s="104">
        <v>0</v>
      </c>
      <c r="F2846" s="103">
        <v>6390000000</v>
      </c>
      <c r="G2846" s="103">
        <v>1553200000</v>
      </c>
      <c r="H2846" s="248"/>
      <c r="I2846" s="248"/>
    </row>
    <row r="2847" spans="1:9" x14ac:dyDescent="0.25">
      <c r="A2847" s="92"/>
      <c r="B2847" s="247" t="s">
        <v>787</v>
      </c>
      <c r="C2847" s="247"/>
      <c r="D2847" s="247"/>
      <c r="E2847" s="247"/>
      <c r="F2847" s="247"/>
      <c r="G2847" s="247"/>
      <c r="H2847" s="247"/>
      <c r="I2847" s="247"/>
    </row>
    <row r="2848" spans="1:9" x14ac:dyDescent="0.25">
      <c r="A2848" s="244" t="s">
        <v>788</v>
      </c>
      <c r="B2848" s="244"/>
      <c r="C2848" s="244"/>
      <c r="D2848" s="96">
        <v>0</v>
      </c>
      <c r="E2848" s="96">
        <v>0</v>
      </c>
      <c r="F2848" s="95">
        <v>6390000000</v>
      </c>
      <c r="G2848" s="95">
        <v>1553200000</v>
      </c>
      <c r="H2848" s="246"/>
      <c r="I2848" s="246"/>
    </row>
    <row r="2849" spans="1:9" x14ac:dyDescent="0.25">
      <c r="A2849" s="90">
        <v>133</v>
      </c>
      <c r="B2849" s="249" t="s">
        <v>2909</v>
      </c>
      <c r="C2849" s="249"/>
      <c r="D2849" s="249"/>
      <c r="E2849" s="249"/>
      <c r="F2849" s="249"/>
      <c r="G2849" s="249"/>
      <c r="H2849" s="249"/>
      <c r="I2849" s="249"/>
    </row>
    <row r="2850" spans="1:9" x14ac:dyDescent="0.25">
      <c r="A2850" s="92"/>
      <c r="B2850" s="247" t="s">
        <v>750</v>
      </c>
      <c r="C2850" s="247"/>
      <c r="D2850" s="247"/>
      <c r="E2850" s="247"/>
      <c r="F2850" s="247"/>
      <c r="G2850" s="247"/>
      <c r="H2850" s="247"/>
      <c r="I2850" s="247"/>
    </row>
    <row r="2851" spans="1:9" x14ac:dyDescent="0.25">
      <c r="A2851" s="93"/>
      <c r="B2851" s="94">
        <v>588</v>
      </c>
      <c r="C2851" s="91" t="s">
        <v>2910</v>
      </c>
      <c r="D2851" s="96">
        <v>0</v>
      </c>
      <c r="E2851" s="95">
        <v>8000000000</v>
      </c>
      <c r="F2851" s="95">
        <v>9500000000</v>
      </c>
      <c r="G2851" s="95">
        <v>7000000000</v>
      </c>
      <c r="H2851" s="249"/>
      <c r="I2851" s="249"/>
    </row>
    <row r="2852" spans="1:9" ht="26.4" x14ac:dyDescent="0.25">
      <c r="A2852" s="97">
        <v>1</v>
      </c>
      <c r="B2852" s="98">
        <v>13100124009300</v>
      </c>
      <c r="C2852" s="99" t="s">
        <v>2911</v>
      </c>
      <c r="D2852" s="100">
        <v>0</v>
      </c>
      <c r="E2852" s="101">
        <v>8000000000</v>
      </c>
      <c r="F2852" s="101">
        <v>9500000000</v>
      </c>
      <c r="G2852" s="101">
        <v>7000000000</v>
      </c>
      <c r="H2852" s="102">
        <v>0</v>
      </c>
      <c r="I2852" s="97" t="s">
        <v>753</v>
      </c>
    </row>
    <row r="2853" spans="1:9" x14ac:dyDescent="0.25">
      <c r="A2853" s="244" t="s">
        <v>786</v>
      </c>
      <c r="B2853" s="244"/>
      <c r="C2853" s="244"/>
      <c r="D2853" s="104">
        <v>0</v>
      </c>
      <c r="E2853" s="103">
        <v>8000000000</v>
      </c>
      <c r="F2853" s="103">
        <v>9500000000</v>
      </c>
      <c r="G2853" s="103">
        <v>7000000000</v>
      </c>
      <c r="H2853" s="248"/>
      <c r="I2853" s="248"/>
    </row>
    <row r="2854" spans="1:9" x14ac:dyDescent="0.25">
      <c r="A2854" s="92"/>
      <c r="B2854" s="247" t="s">
        <v>787</v>
      </c>
      <c r="C2854" s="247"/>
      <c r="D2854" s="247"/>
      <c r="E2854" s="247"/>
      <c r="F2854" s="247"/>
      <c r="G2854" s="247"/>
      <c r="H2854" s="247"/>
      <c r="I2854" s="247"/>
    </row>
    <row r="2855" spans="1:9" x14ac:dyDescent="0.25">
      <c r="A2855" s="244" t="s">
        <v>788</v>
      </c>
      <c r="B2855" s="244"/>
      <c r="C2855" s="244"/>
      <c r="D2855" s="96">
        <v>0</v>
      </c>
      <c r="E2855" s="95">
        <v>8000000000</v>
      </c>
      <c r="F2855" s="95">
        <v>9500000000</v>
      </c>
      <c r="G2855" s="95">
        <v>7000000000</v>
      </c>
      <c r="H2855" s="246"/>
      <c r="I2855" s="246"/>
    </row>
    <row r="2856" spans="1:9" x14ac:dyDescent="0.25">
      <c r="A2856" s="90">
        <v>134</v>
      </c>
      <c r="B2856" s="249" t="s">
        <v>2912</v>
      </c>
      <c r="C2856" s="249"/>
      <c r="D2856" s="249"/>
      <c r="E2856" s="249"/>
      <c r="F2856" s="249"/>
      <c r="G2856" s="249"/>
      <c r="H2856" s="249"/>
      <c r="I2856" s="249"/>
    </row>
    <row r="2857" spans="1:9" x14ac:dyDescent="0.25">
      <c r="A2857" s="92"/>
      <c r="B2857" s="247" t="s">
        <v>750</v>
      </c>
      <c r="C2857" s="247"/>
      <c r="D2857" s="247"/>
      <c r="E2857" s="247"/>
      <c r="F2857" s="247"/>
      <c r="G2857" s="247"/>
      <c r="H2857" s="247"/>
      <c r="I2857" s="247"/>
    </row>
    <row r="2858" spans="1:9" x14ac:dyDescent="0.25">
      <c r="A2858" s="93"/>
      <c r="B2858" s="94">
        <v>447</v>
      </c>
      <c r="C2858" s="91" t="s">
        <v>1823</v>
      </c>
      <c r="D2858" s="96">
        <v>0</v>
      </c>
      <c r="E2858" s="96">
        <v>0</v>
      </c>
      <c r="F2858" s="95">
        <v>490600000</v>
      </c>
      <c r="G2858" s="95">
        <v>1500000000</v>
      </c>
      <c r="H2858" s="249"/>
      <c r="I2858" s="249"/>
    </row>
    <row r="2859" spans="1:9" x14ac:dyDescent="0.25">
      <c r="A2859" s="97">
        <v>1</v>
      </c>
      <c r="B2859" s="98">
        <v>13100125004800</v>
      </c>
      <c r="C2859" s="99" t="s">
        <v>2913</v>
      </c>
      <c r="D2859" s="100">
        <v>0</v>
      </c>
      <c r="E2859" s="100">
        <v>0</v>
      </c>
      <c r="F2859" s="100">
        <v>0</v>
      </c>
      <c r="G2859" s="101">
        <v>590000000</v>
      </c>
      <c r="H2859" s="102">
        <v>0</v>
      </c>
      <c r="I2859" s="97" t="s">
        <v>753</v>
      </c>
    </row>
    <row r="2860" spans="1:9" x14ac:dyDescent="0.25">
      <c r="A2860" s="97">
        <v>2</v>
      </c>
      <c r="B2860" s="98">
        <v>13100125004900</v>
      </c>
      <c r="C2860" s="99" t="s">
        <v>2914</v>
      </c>
      <c r="D2860" s="100">
        <v>0</v>
      </c>
      <c r="E2860" s="100">
        <v>0</v>
      </c>
      <c r="F2860" s="100">
        <v>0</v>
      </c>
      <c r="G2860" s="101">
        <v>6000000</v>
      </c>
      <c r="H2860" s="102">
        <v>0</v>
      </c>
      <c r="I2860" s="97" t="s">
        <v>753</v>
      </c>
    </row>
    <row r="2861" spans="1:9" x14ac:dyDescent="0.25">
      <c r="A2861" s="97">
        <v>3</v>
      </c>
      <c r="B2861" s="98">
        <v>13100124010100</v>
      </c>
      <c r="C2861" s="99" t="s">
        <v>2915</v>
      </c>
      <c r="D2861" s="100">
        <v>0</v>
      </c>
      <c r="E2861" s="100">
        <v>0</v>
      </c>
      <c r="F2861" s="101">
        <v>385000000</v>
      </c>
      <c r="G2861" s="101">
        <v>500000000</v>
      </c>
      <c r="H2861" s="102">
        <v>0</v>
      </c>
      <c r="I2861" s="97" t="s">
        <v>753</v>
      </c>
    </row>
    <row r="2862" spans="1:9" x14ac:dyDescent="0.25">
      <c r="A2862" s="97">
        <v>4</v>
      </c>
      <c r="B2862" s="98">
        <v>13100124010200</v>
      </c>
      <c r="C2862" s="99" t="s">
        <v>2916</v>
      </c>
      <c r="D2862" s="100">
        <v>0</v>
      </c>
      <c r="E2862" s="100">
        <v>0</v>
      </c>
      <c r="F2862" s="101">
        <v>105600000</v>
      </c>
      <c r="G2862" s="101">
        <v>61630000</v>
      </c>
      <c r="H2862" s="102">
        <v>0</v>
      </c>
      <c r="I2862" s="97" t="s">
        <v>753</v>
      </c>
    </row>
    <row r="2863" spans="1:9" x14ac:dyDescent="0.25">
      <c r="A2863" s="97">
        <v>5</v>
      </c>
      <c r="B2863" s="98">
        <v>13100125005200</v>
      </c>
      <c r="C2863" s="99" t="s">
        <v>2917</v>
      </c>
      <c r="D2863" s="100">
        <v>0</v>
      </c>
      <c r="E2863" s="100">
        <v>0</v>
      </c>
      <c r="F2863" s="100">
        <v>0</v>
      </c>
      <c r="G2863" s="101">
        <v>20000000</v>
      </c>
      <c r="H2863" s="102">
        <v>0</v>
      </c>
      <c r="I2863" s="97" t="s">
        <v>753</v>
      </c>
    </row>
    <row r="2864" spans="1:9" x14ac:dyDescent="0.25">
      <c r="A2864" s="97">
        <v>6</v>
      </c>
      <c r="B2864" s="98">
        <v>13100125003000</v>
      </c>
      <c r="C2864" s="99" t="s">
        <v>2918</v>
      </c>
      <c r="D2864" s="100">
        <v>0</v>
      </c>
      <c r="E2864" s="100">
        <v>0</v>
      </c>
      <c r="F2864" s="100">
        <v>0</v>
      </c>
      <c r="G2864" s="101">
        <v>140000000</v>
      </c>
      <c r="H2864" s="102">
        <v>0</v>
      </c>
      <c r="I2864" s="97" t="s">
        <v>2919</v>
      </c>
    </row>
    <row r="2865" spans="1:9" x14ac:dyDescent="0.25">
      <c r="A2865" s="97">
        <v>7</v>
      </c>
      <c r="B2865" s="98">
        <v>13100125003100</v>
      </c>
      <c r="C2865" s="99" t="s">
        <v>2920</v>
      </c>
      <c r="D2865" s="100">
        <v>0</v>
      </c>
      <c r="E2865" s="100">
        <v>0</v>
      </c>
      <c r="F2865" s="100">
        <v>0</v>
      </c>
      <c r="G2865" s="101">
        <v>3000000</v>
      </c>
      <c r="H2865" s="102">
        <v>0</v>
      </c>
      <c r="I2865" s="97" t="s">
        <v>753</v>
      </c>
    </row>
    <row r="2866" spans="1:9" ht="26.4" x14ac:dyDescent="0.25">
      <c r="A2866" s="97">
        <v>8</v>
      </c>
      <c r="B2866" s="98">
        <v>13100125003200</v>
      </c>
      <c r="C2866" s="99" t="s">
        <v>2921</v>
      </c>
      <c r="D2866" s="100">
        <v>0</v>
      </c>
      <c r="E2866" s="100">
        <v>0</v>
      </c>
      <c r="F2866" s="100">
        <v>0</v>
      </c>
      <c r="G2866" s="101">
        <v>3600000</v>
      </c>
      <c r="H2866" s="102">
        <v>0</v>
      </c>
      <c r="I2866" s="97" t="s">
        <v>753</v>
      </c>
    </row>
    <row r="2867" spans="1:9" x14ac:dyDescent="0.25">
      <c r="A2867" s="97">
        <v>9</v>
      </c>
      <c r="B2867" s="98">
        <v>13100125003300</v>
      </c>
      <c r="C2867" s="99" t="s">
        <v>2922</v>
      </c>
      <c r="D2867" s="100">
        <v>0</v>
      </c>
      <c r="E2867" s="100">
        <v>0</v>
      </c>
      <c r="F2867" s="100">
        <v>0</v>
      </c>
      <c r="G2867" s="101">
        <v>4000000</v>
      </c>
      <c r="H2867" s="102">
        <v>0</v>
      </c>
      <c r="I2867" s="97" t="s">
        <v>753</v>
      </c>
    </row>
    <row r="2868" spans="1:9" ht="26.4" x14ac:dyDescent="0.25">
      <c r="A2868" s="97">
        <v>10</v>
      </c>
      <c r="B2868" s="98">
        <v>13100125003400</v>
      </c>
      <c r="C2868" s="99" t="s">
        <v>2923</v>
      </c>
      <c r="D2868" s="100">
        <v>0</v>
      </c>
      <c r="E2868" s="100">
        <v>0</v>
      </c>
      <c r="F2868" s="100">
        <v>0</v>
      </c>
      <c r="G2868" s="101">
        <v>27800000</v>
      </c>
      <c r="H2868" s="102">
        <v>0</v>
      </c>
      <c r="I2868" s="97" t="s">
        <v>753</v>
      </c>
    </row>
    <row r="2869" spans="1:9" x14ac:dyDescent="0.25">
      <c r="A2869" s="97">
        <v>11</v>
      </c>
      <c r="B2869" s="98">
        <v>13100125003500</v>
      </c>
      <c r="C2869" s="99" t="s">
        <v>2924</v>
      </c>
      <c r="D2869" s="100">
        <v>0</v>
      </c>
      <c r="E2869" s="100">
        <v>0</v>
      </c>
      <c r="F2869" s="100">
        <v>0</v>
      </c>
      <c r="G2869" s="101">
        <v>360000</v>
      </c>
      <c r="H2869" s="102">
        <v>0</v>
      </c>
      <c r="I2869" s="97" t="s">
        <v>753</v>
      </c>
    </row>
    <row r="2870" spans="1:9" x14ac:dyDescent="0.25">
      <c r="A2870" s="97">
        <v>12</v>
      </c>
      <c r="B2870" s="98">
        <v>13100125003600</v>
      </c>
      <c r="C2870" s="99" t="s">
        <v>2925</v>
      </c>
      <c r="D2870" s="100">
        <v>0</v>
      </c>
      <c r="E2870" s="100">
        <v>0</v>
      </c>
      <c r="F2870" s="100">
        <v>0</v>
      </c>
      <c r="G2870" s="101">
        <v>3750000</v>
      </c>
      <c r="H2870" s="102">
        <v>0</v>
      </c>
      <c r="I2870" s="97" t="s">
        <v>753</v>
      </c>
    </row>
    <row r="2871" spans="1:9" x14ac:dyDescent="0.25">
      <c r="A2871" s="97">
        <v>13</v>
      </c>
      <c r="B2871" s="98">
        <v>13100125003700</v>
      </c>
      <c r="C2871" s="99" t="s">
        <v>2926</v>
      </c>
      <c r="D2871" s="100">
        <v>0</v>
      </c>
      <c r="E2871" s="100">
        <v>0</v>
      </c>
      <c r="F2871" s="100">
        <v>0</v>
      </c>
      <c r="G2871" s="101">
        <v>4200000</v>
      </c>
      <c r="H2871" s="102">
        <v>0</v>
      </c>
      <c r="I2871" s="97" t="s">
        <v>753</v>
      </c>
    </row>
    <row r="2872" spans="1:9" ht="26.4" x14ac:dyDescent="0.25">
      <c r="A2872" s="97">
        <v>14</v>
      </c>
      <c r="B2872" s="98">
        <v>13100125003800</v>
      </c>
      <c r="C2872" s="99" t="s">
        <v>2927</v>
      </c>
      <c r="D2872" s="100">
        <v>0</v>
      </c>
      <c r="E2872" s="100">
        <v>0</v>
      </c>
      <c r="F2872" s="100">
        <v>0</v>
      </c>
      <c r="G2872" s="101">
        <v>30000000</v>
      </c>
      <c r="H2872" s="102">
        <v>0</v>
      </c>
      <c r="I2872" s="97" t="s">
        <v>753</v>
      </c>
    </row>
    <row r="2873" spans="1:9" ht="26.4" x14ac:dyDescent="0.25">
      <c r="A2873" s="97">
        <v>15</v>
      </c>
      <c r="B2873" s="98">
        <v>13100125003900</v>
      </c>
      <c r="C2873" s="99" t="s">
        <v>2928</v>
      </c>
      <c r="D2873" s="100">
        <v>0</v>
      </c>
      <c r="E2873" s="100">
        <v>0</v>
      </c>
      <c r="F2873" s="100">
        <v>0</v>
      </c>
      <c r="G2873" s="101">
        <v>26000000</v>
      </c>
      <c r="H2873" s="102">
        <v>0</v>
      </c>
      <c r="I2873" s="97" t="s">
        <v>753</v>
      </c>
    </row>
    <row r="2874" spans="1:9" x14ac:dyDescent="0.25">
      <c r="A2874" s="97">
        <v>16</v>
      </c>
      <c r="B2874" s="98">
        <v>13100125004000</v>
      </c>
      <c r="C2874" s="99" t="s">
        <v>2929</v>
      </c>
      <c r="D2874" s="100">
        <v>0</v>
      </c>
      <c r="E2874" s="100">
        <v>0</v>
      </c>
      <c r="F2874" s="100">
        <v>0</v>
      </c>
      <c r="G2874" s="101">
        <v>1260000</v>
      </c>
      <c r="H2874" s="102">
        <v>0</v>
      </c>
      <c r="I2874" s="97" t="s">
        <v>753</v>
      </c>
    </row>
    <row r="2875" spans="1:9" x14ac:dyDescent="0.25">
      <c r="A2875" s="97">
        <v>17</v>
      </c>
      <c r="B2875" s="98">
        <v>13100125004100</v>
      </c>
      <c r="C2875" s="99" t="s">
        <v>2930</v>
      </c>
      <c r="D2875" s="100">
        <v>0</v>
      </c>
      <c r="E2875" s="100">
        <v>0</v>
      </c>
      <c r="F2875" s="100">
        <v>0</v>
      </c>
      <c r="G2875" s="101">
        <v>30000000</v>
      </c>
      <c r="H2875" s="102">
        <v>0</v>
      </c>
      <c r="I2875" s="97" t="s">
        <v>753</v>
      </c>
    </row>
    <row r="2876" spans="1:9" x14ac:dyDescent="0.25">
      <c r="A2876" s="97">
        <v>18</v>
      </c>
      <c r="B2876" s="98">
        <v>13100125004200</v>
      </c>
      <c r="C2876" s="99" t="s">
        <v>2931</v>
      </c>
      <c r="D2876" s="100">
        <v>0</v>
      </c>
      <c r="E2876" s="100">
        <v>0</v>
      </c>
      <c r="F2876" s="100">
        <v>0</v>
      </c>
      <c r="G2876" s="101">
        <v>2000000</v>
      </c>
      <c r="H2876" s="102">
        <v>0</v>
      </c>
      <c r="I2876" s="97" t="s">
        <v>753</v>
      </c>
    </row>
    <row r="2877" spans="1:9" ht="26.4" x14ac:dyDescent="0.25">
      <c r="A2877" s="97">
        <v>19</v>
      </c>
      <c r="B2877" s="98">
        <v>13100125004300</v>
      </c>
      <c r="C2877" s="99" t="s">
        <v>2932</v>
      </c>
      <c r="D2877" s="100">
        <v>0</v>
      </c>
      <c r="E2877" s="100">
        <v>0</v>
      </c>
      <c r="F2877" s="100">
        <v>0</v>
      </c>
      <c r="G2877" s="101">
        <v>20000000</v>
      </c>
      <c r="H2877" s="102">
        <v>0</v>
      </c>
      <c r="I2877" s="97" t="s">
        <v>753</v>
      </c>
    </row>
    <row r="2878" spans="1:9" x14ac:dyDescent="0.25">
      <c r="A2878" s="97">
        <v>20</v>
      </c>
      <c r="B2878" s="98">
        <v>13100125004400</v>
      </c>
      <c r="C2878" s="99" t="s">
        <v>2933</v>
      </c>
      <c r="D2878" s="100">
        <v>0</v>
      </c>
      <c r="E2878" s="100">
        <v>0</v>
      </c>
      <c r="F2878" s="100">
        <v>0</v>
      </c>
      <c r="G2878" s="101">
        <v>20000000</v>
      </c>
      <c r="H2878" s="102">
        <v>0</v>
      </c>
      <c r="I2878" s="97" t="s">
        <v>753</v>
      </c>
    </row>
    <row r="2879" spans="1:9" x14ac:dyDescent="0.25">
      <c r="A2879" s="97">
        <v>21</v>
      </c>
      <c r="B2879" s="98">
        <v>13100125004500</v>
      </c>
      <c r="C2879" s="99" t="s">
        <v>2934</v>
      </c>
      <c r="D2879" s="100">
        <v>0</v>
      </c>
      <c r="E2879" s="100">
        <v>0</v>
      </c>
      <c r="F2879" s="100">
        <v>0</v>
      </c>
      <c r="G2879" s="101">
        <v>2500000</v>
      </c>
      <c r="H2879" s="102">
        <v>0</v>
      </c>
      <c r="I2879" s="97" t="s">
        <v>753</v>
      </c>
    </row>
    <row r="2880" spans="1:9" x14ac:dyDescent="0.25">
      <c r="A2880" s="97">
        <v>22</v>
      </c>
      <c r="B2880" s="98">
        <v>13100125004600</v>
      </c>
      <c r="C2880" s="99" t="s">
        <v>2935</v>
      </c>
      <c r="D2880" s="100">
        <v>0</v>
      </c>
      <c r="E2880" s="100">
        <v>0</v>
      </c>
      <c r="F2880" s="100">
        <v>0</v>
      </c>
      <c r="G2880" s="101">
        <v>1900000</v>
      </c>
      <c r="H2880" s="102">
        <v>0</v>
      </c>
      <c r="I2880" s="97" t="s">
        <v>753</v>
      </c>
    </row>
    <row r="2881" spans="1:9" x14ac:dyDescent="0.25">
      <c r="A2881" s="97">
        <v>23</v>
      </c>
      <c r="B2881" s="98">
        <v>13100125004700</v>
      </c>
      <c r="C2881" s="99" t="s">
        <v>2936</v>
      </c>
      <c r="D2881" s="100">
        <v>0</v>
      </c>
      <c r="E2881" s="100">
        <v>0</v>
      </c>
      <c r="F2881" s="100">
        <v>0</v>
      </c>
      <c r="G2881" s="101">
        <v>2000000</v>
      </c>
      <c r="H2881" s="102">
        <v>0</v>
      </c>
      <c r="I2881" s="97" t="s">
        <v>753</v>
      </c>
    </row>
    <row r="2882" spans="1:9" x14ac:dyDescent="0.25">
      <c r="A2882" s="244" t="s">
        <v>786</v>
      </c>
      <c r="B2882" s="244"/>
      <c r="C2882" s="244"/>
      <c r="D2882" s="104">
        <v>0</v>
      </c>
      <c r="E2882" s="104">
        <v>0</v>
      </c>
      <c r="F2882" s="103">
        <v>490600000</v>
      </c>
      <c r="G2882" s="103">
        <v>1500000000</v>
      </c>
      <c r="H2882" s="248"/>
      <c r="I2882" s="248"/>
    </row>
    <row r="2883" spans="1:9" x14ac:dyDescent="0.25">
      <c r="A2883" s="92"/>
      <c r="B2883" s="247" t="s">
        <v>787</v>
      </c>
      <c r="C2883" s="247"/>
      <c r="D2883" s="247"/>
      <c r="E2883" s="247"/>
      <c r="F2883" s="247"/>
      <c r="G2883" s="247"/>
      <c r="H2883" s="247"/>
      <c r="I2883" s="247"/>
    </row>
    <row r="2884" spans="1:9" x14ac:dyDescent="0.25">
      <c r="A2884" s="244" t="s">
        <v>788</v>
      </c>
      <c r="B2884" s="244"/>
      <c r="C2884" s="244"/>
      <c r="D2884" s="96">
        <v>0</v>
      </c>
      <c r="E2884" s="96">
        <v>0</v>
      </c>
      <c r="F2884" s="95">
        <v>490600000</v>
      </c>
      <c r="G2884" s="95">
        <v>1500000000</v>
      </c>
      <c r="H2884" s="246"/>
      <c r="I2884" s="246"/>
    </row>
    <row r="2885" spans="1:9" x14ac:dyDescent="0.25">
      <c r="A2885" s="90">
        <v>135</v>
      </c>
      <c r="B2885" s="249" t="s">
        <v>2937</v>
      </c>
      <c r="C2885" s="249"/>
      <c r="D2885" s="249"/>
      <c r="E2885" s="249"/>
      <c r="F2885" s="249"/>
      <c r="G2885" s="249"/>
      <c r="H2885" s="249"/>
      <c r="I2885" s="249"/>
    </row>
    <row r="2886" spans="1:9" x14ac:dyDescent="0.25">
      <c r="A2886" s="92"/>
      <c r="B2886" s="247" t="s">
        <v>750</v>
      </c>
      <c r="C2886" s="247"/>
      <c r="D2886" s="247"/>
      <c r="E2886" s="247"/>
      <c r="F2886" s="247"/>
      <c r="G2886" s="247"/>
      <c r="H2886" s="247"/>
      <c r="I2886" s="247"/>
    </row>
    <row r="2887" spans="1:9" x14ac:dyDescent="0.25">
      <c r="A2887" s="244" t="s">
        <v>786</v>
      </c>
      <c r="B2887" s="244"/>
      <c r="C2887" s="244"/>
      <c r="D2887" s="104">
        <v>0</v>
      </c>
      <c r="E2887" s="104">
        <v>0</v>
      </c>
      <c r="F2887" s="104">
        <v>0</v>
      </c>
      <c r="G2887" s="104">
        <v>0</v>
      </c>
      <c r="H2887" s="248"/>
      <c r="I2887" s="248"/>
    </row>
    <row r="2888" spans="1:9" x14ac:dyDescent="0.25">
      <c r="A2888" s="92"/>
      <c r="B2888" s="247" t="s">
        <v>787</v>
      </c>
      <c r="C2888" s="247"/>
      <c r="D2888" s="247"/>
      <c r="E2888" s="247"/>
      <c r="F2888" s="247"/>
      <c r="G2888" s="247"/>
      <c r="H2888" s="247"/>
      <c r="I2888" s="247"/>
    </row>
    <row r="2889" spans="1:9" x14ac:dyDescent="0.25">
      <c r="A2889" s="105"/>
      <c r="B2889" s="94">
        <v>204</v>
      </c>
      <c r="C2889" s="249" t="s">
        <v>2938</v>
      </c>
      <c r="D2889" s="249"/>
      <c r="E2889" s="249"/>
      <c r="F2889" s="249"/>
      <c r="G2889" s="95">
        <v>70150000</v>
      </c>
      <c r="H2889" s="249"/>
      <c r="I2889" s="249"/>
    </row>
    <row r="2890" spans="1:9" x14ac:dyDescent="0.25">
      <c r="A2890" s="97">
        <v>1</v>
      </c>
      <c r="B2890" s="98">
        <v>2100125002800</v>
      </c>
      <c r="C2890" s="246" t="s">
        <v>2939</v>
      </c>
      <c r="D2890" s="246"/>
      <c r="E2890" s="246"/>
      <c r="F2890" s="246"/>
      <c r="G2890" s="101">
        <v>15000000</v>
      </c>
      <c r="H2890" s="102">
        <v>0</v>
      </c>
      <c r="I2890" s="97" t="s">
        <v>753</v>
      </c>
    </row>
    <row r="2891" spans="1:9" x14ac:dyDescent="0.25">
      <c r="A2891" s="97">
        <v>2</v>
      </c>
      <c r="B2891" s="98">
        <v>2100125002700</v>
      </c>
      <c r="C2891" s="246" t="s">
        <v>2940</v>
      </c>
      <c r="D2891" s="246"/>
      <c r="E2891" s="246"/>
      <c r="F2891" s="246"/>
      <c r="G2891" s="101">
        <v>12700000</v>
      </c>
      <c r="H2891" s="102">
        <v>0</v>
      </c>
      <c r="I2891" s="97" t="s">
        <v>753</v>
      </c>
    </row>
    <row r="2892" spans="1:9" x14ac:dyDescent="0.25">
      <c r="A2892" s="97">
        <v>3</v>
      </c>
      <c r="B2892" s="98">
        <v>2100125002900</v>
      </c>
      <c r="C2892" s="246" t="s">
        <v>2941</v>
      </c>
      <c r="D2892" s="246"/>
      <c r="E2892" s="246"/>
      <c r="F2892" s="246"/>
      <c r="G2892" s="101">
        <v>2000000</v>
      </c>
      <c r="H2892" s="102">
        <v>0</v>
      </c>
      <c r="I2892" s="97" t="s">
        <v>753</v>
      </c>
    </row>
    <row r="2893" spans="1:9" x14ac:dyDescent="0.25">
      <c r="A2893" s="97">
        <v>4</v>
      </c>
      <c r="B2893" s="98">
        <v>2100125003000</v>
      </c>
      <c r="C2893" s="246" t="s">
        <v>2942</v>
      </c>
      <c r="D2893" s="246"/>
      <c r="E2893" s="246"/>
      <c r="F2893" s="246"/>
      <c r="G2893" s="101">
        <v>100000</v>
      </c>
      <c r="H2893" s="102">
        <v>0</v>
      </c>
      <c r="I2893" s="97" t="s">
        <v>753</v>
      </c>
    </row>
    <row r="2894" spans="1:9" x14ac:dyDescent="0.25">
      <c r="A2894" s="97">
        <v>5</v>
      </c>
      <c r="B2894" s="98">
        <v>2100125003100</v>
      </c>
      <c r="C2894" s="246" t="s">
        <v>2943</v>
      </c>
      <c r="D2894" s="246"/>
      <c r="E2894" s="246"/>
      <c r="F2894" s="246"/>
      <c r="G2894" s="101">
        <v>800000</v>
      </c>
      <c r="H2894" s="102">
        <v>0</v>
      </c>
      <c r="I2894" s="97" t="s">
        <v>753</v>
      </c>
    </row>
    <row r="2895" spans="1:9" x14ac:dyDescent="0.25">
      <c r="A2895" s="97">
        <v>6</v>
      </c>
      <c r="B2895" s="98">
        <v>2100125003200</v>
      </c>
      <c r="C2895" s="246" t="s">
        <v>2944</v>
      </c>
      <c r="D2895" s="246"/>
      <c r="E2895" s="246"/>
      <c r="F2895" s="246"/>
      <c r="G2895" s="101">
        <v>8100000</v>
      </c>
      <c r="H2895" s="102">
        <v>0</v>
      </c>
      <c r="I2895" s="97" t="s">
        <v>753</v>
      </c>
    </row>
    <row r="2896" spans="1:9" x14ac:dyDescent="0.25">
      <c r="A2896" s="97">
        <v>7</v>
      </c>
      <c r="B2896" s="98">
        <v>2100125003300</v>
      </c>
      <c r="C2896" s="246" t="s">
        <v>2945</v>
      </c>
      <c r="D2896" s="246"/>
      <c r="E2896" s="246"/>
      <c r="F2896" s="246"/>
      <c r="G2896" s="101">
        <v>5000000</v>
      </c>
      <c r="H2896" s="102">
        <v>0</v>
      </c>
      <c r="I2896" s="97" t="s">
        <v>753</v>
      </c>
    </row>
    <row r="2897" spans="1:9" x14ac:dyDescent="0.25">
      <c r="A2897" s="97">
        <v>8</v>
      </c>
      <c r="B2897" s="98">
        <v>2100125003400</v>
      </c>
      <c r="C2897" s="246" t="s">
        <v>2946</v>
      </c>
      <c r="D2897" s="246"/>
      <c r="E2897" s="246"/>
      <c r="F2897" s="246"/>
      <c r="G2897" s="101">
        <v>3300000</v>
      </c>
      <c r="H2897" s="102">
        <v>0</v>
      </c>
      <c r="I2897" s="97" t="s">
        <v>753</v>
      </c>
    </row>
    <row r="2898" spans="1:9" x14ac:dyDescent="0.25">
      <c r="A2898" s="97">
        <v>9</v>
      </c>
      <c r="B2898" s="98">
        <v>2100125003500</v>
      </c>
      <c r="C2898" s="246" t="s">
        <v>2947</v>
      </c>
      <c r="D2898" s="246"/>
      <c r="E2898" s="246"/>
      <c r="F2898" s="246"/>
      <c r="G2898" s="101">
        <v>2250000</v>
      </c>
      <c r="H2898" s="102">
        <v>0</v>
      </c>
      <c r="I2898" s="97" t="s">
        <v>753</v>
      </c>
    </row>
    <row r="2899" spans="1:9" x14ac:dyDescent="0.25">
      <c r="A2899" s="97">
        <v>10</v>
      </c>
      <c r="B2899" s="98">
        <v>2100125003600</v>
      </c>
      <c r="C2899" s="246" t="s">
        <v>2948</v>
      </c>
      <c r="D2899" s="246"/>
      <c r="E2899" s="246"/>
      <c r="F2899" s="246"/>
      <c r="G2899" s="101">
        <v>9000000</v>
      </c>
      <c r="H2899" s="102">
        <v>0</v>
      </c>
      <c r="I2899" s="97" t="s">
        <v>753</v>
      </c>
    </row>
    <row r="2900" spans="1:9" x14ac:dyDescent="0.25">
      <c r="A2900" s="97">
        <v>11</v>
      </c>
      <c r="B2900" s="98">
        <v>2100125003700</v>
      </c>
      <c r="C2900" s="246" t="s">
        <v>2949</v>
      </c>
      <c r="D2900" s="246"/>
      <c r="E2900" s="246"/>
      <c r="F2900" s="246"/>
      <c r="G2900" s="101">
        <v>4400000</v>
      </c>
      <c r="H2900" s="102">
        <v>0</v>
      </c>
      <c r="I2900" s="97" t="s">
        <v>753</v>
      </c>
    </row>
    <row r="2901" spans="1:9" x14ac:dyDescent="0.25">
      <c r="A2901" s="97">
        <v>12</v>
      </c>
      <c r="B2901" s="98">
        <v>2100125003800</v>
      </c>
      <c r="C2901" s="246" t="s">
        <v>2950</v>
      </c>
      <c r="D2901" s="246"/>
      <c r="E2901" s="246"/>
      <c r="F2901" s="246"/>
      <c r="G2901" s="101">
        <v>1500000</v>
      </c>
      <c r="H2901" s="102">
        <v>0</v>
      </c>
      <c r="I2901" s="97" t="s">
        <v>753</v>
      </c>
    </row>
    <row r="2902" spans="1:9" x14ac:dyDescent="0.25">
      <c r="A2902" s="97">
        <v>13</v>
      </c>
      <c r="B2902" s="98">
        <v>2100125003900</v>
      </c>
      <c r="C2902" s="246" t="s">
        <v>2951</v>
      </c>
      <c r="D2902" s="246"/>
      <c r="E2902" s="246"/>
      <c r="F2902" s="246"/>
      <c r="G2902" s="101">
        <v>3500000</v>
      </c>
      <c r="H2902" s="102">
        <v>0</v>
      </c>
      <c r="I2902" s="97" t="s">
        <v>753</v>
      </c>
    </row>
    <row r="2903" spans="1:9" x14ac:dyDescent="0.25">
      <c r="A2903" s="97">
        <v>14</v>
      </c>
      <c r="B2903" s="98">
        <v>2100125004000</v>
      </c>
      <c r="C2903" s="246" t="s">
        <v>2952</v>
      </c>
      <c r="D2903" s="246"/>
      <c r="E2903" s="246"/>
      <c r="F2903" s="246"/>
      <c r="G2903" s="101">
        <v>2500000</v>
      </c>
      <c r="H2903" s="102">
        <v>0</v>
      </c>
      <c r="I2903" s="97" t="s">
        <v>753</v>
      </c>
    </row>
    <row r="2904" spans="1:9" x14ac:dyDescent="0.25">
      <c r="A2904" s="244" t="s">
        <v>31</v>
      </c>
      <c r="B2904" s="244"/>
      <c r="C2904" s="244"/>
      <c r="D2904" s="244"/>
      <c r="E2904" s="244"/>
      <c r="F2904" s="244"/>
      <c r="G2904" s="103">
        <v>70150000</v>
      </c>
      <c r="H2904" s="246"/>
      <c r="I2904" s="246"/>
    </row>
    <row r="2905" spans="1:9" x14ac:dyDescent="0.25">
      <c r="A2905" s="244" t="s">
        <v>788</v>
      </c>
      <c r="B2905" s="244"/>
      <c r="C2905" s="244"/>
      <c r="D2905" s="96">
        <v>0</v>
      </c>
      <c r="E2905" s="96">
        <v>0</v>
      </c>
      <c r="F2905" s="96">
        <v>0</v>
      </c>
      <c r="G2905" s="95">
        <v>70150000</v>
      </c>
      <c r="H2905" s="246"/>
      <c r="I2905" s="246"/>
    </row>
    <row r="2906" spans="1:9" x14ac:dyDescent="0.25">
      <c r="A2906" s="244" t="s">
        <v>2953</v>
      </c>
      <c r="B2906" s="244"/>
      <c r="C2906" s="244"/>
      <c r="D2906" s="106">
        <v>44478126371</v>
      </c>
      <c r="E2906" s="106">
        <v>57806797571</v>
      </c>
      <c r="F2906" s="106">
        <v>245317247214</v>
      </c>
      <c r="G2906" s="106">
        <v>400306793157</v>
      </c>
      <c r="H2906" s="245"/>
      <c r="I2906" s="245"/>
    </row>
  </sheetData>
  <mergeCells count="1408">
    <mergeCell ref="B5:I5"/>
    <mergeCell ref="B6:I6"/>
    <mergeCell ref="H7:I7"/>
    <mergeCell ref="H25:I25"/>
    <mergeCell ref="H34:I34"/>
    <mergeCell ref="H39:I39"/>
    <mergeCell ref="A3:A4"/>
    <mergeCell ref="C3:C4"/>
    <mergeCell ref="D3:E3"/>
    <mergeCell ref="F3:G3"/>
    <mergeCell ref="H3:H4"/>
    <mergeCell ref="I3:I4"/>
    <mergeCell ref="H65:I65"/>
    <mergeCell ref="H67:I67"/>
    <mergeCell ref="A78:C78"/>
    <mergeCell ref="H78:I78"/>
    <mergeCell ref="B79:I79"/>
    <mergeCell ref="A80:C80"/>
    <mergeCell ref="H80:I80"/>
    <mergeCell ref="B45:I45"/>
    <mergeCell ref="H46:I46"/>
    <mergeCell ref="H50:I50"/>
    <mergeCell ref="H58:I58"/>
    <mergeCell ref="H61:I61"/>
    <mergeCell ref="H63:I63"/>
    <mergeCell ref="A41:C41"/>
    <mergeCell ref="H41:I41"/>
    <mergeCell ref="B42:I42"/>
    <mergeCell ref="A43:C43"/>
    <mergeCell ref="H43:I43"/>
    <mergeCell ref="B44:I44"/>
    <mergeCell ref="H128:I128"/>
    <mergeCell ref="A135:C135"/>
    <mergeCell ref="H135:I135"/>
    <mergeCell ref="B136:I136"/>
    <mergeCell ref="A137:C137"/>
    <mergeCell ref="H137:I137"/>
    <mergeCell ref="B117:I117"/>
    <mergeCell ref="A118:C118"/>
    <mergeCell ref="H118:I118"/>
    <mergeCell ref="B119:I119"/>
    <mergeCell ref="B120:I120"/>
    <mergeCell ref="H121:I121"/>
    <mergeCell ref="B81:I81"/>
    <mergeCell ref="B82:I82"/>
    <mergeCell ref="H83:I83"/>
    <mergeCell ref="H103:I103"/>
    <mergeCell ref="A116:C116"/>
    <mergeCell ref="H116:I116"/>
    <mergeCell ref="B196:I196"/>
    <mergeCell ref="B197:I197"/>
    <mergeCell ref="H198:I198"/>
    <mergeCell ref="A210:C210"/>
    <mergeCell ref="H210:I210"/>
    <mergeCell ref="B211:I211"/>
    <mergeCell ref="H183:I183"/>
    <mergeCell ref="H186:I186"/>
    <mergeCell ref="A193:C193"/>
    <mergeCell ref="H193:I193"/>
    <mergeCell ref="B194:I194"/>
    <mergeCell ref="A195:C195"/>
    <mergeCell ref="H195:I195"/>
    <mergeCell ref="B138:I138"/>
    <mergeCell ref="B139:I139"/>
    <mergeCell ref="H140:I140"/>
    <mergeCell ref="H144:I144"/>
    <mergeCell ref="H150:I150"/>
    <mergeCell ref="H174:I174"/>
    <mergeCell ref="B248:I248"/>
    <mergeCell ref="A249:C249"/>
    <mergeCell ref="H249:I249"/>
    <mergeCell ref="B250:I250"/>
    <mergeCell ref="B251:I251"/>
    <mergeCell ref="H252:I252"/>
    <mergeCell ref="H226:I226"/>
    <mergeCell ref="H231:I231"/>
    <mergeCell ref="H236:I236"/>
    <mergeCell ref="H245:I245"/>
    <mergeCell ref="A247:C247"/>
    <mergeCell ref="H247:I247"/>
    <mergeCell ref="A212:C212"/>
    <mergeCell ref="H212:I212"/>
    <mergeCell ref="B213:I213"/>
    <mergeCell ref="B214:I214"/>
    <mergeCell ref="H215:I215"/>
    <mergeCell ref="H221:I221"/>
    <mergeCell ref="A288:C288"/>
    <mergeCell ref="H288:I288"/>
    <mergeCell ref="B289:I289"/>
    <mergeCell ref="A290:C290"/>
    <mergeCell ref="H290:I290"/>
    <mergeCell ref="B291:I291"/>
    <mergeCell ref="A271:C271"/>
    <mergeCell ref="H271:I271"/>
    <mergeCell ref="B272:I272"/>
    <mergeCell ref="B273:I273"/>
    <mergeCell ref="H274:I274"/>
    <mergeCell ref="H282:I282"/>
    <mergeCell ref="H260:I260"/>
    <mergeCell ref="H263:I263"/>
    <mergeCell ref="H266:I266"/>
    <mergeCell ref="A269:C269"/>
    <mergeCell ref="H269:I269"/>
    <mergeCell ref="B270:I270"/>
    <mergeCell ref="H311:I311"/>
    <mergeCell ref="H319:I319"/>
    <mergeCell ref="H322:I322"/>
    <mergeCell ref="H325:I325"/>
    <mergeCell ref="A327:C327"/>
    <mergeCell ref="H327:I327"/>
    <mergeCell ref="B302:I302"/>
    <mergeCell ref="A303:C303"/>
    <mergeCell ref="H303:I303"/>
    <mergeCell ref="B304:I304"/>
    <mergeCell ref="B305:I305"/>
    <mergeCell ref="H306:I306"/>
    <mergeCell ref="B292:I292"/>
    <mergeCell ref="H293:I293"/>
    <mergeCell ref="H295:I295"/>
    <mergeCell ref="H297:I297"/>
    <mergeCell ref="A301:C301"/>
    <mergeCell ref="H301:I301"/>
    <mergeCell ref="B351:I351"/>
    <mergeCell ref="A352:C352"/>
    <mergeCell ref="H352:I352"/>
    <mergeCell ref="B353:I353"/>
    <mergeCell ref="B354:I354"/>
    <mergeCell ref="H355:I355"/>
    <mergeCell ref="H335:I335"/>
    <mergeCell ref="H337:I337"/>
    <mergeCell ref="H342:I342"/>
    <mergeCell ref="H345:I345"/>
    <mergeCell ref="A350:C350"/>
    <mergeCell ref="H350:I350"/>
    <mergeCell ref="B328:I328"/>
    <mergeCell ref="A329:C329"/>
    <mergeCell ref="H329:I329"/>
    <mergeCell ref="B330:I330"/>
    <mergeCell ref="B331:I331"/>
    <mergeCell ref="H332:I332"/>
    <mergeCell ref="B387:I387"/>
    <mergeCell ref="H388:I388"/>
    <mergeCell ref="A391:C391"/>
    <mergeCell ref="H391:I391"/>
    <mergeCell ref="B392:I392"/>
    <mergeCell ref="A393:C393"/>
    <mergeCell ref="H393:I393"/>
    <mergeCell ref="A383:C383"/>
    <mergeCell ref="H383:I383"/>
    <mergeCell ref="B384:I384"/>
    <mergeCell ref="A385:C385"/>
    <mergeCell ref="H385:I385"/>
    <mergeCell ref="B386:I386"/>
    <mergeCell ref="H361:I361"/>
    <mergeCell ref="H367:I367"/>
    <mergeCell ref="H369:I369"/>
    <mergeCell ref="H372:I372"/>
    <mergeCell ref="H376:I376"/>
    <mergeCell ref="H381:I381"/>
    <mergeCell ref="B417:I417"/>
    <mergeCell ref="H418:I418"/>
    <mergeCell ref="H421:I421"/>
    <mergeCell ref="H425:I425"/>
    <mergeCell ref="H436:I436"/>
    <mergeCell ref="A438:C438"/>
    <mergeCell ref="H438:I438"/>
    <mergeCell ref="A413:C413"/>
    <mergeCell ref="H413:I413"/>
    <mergeCell ref="B414:I414"/>
    <mergeCell ref="A415:C415"/>
    <mergeCell ref="H415:I415"/>
    <mergeCell ref="B416:I416"/>
    <mergeCell ref="B394:I394"/>
    <mergeCell ref="B395:I395"/>
    <mergeCell ref="H396:I396"/>
    <mergeCell ref="H402:I402"/>
    <mergeCell ref="H404:I404"/>
    <mergeCell ref="H406:I406"/>
    <mergeCell ref="B460:I460"/>
    <mergeCell ref="B461:I461"/>
    <mergeCell ref="H462:I462"/>
    <mergeCell ref="H476:I476"/>
    <mergeCell ref="H534:I534"/>
    <mergeCell ref="H538:I538"/>
    <mergeCell ref="H450:I450"/>
    <mergeCell ref="H453:I453"/>
    <mergeCell ref="A457:C457"/>
    <mergeCell ref="H457:I457"/>
    <mergeCell ref="B458:I458"/>
    <mergeCell ref="A459:C459"/>
    <mergeCell ref="H459:I459"/>
    <mergeCell ref="B439:I439"/>
    <mergeCell ref="A440:C440"/>
    <mergeCell ref="H440:I440"/>
    <mergeCell ref="B441:I441"/>
    <mergeCell ref="B442:I442"/>
    <mergeCell ref="H443:I443"/>
    <mergeCell ref="A567:C567"/>
    <mergeCell ref="H567:I567"/>
    <mergeCell ref="B568:I568"/>
    <mergeCell ref="A569:C569"/>
    <mergeCell ref="H569:I569"/>
    <mergeCell ref="B570:I570"/>
    <mergeCell ref="B549:I549"/>
    <mergeCell ref="B550:I550"/>
    <mergeCell ref="H551:I551"/>
    <mergeCell ref="H555:I555"/>
    <mergeCell ref="H560:I560"/>
    <mergeCell ref="H564:I564"/>
    <mergeCell ref="H543:I543"/>
    <mergeCell ref="A546:C546"/>
    <mergeCell ref="H546:I546"/>
    <mergeCell ref="B547:I547"/>
    <mergeCell ref="A548:C548"/>
    <mergeCell ref="H548:I548"/>
    <mergeCell ref="H598:I598"/>
    <mergeCell ref="H602:I602"/>
    <mergeCell ref="A605:C605"/>
    <mergeCell ref="H605:I605"/>
    <mergeCell ref="B606:I606"/>
    <mergeCell ref="A607:C607"/>
    <mergeCell ref="H607:I607"/>
    <mergeCell ref="A579:C579"/>
    <mergeCell ref="H579:I579"/>
    <mergeCell ref="B580:I580"/>
    <mergeCell ref="B581:I581"/>
    <mergeCell ref="H582:I582"/>
    <mergeCell ref="H587:I587"/>
    <mergeCell ref="B571:I571"/>
    <mergeCell ref="H572:I572"/>
    <mergeCell ref="H575:I575"/>
    <mergeCell ref="A577:C577"/>
    <mergeCell ref="H577:I577"/>
    <mergeCell ref="B578:I578"/>
    <mergeCell ref="H642:I642"/>
    <mergeCell ref="H647:I647"/>
    <mergeCell ref="H650:I650"/>
    <mergeCell ref="H655:I655"/>
    <mergeCell ref="H659:I659"/>
    <mergeCell ref="H661:I661"/>
    <mergeCell ref="B636:I636"/>
    <mergeCell ref="A637:C637"/>
    <mergeCell ref="H637:I637"/>
    <mergeCell ref="B638:I638"/>
    <mergeCell ref="B639:I639"/>
    <mergeCell ref="H640:I640"/>
    <mergeCell ref="B608:I608"/>
    <mergeCell ref="B609:I609"/>
    <mergeCell ref="H610:I610"/>
    <mergeCell ref="H630:I630"/>
    <mergeCell ref="A635:C635"/>
    <mergeCell ref="H635:I635"/>
    <mergeCell ref="B708:I708"/>
    <mergeCell ref="B709:I709"/>
    <mergeCell ref="H710:I710"/>
    <mergeCell ref="A714:C714"/>
    <mergeCell ref="H714:I714"/>
    <mergeCell ref="B715:I715"/>
    <mergeCell ref="B668:I668"/>
    <mergeCell ref="H669:I669"/>
    <mergeCell ref="A705:C705"/>
    <mergeCell ref="H705:I705"/>
    <mergeCell ref="B706:I706"/>
    <mergeCell ref="A707:C707"/>
    <mergeCell ref="H707:I707"/>
    <mergeCell ref="A664:C664"/>
    <mergeCell ref="H664:I664"/>
    <mergeCell ref="B665:I665"/>
    <mergeCell ref="A666:C666"/>
    <mergeCell ref="H666:I666"/>
    <mergeCell ref="B667:I667"/>
    <mergeCell ref="B739:I739"/>
    <mergeCell ref="B740:I740"/>
    <mergeCell ref="H741:I741"/>
    <mergeCell ref="H753:I753"/>
    <mergeCell ref="A759:C759"/>
    <mergeCell ref="H759:I759"/>
    <mergeCell ref="H731:I731"/>
    <mergeCell ref="H734:I734"/>
    <mergeCell ref="A736:C736"/>
    <mergeCell ref="H736:I736"/>
    <mergeCell ref="B737:I737"/>
    <mergeCell ref="A738:C738"/>
    <mergeCell ref="H738:I738"/>
    <mergeCell ref="A716:C716"/>
    <mergeCell ref="H716:I716"/>
    <mergeCell ref="B717:I717"/>
    <mergeCell ref="B718:I718"/>
    <mergeCell ref="H719:I719"/>
    <mergeCell ref="H723:I723"/>
    <mergeCell ref="B778:I778"/>
    <mergeCell ref="B779:I779"/>
    <mergeCell ref="H780:I780"/>
    <mergeCell ref="H790:I790"/>
    <mergeCell ref="H794:I794"/>
    <mergeCell ref="H809:I809"/>
    <mergeCell ref="H773:I773"/>
    <mergeCell ref="A775:C775"/>
    <mergeCell ref="H775:I775"/>
    <mergeCell ref="B776:I776"/>
    <mergeCell ref="A777:C777"/>
    <mergeCell ref="H777:I777"/>
    <mergeCell ref="B760:I760"/>
    <mergeCell ref="A761:C761"/>
    <mergeCell ref="H761:I761"/>
    <mergeCell ref="B762:I762"/>
    <mergeCell ref="B763:I763"/>
    <mergeCell ref="H765:I765"/>
    <mergeCell ref="H848:I848"/>
    <mergeCell ref="A851:C851"/>
    <mergeCell ref="H851:I851"/>
    <mergeCell ref="B852:I852"/>
    <mergeCell ref="A853:C853"/>
    <mergeCell ref="H853:I853"/>
    <mergeCell ref="B820:I820"/>
    <mergeCell ref="B821:I821"/>
    <mergeCell ref="H822:I822"/>
    <mergeCell ref="H837:I837"/>
    <mergeCell ref="H840:I840"/>
    <mergeCell ref="H844:I844"/>
    <mergeCell ref="H812:I812"/>
    <mergeCell ref="A817:C817"/>
    <mergeCell ref="H817:I817"/>
    <mergeCell ref="B818:I818"/>
    <mergeCell ref="A819:C819"/>
    <mergeCell ref="H819:I819"/>
    <mergeCell ref="B870:I870"/>
    <mergeCell ref="H871:I871"/>
    <mergeCell ref="A873:C873"/>
    <mergeCell ref="H873:I873"/>
    <mergeCell ref="B874:I874"/>
    <mergeCell ref="A875:C875"/>
    <mergeCell ref="H875:I875"/>
    <mergeCell ref="A866:C866"/>
    <mergeCell ref="H866:I866"/>
    <mergeCell ref="B867:I867"/>
    <mergeCell ref="A868:C868"/>
    <mergeCell ref="H868:I868"/>
    <mergeCell ref="B869:I869"/>
    <mergeCell ref="B854:I854"/>
    <mergeCell ref="B855:I855"/>
    <mergeCell ref="H856:I856"/>
    <mergeCell ref="H859:I859"/>
    <mergeCell ref="H861:I861"/>
    <mergeCell ref="H864:I864"/>
    <mergeCell ref="B892:I892"/>
    <mergeCell ref="A893:C893"/>
    <mergeCell ref="H893:I893"/>
    <mergeCell ref="B894:I894"/>
    <mergeCell ref="B895:I895"/>
    <mergeCell ref="H896:I896"/>
    <mergeCell ref="A886:C886"/>
    <mergeCell ref="H886:I886"/>
    <mergeCell ref="B887:I887"/>
    <mergeCell ref="B888:I888"/>
    <mergeCell ref="H889:I889"/>
    <mergeCell ref="A891:C891"/>
    <mergeCell ref="H891:I891"/>
    <mergeCell ref="B876:I876"/>
    <mergeCell ref="B877:I877"/>
    <mergeCell ref="H878:I878"/>
    <mergeCell ref="A884:C884"/>
    <mergeCell ref="H884:I884"/>
    <mergeCell ref="B885:I885"/>
    <mergeCell ref="H925:I925"/>
    <mergeCell ref="H928:I928"/>
    <mergeCell ref="H932:I932"/>
    <mergeCell ref="H937:I937"/>
    <mergeCell ref="A940:C940"/>
    <mergeCell ref="H940:I940"/>
    <mergeCell ref="B905:I905"/>
    <mergeCell ref="B906:I906"/>
    <mergeCell ref="H907:I907"/>
    <mergeCell ref="H914:I914"/>
    <mergeCell ref="H919:I919"/>
    <mergeCell ref="H923:I923"/>
    <mergeCell ref="H899:I899"/>
    <mergeCell ref="A902:C902"/>
    <mergeCell ref="H902:I902"/>
    <mergeCell ref="B903:I903"/>
    <mergeCell ref="A904:C904"/>
    <mergeCell ref="H904:I904"/>
    <mergeCell ref="B970:I970"/>
    <mergeCell ref="A971:C971"/>
    <mergeCell ref="H971:I971"/>
    <mergeCell ref="B972:I972"/>
    <mergeCell ref="B973:I973"/>
    <mergeCell ref="H974:I974"/>
    <mergeCell ref="H950:I950"/>
    <mergeCell ref="H952:I952"/>
    <mergeCell ref="H955:I955"/>
    <mergeCell ref="H959:I959"/>
    <mergeCell ref="H962:I962"/>
    <mergeCell ref="A969:C969"/>
    <mergeCell ref="H969:I969"/>
    <mergeCell ref="B941:I941"/>
    <mergeCell ref="A942:C942"/>
    <mergeCell ref="H942:I942"/>
    <mergeCell ref="B943:I943"/>
    <mergeCell ref="B944:I944"/>
    <mergeCell ref="H945:I945"/>
    <mergeCell ref="H1026:I1026"/>
    <mergeCell ref="H1029:I1029"/>
    <mergeCell ref="A1034:C1034"/>
    <mergeCell ref="H1034:I1034"/>
    <mergeCell ref="B1035:I1035"/>
    <mergeCell ref="A1036:C1036"/>
    <mergeCell ref="H1036:I1036"/>
    <mergeCell ref="B1010:I1010"/>
    <mergeCell ref="B1011:I1011"/>
    <mergeCell ref="H1012:I1012"/>
    <mergeCell ref="H1020:I1020"/>
    <mergeCell ref="H1022:I1022"/>
    <mergeCell ref="H1024:I1024"/>
    <mergeCell ref="H977:I977"/>
    <mergeCell ref="H982:I982"/>
    <mergeCell ref="A1007:C1007"/>
    <mergeCell ref="H1007:I1007"/>
    <mergeCell ref="B1008:I1008"/>
    <mergeCell ref="A1009:C1009"/>
    <mergeCell ref="H1009:I1009"/>
    <mergeCell ref="B1125:I1125"/>
    <mergeCell ref="B1126:I1126"/>
    <mergeCell ref="H1127:I1127"/>
    <mergeCell ref="H1131:I1131"/>
    <mergeCell ref="H1136:I1136"/>
    <mergeCell ref="H1144:I1144"/>
    <mergeCell ref="H1109:I1109"/>
    <mergeCell ref="H1116:I1116"/>
    <mergeCell ref="A1122:C1122"/>
    <mergeCell ref="H1122:I1122"/>
    <mergeCell ref="B1123:I1123"/>
    <mergeCell ref="A1124:C1124"/>
    <mergeCell ref="H1124:I1124"/>
    <mergeCell ref="B1037:I1037"/>
    <mergeCell ref="B1038:I1038"/>
    <mergeCell ref="H1039:I1039"/>
    <mergeCell ref="H1062:I1062"/>
    <mergeCell ref="H1080:I1080"/>
    <mergeCell ref="H1085:I1085"/>
    <mergeCell ref="B1170:I1170"/>
    <mergeCell ref="H1171:I1171"/>
    <mergeCell ref="H1182:I1182"/>
    <mergeCell ref="A1185:C1185"/>
    <mergeCell ref="H1185:I1185"/>
    <mergeCell ref="B1186:I1186"/>
    <mergeCell ref="A1166:C1166"/>
    <mergeCell ref="H1166:I1166"/>
    <mergeCell ref="B1167:I1167"/>
    <mergeCell ref="A1168:C1168"/>
    <mergeCell ref="H1168:I1168"/>
    <mergeCell ref="B1169:I1169"/>
    <mergeCell ref="H1147:I1147"/>
    <mergeCell ref="H1149:I1149"/>
    <mergeCell ref="H1152:I1152"/>
    <mergeCell ref="H1155:I1155"/>
    <mergeCell ref="H1160:I1160"/>
    <mergeCell ref="H1162:I1162"/>
    <mergeCell ref="A1220:C1220"/>
    <mergeCell ref="H1220:I1220"/>
    <mergeCell ref="B1221:I1221"/>
    <mergeCell ref="B1222:I1222"/>
    <mergeCell ref="H1223:I1223"/>
    <mergeCell ref="H1251:I1251"/>
    <mergeCell ref="H1199:I1199"/>
    <mergeCell ref="H1207:I1207"/>
    <mergeCell ref="H1213:I1213"/>
    <mergeCell ref="A1218:C1218"/>
    <mergeCell ref="H1218:I1218"/>
    <mergeCell ref="B1219:I1219"/>
    <mergeCell ref="A1187:C1187"/>
    <mergeCell ref="H1187:I1187"/>
    <mergeCell ref="B1188:I1188"/>
    <mergeCell ref="B1189:I1189"/>
    <mergeCell ref="H1190:I1190"/>
    <mergeCell ref="H1197:I1197"/>
    <mergeCell ref="A1287:C1287"/>
    <mergeCell ref="H1287:I1287"/>
    <mergeCell ref="B1288:I1288"/>
    <mergeCell ref="A1289:C1289"/>
    <mergeCell ref="H1289:I1289"/>
    <mergeCell ref="B1290:I1290"/>
    <mergeCell ref="B1269:I1269"/>
    <mergeCell ref="B1270:I1270"/>
    <mergeCell ref="H1271:I1271"/>
    <mergeCell ref="H1276:I1276"/>
    <mergeCell ref="H1279:I1279"/>
    <mergeCell ref="H1281:I1281"/>
    <mergeCell ref="H1253:I1253"/>
    <mergeCell ref="H1263:I1263"/>
    <mergeCell ref="A1266:C1266"/>
    <mergeCell ref="H1266:I1266"/>
    <mergeCell ref="B1267:I1267"/>
    <mergeCell ref="A1268:C1268"/>
    <mergeCell ref="H1268:I1268"/>
    <mergeCell ref="B1327:I1327"/>
    <mergeCell ref="B1328:I1328"/>
    <mergeCell ref="H1329:I1329"/>
    <mergeCell ref="H1336:I1336"/>
    <mergeCell ref="H1343:I1343"/>
    <mergeCell ref="A1345:C1345"/>
    <mergeCell ref="H1345:I1345"/>
    <mergeCell ref="H1318:I1318"/>
    <mergeCell ref="H1320:I1320"/>
    <mergeCell ref="A1324:C1324"/>
    <mergeCell ref="H1324:I1324"/>
    <mergeCell ref="B1325:I1325"/>
    <mergeCell ref="A1326:C1326"/>
    <mergeCell ref="H1326:I1326"/>
    <mergeCell ref="B1291:I1291"/>
    <mergeCell ref="H1292:I1292"/>
    <mergeCell ref="H1296:I1296"/>
    <mergeCell ref="H1298:I1298"/>
    <mergeCell ref="H1305:I1305"/>
    <mergeCell ref="H1312:I1312"/>
    <mergeCell ref="A1371:C1371"/>
    <mergeCell ref="H1371:I1371"/>
    <mergeCell ref="B1372:I1372"/>
    <mergeCell ref="B1373:I1373"/>
    <mergeCell ref="H1374:I1374"/>
    <mergeCell ref="H1376:I1376"/>
    <mergeCell ref="H1355:I1355"/>
    <mergeCell ref="H1363:I1363"/>
    <mergeCell ref="H1366:I1366"/>
    <mergeCell ref="A1369:C1369"/>
    <mergeCell ref="H1369:I1369"/>
    <mergeCell ref="B1370:I1370"/>
    <mergeCell ref="B1346:I1346"/>
    <mergeCell ref="A1347:C1347"/>
    <mergeCell ref="H1347:I1347"/>
    <mergeCell ref="B1348:I1348"/>
    <mergeCell ref="B1349:I1349"/>
    <mergeCell ref="H1350:I1350"/>
    <mergeCell ref="A1418:C1418"/>
    <mergeCell ref="H1418:I1418"/>
    <mergeCell ref="B1419:I1419"/>
    <mergeCell ref="A1420:C1420"/>
    <mergeCell ref="H1420:I1420"/>
    <mergeCell ref="B1421:I1421"/>
    <mergeCell ref="B1404:I1404"/>
    <mergeCell ref="A1405:C1405"/>
    <mergeCell ref="H1405:I1405"/>
    <mergeCell ref="B1406:I1406"/>
    <mergeCell ref="B1407:I1407"/>
    <mergeCell ref="H1408:I1408"/>
    <mergeCell ref="H1382:I1382"/>
    <mergeCell ref="H1388:I1388"/>
    <mergeCell ref="H1390:I1390"/>
    <mergeCell ref="H1394:I1394"/>
    <mergeCell ref="H1401:I1401"/>
    <mergeCell ref="A1403:C1403"/>
    <mergeCell ref="H1403:I1403"/>
    <mergeCell ref="H1445:I1445"/>
    <mergeCell ref="H1448:I1448"/>
    <mergeCell ref="A1450:C1450"/>
    <mergeCell ref="H1450:I1450"/>
    <mergeCell ref="B1451:I1451"/>
    <mergeCell ref="A1452:C1452"/>
    <mergeCell ref="H1452:I1452"/>
    <mergeCell ref="B1439:I1439"/>
    <mergeCell ref="A1440:C1440"/>
    <mergeCell ref="H1440:I1440"/>
    <mergeCell ref="B1441:I1441"/>
    <mergeCell ref="B1442:I1442"/>
    <mergeCell ref="H1443:I1443"/>
    <mergeCell ref="B1422:I1422"/>
    <mergeCell ref="H1423:I1423"/>
    <mergeCell ref="H1427:I1427"/>
    <mergeCell ref="H1433:I1433"/>
    <mergeCell ref="H1436:I1436"/>
    <mergeCell ref="A1438:C1438"/>
    <mergeCell ref="H1438:I1438"/>
    <mergeCell ref="H1468:I1468"/>
    <mergeCell ref="H1472:I1472"/>
    <mergeCell ref="H1474:I1474"/>
    <mergeCell ref="H1476:I1476"/>
    <mergeCell ref="H1479:I1479"/>
    <mergeCell ref="A1491:C1491"/>
    <mergeCell ref="H1491:I1491"/>
    <mergeCell ref="B1461:I1461"/>
    <mergeCell ref="A1462:C1462"/>
    <mergeCell ref="H1462:I1462"/>
    <mergeCell ref="B1463:I1463"/>
    <mergeCell ref="B1464:I1464"/>
    <mergeCell ref="H1465:I1465"/>
    <mergeCell ref="B1453:I1453"/>
    <mergeCell ref="B1454:I1454"/>
    <mergeCell ref="H1455:I1455"/>
    <mergeCell ref="H1458:I1458"/>
    <mergeCell ref="A1460:C1460"/>
    <mergeCell ref="H1460:I1460"/>
    <mergeCell ref="B1504:I1504"/>
    <mergeCell ref="H1505:I1505"/>
    <mergeCell ref="H1508:I1508"/>
    <mergeCell ref="H1541:I1541"/>
    <mergeCell ref="A1543:C1543"/>
    <mergeCell ref="H1543:I1543"/>
    <mergeCell ref="A1500:C1500"/>
    <mergeCell ref="H1500:I1500"/>
    <mergeCell ref="B1501:I1501"/>
    <mergeCell ref="A1502:C1502"/>
    <mergeCell ref="H1502:I1502"/>
    <mergeCell ref="B1503:I1503"/>
    <mergeCell ref="B1492:I1492"/>
    <mergeCell ref="A1493:C1493"/>
    <mergeCell ref="H1493:I1493"/>
    <mergeCell ref="B1494:I1494"/>
    <mergeCell ref="B1495:I1495"/>
    <mergeCell ref="H1496:I1496"/>
    <mergeCell ref="B1585:I1585"/>
    <mergeCell ref="A1586:C1586"/>
    <mergeCell ref="H1586:I1586"/>
    <mergeCell ref="B1587:I1587"/>
    <mergeCell ref="B1588:I1588"/>
    <mergeCell ref="H1589:I1589"/>
    <mergeCell ref="H1567:I1567"/>
    <mergeCell ref="H1569:I1569"/>
    <mergeCell ref="H1577:I1577"/>
    <mergeCell ref="H1579:I1579"/>
    <mergeCell ref="H1582:I1582"/>
    <mergeCell ref="A1584:C1584"/>
    <mergeCell ref="H1584:I1584"/>
    <mergeCell ref="B1544:I1544"/>
    <mergeCell ref="A1545:C1545"/>
    <mergeCell ref="H1545:I1545"/>
    <mergeCell ref="B1546:I1546"/>
    <mergeCell ref="B1547:I1547"/>
    <mergeCell ref="H1548:I1548"/>
    <mergeCell ref="A1624:C1624"/>
    <mergeCell ref="H1624:I1624"/>
    <mergeCell ref="B1625:I1625"/>
    <mergeCell ref="A1626:C1626"/>
    <mergeCell ref="H1626:I1626"/>
    <mergeCell ref="B1627:I1627"/>
    <mergeCell ref="B1603:I1603"/>
    <mergeCell ref="B1604:I1604"/>
    <mergeCell ref="H1605:I1605"/>
    <mergeCell ref="H1613:I1613"/>
    <mergeCell ref="H1618:I1618"/>
    <mergeCell ref="H1621:I1621"/>
    <mergeCell ref="H1594:I1594"/>
    <mergeCell ref="A1600:C1600"/>
    <mergeCell ref="H1600:I1600"/>
    <mergeCell ref="B1601:I1601"/>
    <mergeCell ref="A1602:C1602"/>
    <mergeCell ref="H1602:I1602"/>
    <mergeCell ref="B1666:I1666"/>
    <mergeCell ref="A1667:C1667"/>
    <mergeCell ref="H1667:I1667"/>
    <mergeCell ref="B1668:I1668"/>
    <mergeCell ref="B1669:I1669"/>
    <mergeCell ref="H1670:I1670"/>
    <mergeCell ref="H1646:I1646"/>
    <mergeCell ref="H1655:I1655"/>
    <mergeCell ref="H1657:I1657"/>
    <mergeCell ref="H1659:I1659"/>
    <mergeCell ref="H1662:I1662"/>
    <mergeCell ref="A1665:C1665"/>
    <mergeCell ref="H1665:I1665"/>
    <mergeCell ref="B1628:I1628"/>
    <mergeCell ref="H1629:I1629"/>
    <mergeCell ref="H1632:I1632"/>
    <mergeCell ref="H1635:I1635"/>
    <mergeCell ref="H1640:I1640"/>
    <mergeCell ref="H1642:I1642"/>
    <mergeCell ref="H1708:I1708"/>
    <mergeCell ref="A1711:C1711"/>
    <mergeCell ref="H1711:I1711"/>
    <mergeCell ref="B1712:I1712"/>
    <mergeCell ref="A1713:C1713"/>
    <mergeCell ref="H1713:I1713"/>
    <mergeCell ref="B1690:I1690"/>
    <mergeCell ref="B1691:I1691"/>
    <mergeCell ref="H1692:I1692"/>
    <mergeCell ref="H1698:I1698"/>
    <mergeCell ref="H1702:I1702"/>
    <mergeCell ref="H1706:I1706"/>
    <mergeCell ref="H1679:I1679"/>
    <mergeCell ref="H1685:I1685"/>
    <mergeCell ref="A1687:C1687"/>
    <mergeCell ref="H1687:I1687"/>
    <mergeCell ref="B1688:I1688"/>
    <mergeCell ref="A1689:C1689"/>
    <mergeCell ref="H1689:I1689"/>
    <mergeCell ref="B1741:I1741"/>
    <mergeCell ref="B1742:I1742"/>
    <mergeCell ref="H1743:I1743"/>
    <mergeCell ref="H1754:I1754"/>
    <mergeCell ref="H1761:I1761"/>
    <mergeCell ref="H1764:I1764"/>
    <mergeCell ref="H1730:I1730"/>
    <mergeCell ref="H1736:I1736"/>
    <mergeCell ref="A1738:C1738"/>
    <mergeCell ref="H1738:I1738"/>
    <mergeCell ref="B1739:I1739"/>
    <mergeCell ref="A1740:C1740"/>
    <mergeCell ref="H1740:I1740"/>
    <mergeCell ref="B1714:I1714"/>
    <mergeCell ref="B1715:I1715"/>
    <mergeCell ref="H1716:I1716"/>
    <mergeCell ref="H1718:I1718"/>
    <mergeCell ref="H1720:I1720"/>
    <mergeCell ref="H1722:I1722"/>
    <mergeCell ref="B1778:I1778"/>
    <mergeCell ref="B1779:I1779"/>
    <mergeCell ref="H1780:I1780"/>
    <mergeCell ref="H1784:I1784"/>
    <mergeCell ref="H1789:I1789"/>
    <mergeCell ref="H1797:I1797"/>
    <mergeCell ref="B1772:I1772"/>
    <mergeCell ref="H1773:I1773"/>
    <mergeCell ref="A1775:C1775"/>
    <mergeCell ref="H1775:I1775"/>
    <mergeCell ref="B1776:I1776"/>
    <mergeCell ref="A1777:C1777"/>
    <mergeCell ref="H1777:I1777"/>
    <mergeCell ref="A1768:C1768"/>
    <mergeCell ref="H1768:I1768"/>
    <mergeCell ref="B1769:I1769"/>
    <mergeCell ref="A1770:C1770"/>
    <mergeCell ref="H1770:I1770"/>
    <mergeCell ref="B1771:I1771"/>
    <mergeCell ref="B1832:I1832"/>
    <mergeCell ref="H1833:I1833"/>
    <mergeCell ref="H1840:I1840"/>
    <mergeCell ref="H1842:I1842"/>
    <mergeCell ref="H1847:I1847"/>
    <mergeCell ref="H1849:I1849"/>
    <mergeCell ref="A1828:C1828"/>
    <mergeCell ref="H1828:I1828"/>
    <mergeCell ref="B1829:I1829"/>
    <mergeCell ref="A1830:C1830"/>
    <mergeCell ref="H1830:I1830"/>
    <mergeCell ref="B1831:I1831"/>
    <mergeCell ref="H1801:I1801"/>
    <mergeCell ref="H1807:I1807"/>
    <mergeCell ref="H1811:I1811"/>
    <mergeCell ref="H1813:I1813"/>
    <mergeCell ref="H1815:I1815"/>
    <mergeCell ref="H1822:I1822"/>
    <mergeCell ref="B1871:I1871"/>
    <mergeCell ref="A1872:C1872"/>
    <mergeCell ref="H1872:I1872"/>
    <mergeCell ref="B1873:I1873"/>
    <mergeCell ref="B1874:I1874"/>
    <mergeCell ref="H1875:I1875"/>
    <mergeCell ref="B1856:I1856"/>
    <mergeCell ref="H1857:I1857"/>
    <mergeCell ref="H1863:I1863"/>
    <mergeCell ref="H1867:I1867"/>
    <mergeCell ref="A1870:C1870"/>
    <mergeCell ref="H1870:I1870"/>
    <mergeCell ref="A1852:C1852"/>
    <mergeCell ref="H1852:I1852"/>
    <mergeCell ref="B1853:I1853"/>
    <mergeCell ref="A1854:C1854"/>
    <mergeCell ref="H1854:I1854"/>
    <mergeCell ref="B1855:I1855"/>
    <mergeCell ref="B1902:I1902"/>
    <mergeCell ref="A1903:C1903"/>
    <mergeCell ref="H1903:I1903"/>
    <mergeCell ref="B1904:I1904"/>
    <mergeCell ref="B1905:I1905"/>
    <mergeCell ref="H1906:I1906"/>
    <mergeCell ref="B1883:I1883"/>
    <mergeCell ref="H1884:I1884"/>
    <mergeCell ref="H1894:I1894"/>
    <mergeCell ref="H1897:I1897"/>
    <mergeCell ref="H1899:I1899"/>
    <mergeCell ref="A1901:C1901"/>
    <mergeCell ref="H1901:I1901"/>
    <mergeCell ref="A1879:C1879"/>
    <mergeCell ref="H1879:I1879"/>
    <mergeCell ref="B1880:I1880"/>
    <mergeCell ref="A1881:C1881"/>
    <mergeCell ref="H1881:I1881"/>
    <mergeCell ref="B1882:I1882"/>
    <mergeCell ref="B1937:I1937"/>
    <mergeCell ref="A1938:C1938"/>
    <mergeCell ref="H1938:I1938"/>
    <mergeCell ref="B1939:I1939"/>
    <mergeCell ref="B1940:I1940"/>
    <mergeCell ref="H1941:I1941"/>
    <mergeCell ref="B1926:I1926"/>
    <mergeCell ref="B1927:I1927"/>
    <mergeCell ref="H1928:I1928"/>
    <mergeCell ref="H1930:I1930"/>
    <mergeCell ref="H1932:I1932"/>
    <mergeCell ref="A1936:C1936"/>
    <mergeCell ref="H1936:I1936"/>
    <mergeCell ref="H1920:I1920"/>
    <mergeCell ref="A1923:C1923"/>
    <mergeCell ref="H1923:I1923"/>
    <mergeCell ref="B1924:I1924"/>
    <mergeCell ref="A1925:C1925"/>
    <mergeCell ref="H1925:I1925"/>
    <mergeCell ref="B1971:I1971"/>
    <mergeCell ref="B1972:I1972"/>
    <mergeCell ref="H1973:I1973"/>
    <mergeCell ref="A1977:C1977"/>
    <mergeCell ref="H1977:I1977"/>
    <mergeCell ref="B1978:I1978"/>
    <mergeCell ref="B1963:I1963"/>
    <mergeCell ref="H1964:I1964"/>
    <mergeCell ref="A1968:C1968"/>
    <mergeCell ref="H1968:I1968"/>
    <mergeCell ref="B1969:I1969"/>
    <mergeCell ref="A1970:C1970"/>
    <mergeCell ref="H1970:I1970"/>
    <mergeCell ref="A1959:C1959"/>
    <mergeCell ref="H1959:I1959"/>
    <mergeCell ref="B1960:I1960"/>
    <mergeCell ref="A1961:C1961"/>
    <mergeCell ref="H1961:I1961"/>
    <mergeCell ref="B1962:I1962"/>
    <mergeCell ref="H1997:I1997"/>
    <mergeCell ref="H2001:I2001"/>
    <mergeCell ref="H2003:I2003"/>
    <mergeCell ref="A2005:C2005"/>
    <mergeCell ref="H2005:I2005"/>
    <mergeCell ref="B2006:I2006"/>
    <mergeCell ref="B1986:I1986"/>
    <mergeCell ref="A1987:C1987"/>
    <mergeCell ref="H1987:I1987"/>
    <mergeCell ref="B1988:I1988"/>
    <mergeCell ref="B1989:I1989"/>
    <mergeCell ref="H1990:I1990"/>
    <mergeCell ref="A1979:C1979"/>
    <mergeCell ref="H1979:I1979"/>
    <mergeCell ref="B1980:I1980"/>
    <mergeCell ref="B1981:I1981"/>
    <mergeCell ref="H1982:I1982"/>
    <mergeCell ref="A1985:C1985"/>
    <mergeCell ref="H1985:I1985"/>
    <mergeCell ref="H2026:I2026"/>
    <mergeCell ref="A2033:C2033"/>
    <mergeCell ref="H2033:I2033"/>
    <mergeCell ref="B2034:I2034"/>
    <mergeCell ref="A2035:C2035"/>
    <mergeCell ref="H2035:I2035"/>
    <mergeCell ref="B2020:I2020"/>
    <mergeCell ref="A2021:C2021"/>
    <mergeCell ref="H2021:I2021"/>
    <mergeCell ref="B2022:I2022"/>
    <mergeCell ref="B2023:I2023"/>
    <mergeCell ref="H2024:I2024"/>
    <mergeCell ref="A2007:C2007"/>
    <mergeCell ref="H2007:I2007"/>
    <mergeCell ref="B2008:I2008"/>
    <mergeCell ref="B2009:I2009"/>
    <mergeCell ref="H2010:I2010"/>
    <mergeCell ref="A2019:C2019"/>
    <mergeCell ref="H2019:I2019"/>
    <mergeCell ref="H2057:I2057"/>
    <mergeCell ref="H2059:I2059"/>
    <mergeCell ref="H2061:I2061"/>
    <mergeCell ref="A2064:C2064"/>
    <mergeCell ref="H2064:I2064"/>
    <mergeCell ref="B2065:I2065"/>
    <mergeCell ref="B2045:I2045"/>
    <mergeCell ref="A2046:C2046"/>
    <mergeCell ref="H2046:I2046"/>
    <mergeCell ref="B2047:I2047"/>
    <mergeCell ref="B2048:I2048"/>
    <mergeCell ref="H2049:I2049"/>
    <mergeCell ref="B2036:I2036"/>
    <mergeCell ref="B2037:I2037"/>
    <mergeCell ref="H2038:I2038"/>
    <mergeCell ref="H2040:I2040"/>
    <mergeCell ref="H2042:I2042"/>
    <mergeCell ref="A2044:C2044"/>
    <mergeCell ref="H2044:I2044"/>
    <mergeCell ref="B2087:I2087"/>
    <mergeCell ref="A2088:C2088"/>
    <mergeCell ref="H2088:I2088"/>
    <mergeCell ref="B2089:I2089"/>
    <mergeCell ref="B2090:I2090"/>
    <mergeCell ref="H2091:I2091"/>
    <mergeCell ref="H2074:I2074"/>
    <mergeCell ref="H2077:I2077"/>
    <mergeCell ref="H2080:I2080"/>
    <mergeCell ref="H2083:I2083"/>
    <mergeCell ref="A2086:C2086"/>
    <mergeCell ref="H2086:I2086"/>
    <mergeCell ref="A2066:C2066"/>
    <mergeCell ref="H2066:I2066"/>
    <mergeCell ref="B2067:I2067"/>
    <mergeCell ref="B2068:I2068"/>
    <mergeCell ref="H2069:I2069"/>
    <mergeCell ref="H2072:I2072"/>
    <mergeCell ref="B2122:I2122"/>
    <mergeCell ref="A2123:C2123"/>
    <mergeCell ref="H2123:I2123"/>
    <mergeCell ref="B2124:I2124"/>
    <mergeCell ref="B2125:I2125"/>
    <mergeCell ref="H2126:I2126"/>
    <mergeCell ref="B2101:I2101"/>
    <mergeCell ref="B2102:I2102"/>
    <mergeCell ref="H2103:I2103"/>
    <mergeCell ref="H2110:I2110"/>
    <mergeCell ref="H2119:I2119"/>
    <mergeCell ref="A2121:C2121"/>
    <mergeCell ref="H2121:I2121"/>
    <mergeCell ref="H2096:I2096"/>
    <mergeCell ref="A2098:C2098"/>
    <mergeCell ref="H2098:I2098"/>
    <mergeCell ref="B2099:I2099"/>
    <mergeCell ref="A2100:C2100"/>
    <mergeCell ref="H2100:I2100"/>
    <mergeCell ref="H2160:I2160"/>
    <mergeCell ref="H2162:I2162"/>
    <mergeCell ref="A2164:C2164"/>
    <mergeCell ref="H2164:I2164"/>
    <mergeCell ref="B2165:I2165"/>
    <mergeCell ref="A2166:C2166"/>
    <mergeCell ref="H2166:I2166"/>
    <mergeCell ref="B2152:I2152"/>
    <mergeCell ref="A2153:C2153"/>
    <mergeCell ref="H2153:I2153"/>
    <mergeCell ref="B2154:I2154"/>
    <mergeCell ref="B2155:I2155"/>
    <mergeCell ref="H2156:I2156"/>
    <mergeCell ref="H2129:I2129"/>
    <mergeCell ref="H2134:I2134"/>
    <mergeCell ref="H2137:I2137"/>
    <mergeCell ref="H2147:I2147"/>
    <mergeCell ref="A2151:C2151"/>
    <mergeCell ref="H2151:I2151"/>
    <mergeCell ref="H2208:I2208"/>
    <mergeCell ref="A2211:C2211"/>
    <mergeCell ref="H2211:I2211"/>
    <mergeCell ref="B2212:I2212"/>
    <mergeCell ref="A2213:C2213"/>
    <mergeCell ref="H2213:I2213"/>
    <mergeCell ref="H2187:I2187"/>
    <mergeCell ref="H2189:I2189"/>
    <mergeCell ref="H2191:I2191"/>
    <mergeCell ref="H2194:I2194"/>
    <mergeCell ref="H2200:I2200"/>
    <mergeCell ref="H2203:I2203"/>
    <mergeCell ref="B2167:I2167"/>
    <mergeCell ref="B2168:I2168"/>
    <mergeCell ref="H2169:I2169"/>
    <mergeCell ref="H2175:I2175"/>
    <mergeCell ref="H2178:I2178"/>
    <mergeCell ref="H2180:I2180"/>
    <mergeCell ref="B2227:I2227"/>
    <mergeCell ref="A2228:C2228"/>
    <mergeCell ref="H2228:I2228"/>
    <mergeCell ref="B2229:I2229"/>
    <mergeCell ref="B2230:I2230"/>
    <mergeCell ref="H2231:I2231"/>
    <mergeCell ref="A2220:C2220"/>
    <mergeCell ref="H2220:I2220"/>
    <mergeCell ref="B2221:I2221"/>
    <mergeCell ref="B2222:I2222"/>
    <mergeCell ref="H2223:I2223"/>
    <mergeCell ref="A2226:C2226"/>
    <mergeCell ref="H2226:I2226"/>
    <mergeCell ref="B2214:I2214"/>
    <mergeCell ref="B2215:I2215"/>
    <mergeCell ref="H2216:I2216"/>
    <mergeCell ref="A2218:C2218"/>
    <mergeCell ref="H2218:I2218"/>
    <mergeCell ref="B2219:I2219"/>
    <mergeCell ref="B2257:I2257"/>
    <mergeCell ref="A2258:C2258"/>
    <mergeCell ref="H2258:I2258"/>
    <mergeCell ref="B2259:I2259"/>
    <mergeCell ref="B2260:I2260"/>
    <mergeCell ref="H2261:I2261"/>
    <mergeCell ref="B2238:I2238"/>
    <mergeCell ref="H2239:I2239"/>
    <mergeCell ref="H2246:I2246"/>
    <mergeCell ref="H2250:I2250"/>
    <mergeCell ref="H2253:I2253"/>
    <mergeCell ref="A2256:C2256"/>
    <mergeCell ref="H2256:I2256"/>
    <mergeCell ref="A2234:C2234"/>
    <mergeCell ref="H2234:I2234"/>
    <mergeCell ref="B2235:I2235"/>
    <mergeCell ref="A2236:C2236"/>
    <mergeCell ref="H2236:I2236"/>
    <mergeCell ref="B2237:I2237"/>
    <mergeCell ref="H2303:I2303"/>
    <mergeCell ref="H2305:I2305"/>
    <mergeCell ref="H2307:I2307"/>
    <mergeCell ref="H2309:I2309"/>
    <mergeCell ref="A2319:C2319"/>
    <mergeCell ref="H2319:I2319"/>
    <mergeCell ref="B2295:I2295"/>
    <mergeCell ref="A2296:C2296"/>
    <mergeCell ref="H2296:I2296"/>
    <mergeCell ref="B2297:I2297"/>
    <mergeCell ref="B2298:I2298"/>
    <mergeCell ref="H2299:I2299"/>
    <mergeCell ref="H2275:I2275"/>
    <mergeCell ref="H2286:I2286"/>
    <mergeCell ref="H2290:I2290"/>
    <mergeCell ref="H2292:I2292"/>
    <mergeCell ref="A2294:C2294"/>
    <mergeCell ref="H2294:I2294"/>
    <mergeCell ref="H2333:I2333"/>
    <mergeCell ref="H2335:I2335"/>
    <mergeCell ref="H2344:I2344"/>
    <mergeCell ref="H2346:I2346"/>
    <mergeCell ref="H2348:I2348"/>
    <mergeCell ref="H2350:I2350"/>
    <mergeCell ref="B2325:I2325"/>
    <mergeCell ref="A2326:C2326"/>
    <mergeCell ref="H2326:I2326"/>
    <mergeCell ref="B2327:I2327"/>
    <mergeCell ref="B2328:I2328"/>
    <mergeCell ref="H2329:I2329"/>
    <mergeCell ref="B2320:I2320"/>
    <mergeCell ref="A2321:C2321"/>
    <mergeCell ref="H2321:I2321"/>
    <mergeCell ref="B2322:I2322"/>
    <mergeCell ref="B2323:I2323"/>
    <mergeCell ref="A2324:C2324"/>
    <mergeCell ref="H2324:I2324"/>
    <mergeCell ref="A2378:C2378"/>
    <mergeCell ref="H2378:I2378"/>
    <mergeCell ref="B2379:I2379"/>
    <mergeCell ref="B2380:I2380"/>
    <mergeCell ref="H2381:I2381"/>
    <mergeCell ref="H2384:I2384"/>
    <mergeCell ref="B2358:I2358"/>
    <mergeCell ref="H2359:I2359"/>
    <mergeCell ref="H2371:I2371"/>
    <mergeCell ref="A2376:C2376"/>
    <mergeCell ref="H2376:I2376"/>
    <mergeCell ref="B2377:I2377"/>
    <mergeCell ref="A2354:C2354"/>
    <mergeCell ref="H2354:I2354"/>
    <mergeCell ref="B2355:I2355"/>
    <mergeCell ref="A2356:C2356"/>
    <mergeCell ref="H2356:I2356"/>
    <mergeCell ref="B2357:I2357"/>
    <mergeCell ref="H2413:I2413"/>
    <mergeCell ref="A2417:C2417"/>
    <mergeCell ref="H2417:I2417"/>
    <mergeCell ref="B2418:I2418"/>
    <mergeCell ref="A2419:C2419"/>
    <mergeCell ref="H2419:I2419"/>
    <mergeCell ref="B2395:I2395"/>
    <mergeCell ref="B2396:I2396"/>
    <mergeCell ref="H2397:I2397"/>
    <mergeCell ref="H2404:I2404"/>
    <mergeCell ref="H2407:I2407"/>
    <mergeCell ref="H2410:I2410"/>
    <mergeCell ref="H2390:I2390"/>
    <mergeCell ref="A2392:C2392"/>
    <mergeCell ref="H2392:I2392"/>
    <mergeCell ref="B2393:I2393"/>
    <mergeCell ref="A2394:C2394"/>
    <mergeCell ref="H2394:I2394"/>
    <mergeCell ref="H2444:I2444"/>
    <mergeCell ref="A2446:C2446"/>
    <mergeCell ref="H2446:I2446"/>
    <mergeCell ref="B2447:I2447"/>
    <mergeCell ref="A2448:C2448"/>
    <mergeCell ref="H2448:I2448"/>
    <mergeCell ref="B2437:I2437"/>
    <mergeCell ref="A2438:C2438"/>
    <mergeCell ref="H2438:I2438"/>
    <mergeCell ref="B2439:I2439"/>
    <mergeCell ref="B2440:I2440"/>
    <mergeCell ref="H2441:I2441"/>
    <mergeCell ref="B2420:I2420"/>
    <mergeCell ref="B2421:I2421"/>
    <mergeCell ref="H2422:I2422"/>
    <mergeCell ref="H2431:I2431"/>
    <mergeCell ref="H2434:I2434"/>
    <mergeCell ref="A2436:C2436"/>
    <mergeCell ref="H2436:I2436"/>
    <mergeCell ref="B2480:I2480"/>
    <mergeCell ref="B2481:I2481"/>
    <mergeCell ref="H2482:I2482"/>
    <mergeCell ref="H2484:I2484"/>
    <mergeCell ref="A2486:C2486"/>
    <mergeCell ref="H2486:I2486"/>
    <mergeCell ref="H2470:I2470"/>
    <mergeCell ref="A2477:C2477"/>
    <mergeCell ref="H2477:I2477"/>
    <mergeCell ref="B2478:I2478"/>
    <mergeCell ref="A2479:C2479"/>
    <mergeCell ref="H2479:I2479"/>
    <mergeCell ref="B2449:I2449"/>
    <mergeCell ref="B2450:I2450"/>
    <mergeCell ref="H2451:I2451"/>
    <mergeCell ref="H2458:I2458"/>
    <mergeCell ref="H2464:I2464"/>
    <mergeCell ref="H2468:I2468"/>
    <mergeCell ref="B2505:I2505"/>
    <mergeCell ref="B2506:I2506"/>
    <mergeCell ref="H2507:I2507"/>
    <mergeCell ref="H2509:I2509"/>
    <mergeCell ref="A2511:C2511"/>
    <mergeCell ref="H2511:I2511"/>
    <mergeCell ref="H2493:I2493"/>
    <mergeCell ref="A2502:C2502"/>
    <mergeCell ref="H2502:I2502"/>
    <mergeCell ref="B2503:I2503"/>
    <mergeCell ref="A2504:C2504"/>
    <mergeCell ref="H2504:I2504"/>
    <mergeCell ref="B2487:I2487"/>
    <mergeCell ref="A2488:C2488"/>
    <mergeCell ref="H2488:I2488"/>
    <mergeCell ref="B2489:I2489"/>
    <mergeCell ref="B2490:I2490"/>
    <mergeCell ref="H2491:I2491"/>
    <mergeCell ref="B2526:I2526"/>
    <mergeCell ref="H2527:I2527"/>
    <mergeCell ref="H2529:I2529"/>
    <mergeCell ref="H2539:I2539"/>
    <mergeCell ref="A2545:C2545"/>
    <mergeCell ref="H2545:I2545"/>
    <mergeCell ref="A2522:C2522"/>
    <mergeCell ref="H2522:I2522"/>
    <mergeCell ref="B2523:I2523"/>
    <mergeCell ref="A2524:C2524"/>
    <mergeCell ref="H2524:I2524"/>
    <mergeCell ref="B2525:I2525"/>
    <mergeCell ref="B2512:I2512"/>
    <mergeCell ref="A2513:C2513"/>
    <mergeCell ref="H2513:I2513"/>
    <mergeCell ref="B2514:I2514"/>
    <mergeCell ref="B2515:I2515"/>
    <mergeCell ref="H2516:I2516"/>
    <mergeCell ref="B2562:I2562"/>
    <mergeCell ref="B2563:I2563"/>
    <mergeCell ref="H2564:I2564"/>
    <mergeCell ref="H2567:I2567"/>
    <mergeCell ref="H2571:I2571"/>
    <mergeCell ref="H2578:I2578"/>
    <mergeCell ref="H2557:I2557"/>
    <mergeCell ref="A2559:C2559"/>
    <mergeCell ref="H2559:I2559"/>
    <mergeCell ref="B2560:I2560"/>
    <mergeCell ref="A2561:C2561"/>
    <mergeCell ref="H2561:I2561"/>
    <mergeCell ref="B2546:I2546"/>
    <mergeCell ref="A2547:C2547"/>
    <mergeCell ref="H2547:I2547"/>
    <mergeCell ref="B2548:I2548"/>
    <mergeCell ref="B2549:I2549"/>
    <mergeCell ref="H2550:I2550"/>
    <mergeCell ref="B2605:I2605"/>
    <mergeCell ref="A2606:C2606"/>
    <mergeCell ref="H2606:I2606"/>
    <mergeCell ref="B2607:I2607"/>
    <mergeCell ref="B2608:I2608"/>
    <mergeCell ref="A2609:C2609"/>
    <mergeCell ref="H2609:I2609"/>
    <mergeCell ref="B2585:I2585"/>
    <mergeCell ref="H2586:I2586"/>
    <mergeCell ref="H2588:I2588"/>
    <mergeCell ref="H2593:I2593"/>
    <mergeCell ref="H2597:I2597"/>
    <mergeCell ref="A2604:C2604"/>
    <mergeCell ref="H2604:I2604"/>
    <mergeCell ref="A2581:C2581"/>
    <mergeCell ref="H2581:I2581"/>
    <mergeCell ref="B2582:I2582"/>
    <mergeCell ref="A2583:C2583"/>
    <mergeCell ref="H2583:I2583"/>
    <mergeCell ref="B2584:I2584"/>
    <mergeCell ref="A2638:C2638"/>
    <mergeCell ref="H2638:I2638"/>
    <mergeCell ref="B2639:I2639"/>
    <mergeCell ref="B2640:I2640"/>
    <mergeCell ref="A2641:C2641"/>
    <mergeCell ref="H2641:I2641"/>
    <mergeCell ref="H2620:I2620"/>
    <mergeCell ref="H2629:I2629"/>
    <mergeCell ref="H2632:I2632"/>
    <mergeCell ref="A2636:C2636"/>
    <mergeCell ref="H2636:I2636"/>
    <mergeCell ref="B2637:I2637"/>
    <mergeCell ref="B2610:I2610"/>
    <mergeCell ref="A2611:C2611"/>
    <mergeCell ref="H2611:I2611"/>
    <mergeCell ref="B2612:I2612"/>
    <mergeCell ref="B2613:I2613"/>
    <mergeCell ref="H2614:I2614"/>
    <mergeCell ref="A2657:C2657"/>
    <mergeCell ref="H2657:I2657"/>
    <mergeCell ref="B2658:I2658"/>
    <mergeCell ref="B2659:I2659"/>
    <mergeCell ref="H2660:I2660"/>
    <mergeCell ref="A2663:C2663"/>
    <mergeCell ref="H2663:I2663"/>
    <mergeCell ref="H2648:I2648"/>
    <mergeCell ref="H2650:I2650"/>
    <mergeCell ref="H2653:I2653"/>
    <mergeCell ref="A2655:C2655"/>
    <mergeCell ref="H2655:I2655"/>
    <mergeCell ref="B2656:I2656"/>
    <mergeCell ref="B2642:I2642"/>
    <mergeCell ref="A2643:C2643"/>
    <mergeCell ref="H2643:I2643"/>
    <mergeCell ref="B2644:I2644"/>
    <mergeCell ref="B2645:I2645"/>
    <mergeCell ref="H2646:I2646"/>
    <mergeCell ref="B2679:I2679"/>
    <mergeCell ref="B2680:I2680"/>
    <mergeCell ref="H2681:I2681"/>
    <mergeCell ref="A2687:C2687"/>
    <mergeCell ref="H2687:I2687"/>
    <mergeCell ref="B2688:I2688"/>
    <mergeCell ref="H2670:I2670"/>
    <mergeCell ref="H2672:I2672"/>
    <mergeCell ref="A2676:C2676"/>
    <mergeCell ref="H2676:I2676"/>
    <mergeCell ref="B2677:I2677"/>
    <mergeCell ref="A2678:C2678"/>
    <mergeCell ref="H2678:I2678"/>
    <mergeCell ref="B2664:I2664"/>
    <mergeCell ref="A2665:C2665"/>
    <mergeCell ref="H2665:I2665"/>
    <mergeCell ref="B2666:I2666"/>
    <mergeCell ref="B2667:I2667"/>
    <mergeCell ref="H2668:I2668"/>
    <mergeCell ref="B2702:I2702"/>
    <mergeCell ref="A2703:C2703"/>
    <mergeCell ref="H2703:I2703"/>
    <mergeCell ref="B2704:I2704"/>
    <mergeCell ref="B2705:I2705"/>
    <mergeCell ref="H2706:I2706"/>
    <mergeCell ref="B2697:I2697"/>
    <mergeCell ref="A2698:C2698"/>
    <mergeCell ref="H2698:I2698"/>
    <mergeCell ref="B2699:I2699"/>
    <mergeCell ref="B2700:I2700"/>
    <mergeCell ref="A2701:C2701"/>
    <mergeCell ref="H2701:I2701"/>
    <mergeCell ref="A2689:C2689"/>
    <mergeCell ref="H2689:I2689"/>
    <mergeCell ref="B2690:I2690"/>
    <mergeCell ref="B2691:I2691"/>
    <mergeCell ref="H2692:I2692"/>
    <mergeCell ref="A2696:C2696"/>
    <mergeCell ref="H2696:I2696"/>
    <mergeCell ref="B2720:I2720"/>
    <mergeCell ref="B2721:I2721"/>
    <mergeCell ref="H2722:I2722"/>
    <mergeCell ref="A2725:C2725"/>
    <mergeCell ref="H2725:I2725"/>
    <mergeCell ref="B2726:I2726"/>
    <mergeCell ref="B2713:I2713"/>
    <mergeCell ref="H2714:I2714"/>
    <mergeCell ref="A2717:C2717"/>
    <mergeCell ref="H2717:I2717"/>
    <mergeCell ref="B2718:I2718"/>
    <mergeCell ref="A2719:C2719"/>
    <mergeCell ref="H2719:I2719"/>
    <mergeCell ref="A2709:C2709"/>
    <mergeCell ref="H2709:I2709"/>
    <mergeCell ref="B2710:I2710"/>
    <mergeCell ref="A2711:C2711"/>
    <mergeCell ref="H2711:I2711"/>
    <mergeCell ref="B2712:I2712"/>
    <mergeCell ref="B2739:I2739"/>
    <mergeCell ref="H2740:I2740"/>
    <mergeCell ref="A2742:C2742"/>
    <mergeCell ref="H2742:I2742"/>
    <mergeCell ref="B2743:I2743"/>
    <mergeCell ref="A2744:C2744"/>
    <mergeCell ref="H2744:I2744"/>
    <mergeCell ref="A2735:C2735"/>
    <mergeCell ref="H2735:I2735"/>
    <mergeCell ref="B2736:I2736"/>
    <mergeCell ref="A2737:C2737"/>
    <mergeCell ref="H2737:I2737"/>
    <mergeCell ref="B2738:I2738"/>
    <mergeCell ref="A2727:C2727"/>
    <mergeCell ref="H2727:I2727"/>
    <mergeCell ref="B2728:I2728"/>
    <mergeCell ref="B2729:I2729"/>
    <mergeCell ref="H2730:I2730"/>
    <mergeCell ref="H2733:I2733"/>
    <mergeCell ref="H2764:I2764"/>
    <mergeCell ref="H2768:I2768"/>
    <mergeCell ref="H2771:I2771"/>
    <mergeCell ref="H2773:I2773"/>
    <mergeCell ref="H2781:I2781"/>
    <mergeCell ref="H2784:I2784"/>
    <mergeCell ref="B2753:I2753"/>
    <mergeCell ref="A2754:C2754"/>
    <mergeCell ref="H2754:I2754"/>
    <mergeCell ref="B2755:I2755"/>
    <mergeCell ref="B2756:I2756"/>
    <mergeCell ref="H2757:I2757"/>
    <mergeCell ref="B2745:I2745"/>
    <mergeCell ref="B2746:I2746"/>
    <mergeCell ref="H2747:I2747"/>
    <mergeCell ref="H2750:I2750"/>
    <mergeCell ref="A2752:C2752"/>
    <mergeCell ref="H2752:I2752"/>
    <mergeCell ref="A2800:C2800"/>
    <mergeCell ref="H2800:I2800"/>
    <mergeCell ref="B2801:I2801"/>
    <mergeCell ref="B2802:I2802"/>
    <mergeCell ref="H2803:I2803"/>
    <mergeCell ref="H2806:I2806"/>
    <mergeCell ref="B2794:I2794"/>
    <mergeCell ref="B2795:I2795"/>
    <mergeCell ref="H2796:I2796"/>
    <mergeCell ref="A2798:C2798"/>
    <mergeCell ref="H2798:I2798"/>
    <mergeCell ref="B2799:I2799"/>
    <mergeCell ref="H2788:I2788"/>
    <mergeCell ref="A2791:C2791"/>
    <mergeCell ref="H2791:I2791"/>
    <mergeCell ref="B2792:I2792"/>
    <mergeCell ref="A2793:C2793"/>
    <mergeCell ref="H2793:I2793"/>
    <mergeCell ref="B2818:I2818"/>
    <mergeCell ref="B2819:I2819"/>
    <mergeCell ref="H2820:I2820"/>
    <mergeCell ref="A2822:C2822"/>
    <mergeCell ref="H2822:I2822"/>
    <mergeCell ref="B2823:I2823"/>
    <mergeCell ref="B2812:I2812"/>
    <mergeCell ref="H2813:I2813"/>
    <mergeCell ref="A2815:C2815"/>
    <mergeCell ref="H2815:I2815"/>
    <mergeCell ref="B2816:I2816"/>
    <mergeCell ref="A2817:C2817"/>
    <mergeCell ref="H2817:I2817"/>
    <mergeCell ref="A2808:C2808"/>
    <mergeCell ref="H2808:I2808"/>
    <mergeCell ref="B2809:I2809"/>
    <mergeCell ref="A2810:C2810"/>
    <mergeCell ref="H2810:I2810"/>
    <mergeCell ref="B2811:I2811"/>
    <mergeCell ref="B2836:I2836"/>
    <mergeCell ref="A2838:C2838"/>
    <mergeCell ref="H2838:I2838"/>
    <mergeCell ref="B2839:I2839"/>
    <mergeCell ref="A2840:C2840"/>
    <mergeCell ref="H2840:I2840"/>
    <mergeCell ref="A2832:C2832"/>
    <mergeCell ref="H2832:I2832"/>
    <mergeCell ref="B2833:I2833"/>
    <mergeCell ref="A2834:C2834"/>
    <mergeCell ref="H2834:I2834"/>
    <mergeCell ref="B2835:I2835"/>
    <mergeCell ref="A2824:C2824"/>
    <mergeCell ref="H2824:I2824"/>
    <mergeCell ref="B2825:I2825"/>
    <mergeCell ref="B2826:I2826"/>
    <mergeCell ref="H2827:I2827"/>
    <mergeCell ref="H2830:I2830"/>
    <mergeCell ref="H2884:I2884"/>
    <mergeCell ref="B2885:I2885"/>
    <mergeCell ref="B2854:I2854"/>
    <mergeCell ref="A2855:C2855"/>
    <mergeCell ref="H2855:I2855"/>
    <mergeCell ref="B2856:I2856"/>
    <mergeCell ref="B2857:I2857"/>
    <mergeCell ref="H2858:I2858"/>
    <mergeCell ref="A2848:C2848"/>
    <mergeCell ref="H2848:I2848"/>
    <mergeCell ref="B2849:I2849"/>
    <mergeCell ref="B2850:I2850"/>
    <mergeCell ref="H2851:I2851"/>
    <mergeCell ref="A2853:C2853"/>
    <mergeCell ref="H2853:I2853"/>
    <mergeCell ref="B2841:I2841"/>
    <mergeCell ref="B2842:I2842"/>
    <mergeCell ref="H2843:I2843"/>
    <mergeCell ref="A2846:C2846"/>
    <mergeCell ref="H2846:I2846"/>
    <mergeCell ref="B2847:I2847"/>
    <mergeCell ref="A2906:C2906"/>
    <mergeCell ref="H2906:I2906"/>
    <mergeCell ref="A1:I1"/>
    <mergeCell ref="A2:I2"/>
    <mergeCell ref="C2902:F2902"/>
    <mergeCell ref="C2903:F2903"/>
    <mergeCell ref="A2904:F2904"/>
    <mergeCell ref="H2904:I2904"/>
    <mergeCell ref="A2905:C2905"/>
    <mergeCell ref="H2905:I2905"/>
    <mergeCell ref="C2896:F2896"/>
    <mergeCell ref="C2897:F2897"/>
    <mergeCell ref="C2898:F2898"/>
    <mergeCell ref="C2899:F2899"/>
    <mergeCell ref="C2900:F2900"/>
    <mergeCell ref="C2901:F2901"/>
    <mergeCell ref="C2890:F2890"/>
    <mergeCell ref="C2891:F2891"/>
    <mergeCell ref="C2892:F2892"/>
    <mergeCell ref="C2893:F2893"/>
    <mergeCell ref="C2894:F2894"/>
    <mergeCell ref="C2895:F2895"/>
    <mergeCell ref="B2886:I2886"/>
    <mergeCell ref="A2887:C2887"/>
    <mergeCell ref="H2887:I2887"/>
    <mergeCell ref="B2888:I2888"/>
    <mergeCell ref="C2889:F2889"/>
    <mergeCell ref="H2889:I2889"/>
    <mergeCell ref="A2882:C2882"/>
    <mergeCell ref="H2882:I2882"/>
    <mergeCell ref="B2883:I2883"/>
    <mergeCell ref="A2884:C2884"/>
  </mergeCells>
  <pageMargins left="0.70866141732283472" right="0.70866141732283472" top="0.74803149606299213" bottom="0.74803149606299213" header="0.31496062992125984" footer="0.31496062992125984"/>
  <pageSetup scale="63" firstPageNumber="85" fitToHeight="0" orientation="landscape" useFirstPageNumber="1" horizontalDpi="4294967295" verticalDpi="4294967295"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00AEC-5EA7-46C6-8D8E-5A6900EB5EA1}">
  <sheetPr>
    <pageSetUpPr fitToPage="1"/>
  </sheetPr>
  <dimension ref="A1:H223"/>
  <sheetViews>
    <sheetView topLeftCell="A58" workbookViewId="0">
      <selection activeCell="I77" sqref="I77"/>
    </sheetView>
  </sheetViews>
  <sheetFormatPr defaultRowHeight="11.4" x14ac:dyDescent="0.2"/>
  <cols>
    <col min="1" max="1" width="4.88671875" style="79" bestFit="1" customWidth="1"/>
    <col min="2" max="2" width="13.33203125" style="79" bestFit="1" customWidth="1"/>
    <col min="3" max="3" width="47.33203125" style="79" customWidth="1"/>
    <col min="4" max="5" width="21" style="79" bestFit="1" customWidth="1"/>
    <col min="6" max="6" width="19.77734375" style="79" bestFit="1" customWidth="1"/>
    <col min="7" max="7" width="21" style="79" bestFit="1" customWidth="1"/>
    <col min="8" max="8" width="6.5546875" style="79" bestFit="1" customWidth="1"/>
    <col min="9" max="16384" width="8.88671875" style="79"/>
  </cols>
  <sheetData>
    <row r="1" spans="1:8" x14ac:dyDescent="0.2">
      <c r="A1" s="214" t="s">
        <v>0</v>
      </c>
      <c r="B1" s="214"/>
      <c r="C1" s="214"/>
      <c r="D1" s="214"/>
      <c r="E1" s="214"/>
      <c r="F1" s="214"/>
      <c r="G1" s="214"/>
      <c r="H1" s="214"/>
    </row>
    <row r="2" spans="1:8" x14ac:dyDescent="0.2">
      <c r="A2" s="214" t="s">
        <v>341</v>
      </c>
      <c r="B2" s="214"/>
      <c r="C2" s="214"/>
      <c r="D2" s="214"/>
      <c r="E2" s="214"/>
      <c r="F2" s="214"/>
      <c r="G2" s="214"/>
      <c r="H2" s="214"/>
    </row>
    <row r="3" spans="1:8" x14ac:dyDescent="0.2">
      <c r="A3" s="253" t="s">
        <v>2997</v>
      </c>
      <c r="B3" s="253"/>
      <c r="C3" s="253"/>
      <c r="D3" s="253"/>
      <c r="E3" s="253"/>
      <c r="F3" s="253"/>
      <c r="G3" s="253"/>
      <c r="H3" s="253"/>
    </row>
    <row r="4" spans="1:8" ht="22.8" x14ac:dyDescent="0.2">
      <c r="A4" s="108" t="s">
        <v>2</v>
      </c>
      <c r="B4" s="108" t="s">
        <v>342</v>
      </c>
      <c r="C4" s="108" t="s">
        <v>314</v>
      </c>
      <c r="D4" s="108" t="s">
        <v>343</v>
      </c>
      <c r="E4" s="108" t="s">
        <v>11</v>
      </c>
      <c r="F4" s="108" t="s">
        <v>317</v>
      </c>
      <c r="G4" s="108" t="s">
        <v>318</v>
      </c>
      <c r="H4" s="108" t="s">
        <v>344</v>
      </c>
    </row>
    <row r="5" spans="1:8" x14ac:dyDescent="0.2">
      <c r="A5" s="109"/>
      <c r="B5" s="109">
        <v>1</v>
      </c>
      <c r="C5" s="254" t="s">
        <v>345</v>
      </c>
      <c r="D5" s="254"/>
      <c r="E5" s="254"/>
      <c r="F5" s="254"/>
      <c r="G5" s="254"/>
      <c r="H5" s="254"/>
    </row>
    <row r="6" spans="1:8" x14ac:dyDescent="0.2">
      <c r="A6" s="80">
        <v>1</v>
      </c>
      <c r="B6" s="80">
        <v>23300100100</v>
      </c>
      <c r="C6" s="81" t="s">
        <v>346</v>
      </c>
      <c r="D6" s="82">
        <v>1076511712.25</v>
      </c>
      <c r="E6" s="82">
        <v>166000000</v>
      </c>
      <c r="F6" s="83">
        <v>0</v>
      </c>
      <c r="G6" s="82">
        <v>1242511712.25</v>
      </c>
      <c r="H6" s="80"/>
    </row>
    <row r="7" spans="1:8" ht="22.8" x14ac:dyDescent="0.2">
      <c r="A7" s="80">
        <v>2</v>
      </c>
      <c r="B7" s="80">
        <v>23405600100</v>
      </c>
      <c r="C7" s="81" t="s">
        <v>348</v>
      </c>
      <c r="D7" s="82">
        <v>66458721</v>
      </c>
      <c r="E7" s="82">
        <v>28500000000</v>
      </c>
      <c r="F7" s="83">
        <v>0</v>
      </c>
      <c r="G7" s="82">
        <v>28566458721</v>
      </c>
      <c r="H7" s="80"/>
    </row>
    <row r="8" spans="1:8" x14ac:dyDescent="0.2">
      <c r="A8" s="80">
        <v>3</v>
      </c>
      <c r="B8" s="80">
        <v>21500100100</v>
      </c>
      <c r="C8" s="81" t="s">
        <v>350</v>
      </c>
      <c r="D8" s="82">
        <v>989264242.88999999</v>
      </c>
      <c r="E8" s="82">
        <v>15098863492</v>
      </c>
      <c r="F8" s="83">
        <v>0</v>
      </c>
      <c r="G8" s="82">
        <v>16088127734.889999</v>
      </c>
      <c r="H8" s="80"/>
    </row>
    <row r="9" spans="1:8" x14ac:dyDescent="0.2">
      <c r="A9" s="80">
        <v>5</v>
      </c>
      <c r="B9" s="80">
        <v>21511700100</v>
      </c>
      <c r="C9" s="81" t="s">
        <v>349</v>
      </c>
      <c r="D9" s="82">
        <v>179077785.44</v>
      </c>
      <c r="E9" s="82">
        <v>7303835000</v>
      </c>
      <c r="F9" s="83">
        <v>0</v>
      </c>
      <c r="G9" s="82">
        <v>7482912785.4399996</v>
      </c>
      <c r="H9" s="80"/>
    </row>
    <row r="10" spans="1:8" ht="22.8" x14ac:dyDescent="0.2">
      <c r="A10" s="80">
        <v>6</v>
      </c>
      <c r="B10" s="80">
        <v>21500100500</v>
      </c>
      <c r="C10" s="81" t="s">
        <v>360</v>
      </c>
      <c r="D10" s="82">
        <v>18000000</v>
      </c>
      <c r="E10" s="82">
        <v>1553200000</v>
      </c>
      <c r="F10" s="83">
        <v>0</v>
      </c>
      <c r="G10" s="82">
        <v>1571200000</v>
      </c>
      <c r="H10" s="80"/>
    </row>
    <row r="11" spans="1:8" x14ac:dyDescent="0.2">
      <c r="A11" s="80">
        <v>7</v>
      </c>
      <c r="B11" s="80">
        <v>21510200100</v>
      </c>
      <c r="C11" s="81" t="s">
        <v>352</v>
      </c>
      <c r="D11" s="82">
        <v>407521814.69</v>
      </c>
      <c r="E11" s="82">
        <v>60000000</v>
      </c>
      <c r="F11" s="83">
        <v>0</v>
      </c>
      <c r="G11" s="82">
        <v>467521814.69</v>
      </c>
      <c r="H11" s="80"/>
    </row>
    <row r="12" spans="1:8" x14ac:dyDescent="0.2">
      <c r="A12" s="80">
        <v>8</v>
      </c>
      <c r="B12" s="80">
        <v>21511000100</v>
      </c>
      <c r="C12" s="81" t="s">
        <v>353</v>
      </c>
      <c r="D12" s="82">
        <v>233481827.16999999</v>
      </c>
      <c r="E12" s="82">
        <v>72000000</v>
      </c>
      <c r="F12" s="83">
        <v>0</v>
      </c>
      <c r="G12" s="82">
        <v>305481827.17000002</v>
      </c>
      <c r="H12" s="80"/>
    </row>
    <row r="13" spans="1:8" x14ac:dyDescent="0.2">
      <c r="A13" s="80">
        <v>9</v>
      </c>
      <c r="B13" s="80">
        <v>21511600100</v>
      </c>
      <c r="C13" s="81" t="s">
        <v>355</v>
      </c>
      <c r="D13" s="82">
        <v>99630318.939999998</v>
      </c>
      <c r="E13" s="82">
        <v>80000000</v>
      </c>
      <c r="F13" s="83">
        <v>0</v>
      </c>
      <c r="G13" s="82">
        <v>179630318.94</v>
      </c>
      <c r="H13" s="80"/>
    </row>
    <row r="14" spans="1:8" x14ac:dyDescent="0.2">
      <c r="A14" s="80">
        <v>10</v>
      </c>
      <c r="B14" s="80">
        <v>23305100200</v>
      </c>
      <c r="C14" s="81" t="s">
        <v>357</v>
      </c>
      <c r="D14" s="82">
        <v>9765000</v>
      </c>
      <c r="E14" s="82">
        <v>100000000</v>
      </c>
      <c r="F14" s="83">
        <v>0</v>
      </c>
      <c r="G14" s="82">
        <v>109765000</v>
      </c>
      <c r="H14" s="80"/>
    </row>
    <row r="15" spans="1:8" x14ac:dyDescent="0.2">
      <c r="A15" s="80">
        <v>11</v>
      </c>
      <c r="B15" s="80">
        <v>21511500100</v>
      </c>
      <c r="C15" s="81" t="s">
        <v>354</v>
      </c>
      <c r="D15" s="82">
        <v>9450000</v>
      </c>
      <c r="E15" s="82">
        <v>20000000</v>
      </c>
      <c r="F15" s="83">
        <v>0</v>
      </c>
      <c r="G15" s="82">
        <v>29450000</v>
      </c>
      <c r="H15" s="80"/>
    </row>
    <row r="16" spans="1:8" x14ac:dyDescent="0.2">
      <c r="A16" s="80">
        <v>12</v>
      </c>
      <c r="B16" s="80">
        <v>21510200200</v>
      </c>
      <c r="C16" s="81" t="s">
        <v>356</v>
      </c>
      <c r="D16" s="82">
        <v>28350000</v>
      </c>
      <c r="E16" s="83">
        <v>0</v>
      </c>
      <c r="F16" s="83">
        <v>0</v>
      </c>
      <c r="G16" s="82">
        <v>28350000</v>
      </c>
      <c r="H16" s="80"/>
    </row>
    <row r="17" spans="1:8" ht="22.8" x14ac:dyDescent="0.2">
      <c r="A17" s="80">
        <v>13</v>
      </c>
      <c r="B17" s="80">
        <v>21500100300</v>
      </c>
      <c r="C17" s="81" t="s">
        <v>358</v>
      </c>
      <c r="D17" s="82">
        <v>13000000</v>
      </c>
      <c r="E17" s="83">
        <v>0</v>
      </c>
      <c r="F17" s="83">
        <v>0</v>
      </c>
      <c r="G17" s="82">
        <v>13000000</v>
      </c>
      <c r="H17" s="80"/>
    </row>
    <row r="18" spans="1:8" x14ac:dyDescent="0.2">
      <c r="A18" s="80">
        <v>14</v>
      </c>
      <c r="B18" s="80">
        <v>21500100400</v>
      </c>
      <c r="C18" s="81" t="s">
        <v>359</v>
      </c>
      <c r="D18" s="82">
        <v>7875000</v>
      </c>
      <c r="E18" s="83">
        <v>0</v>
      </c>
      <c r="F18" s="83">
        <v>0</v>
      </c>
      <c r="G18" s="82">
        <v>7875000</v>
      </c>
      <c r="H18" s="80"/>
    </row>
    <row r="19" spans="1:8" x14ac:dyDescent="0.2">
      <c r="A19" s="80">
        <v>15</v>
      </c>
      <c r="B19" s="80">
        <v>23305200100</v>
      </c>
      <c r="C19" s="81" t="s">
        <v>347</v>
      </c>
      <c r="D19" s="82">
        <v>7000000</v>
      </c>
      <c r="E19" s="83">
        <v>0</v>
      </c>
      <c r="F19" s="83">
        <v>0</v>
      </c>
      <c r="G19" s="82">
        <v>7000000</v>
      </c>
      <c r="H19" s="80"/>
    </row>
    <row r="20" spans="1:8" x14ac:dyDescent="0.2">
      <c r="A20" s="80">
        <v>16</v>
      </c>
      <c r="B20" s="80">
        <v>21502100100</v>
      </c>
      <c r="C20" s="81" t="s">
        <v>351</v>
      </c>
      <c r="D20" s="82">
        <v>3150000</v>
      </c>
      <c r="E20" s="83">
        <v>0</v>
      </c>
      <c r="F20" s="83">
        <v>0</v>
      </c>
      <c r="G20" s="82">
        <v>3150000</v>
      </c>
      <c r="H20" s="80"/>
    </row>
    <row r="21" spans="1:8" x14ac:dyDescent="0.2">
      <c r="A21" s="251" t="s">
        <v>361</v>
      </c>
      <c r="B21" s="251"/>
      <c r="C21" s="251"/>
      <c r="D21" s="110">
        <v>3148536422.3800001</v>
      </c>
      <c r="E21" s="110">
        <v>52953898492</v>
      </c>
      <c r="F21" s="111">
        <v>0</v>
      </c>
      <c r="G21" s="110">
        <v>56102434914.379997</v>
      </c>
      <c r="H21" s="112">
        <v>8.5999999999999993E-2</v>
      </c>
    </row>
    <row r="22" spans="1:8" x14ac:dyDescent="0.2">
      <c r="A22" s="109"/>
      <c r="B22" s="109">
        <v>2</v>
      </c>
      <c r="C22" s="254" t="s">
        <v>362</v>
      </c>
      <c r="D22" s="254"/>
      <c r="E22" s="254"/>
      <c r="F22" s="254"/>
      <c r="G22" s="254"/>
      <c r="H22" s="254"/>
    </row>
    <row r="23" spans="1:8" x14ac:dyDescent="0.2">
      <c r="A23" s="80">
        <v>1</v>
      </c>
      <c r="B23" s="80">
        <v>22200100100</v>
      </c>
      <c r="C23" s="81" t="s">
        <v>363</v>
      </c>
      <c r="D23" s="82">
        <v>570440007.13</v>
      </c>
      <c r="E23" s="82">
        <v>3124000000</v>
      </c>
      <c r="F23" s="83">
        <v>0</v>
      </c>
      <c r="G23" s="82">
        <v>3694440007.1300001</v>
      </c>
      <c r="H23" s="80"/>
    </row>
    <row r="24" spans="1:8" x14ac:dyDescent="0.2">
      <c r="A24" s="80">
        <v>2</v>
      </c>
      <c r="B24" s="80">
        <v>22205700100</v>
      </c>
      <c r="C24" s="81" t="s">
        <v>368</v>
      </c>
      <c r="D24" s="82">
        <v>238883929.03</v>
      </c>
      <c r="E24" s="82">
        <v>2490000000</v>
      </c>
      <c r="F24" s="83">
        <v>0</v>
      </c>
      <c r="G24" s="82">
        <v>2728883929.0300002</v>
      </c>
      <c r="H24" s="80"/>
    </row>
    <row r="25" spans="1:8" x14ac:dyDescent="0.2">
      <c r="A25" s="80">
        <v>3</v>
      </c>
      <c r="B25" s="80">
        <v>22205600100</v>
      </c>
      <c r="C25" s="81" t="s">
        <v>369</v>
      </c>
      <c r="D25" s="82">
        <v>439224245</v>
      </c>
      <c r="E25" s="82">
        <v>554775755</v>
      </c>
      <c r="F25" s="83">
        <v>0</v>
      </c>
      <c r="G25" s="82">
        <v>994000000</v>
      </c>
      <c r="H25" s="80"/>
    </row>
    <row r="26" spans="1:8" x14ac:dyDescent="0.2">
      <c r="A26" s="80">
        <v>4</v>
      </c>
      <c r="B26" s="80">
        <v>23600100100</v>
      </c>
      <c r="C26" s="81" t="s">
        <v>367</v>
      </c>
      <c r="D26" s="82">
        <v>329064031.25</v>
      </c>
      <c r="E26" s="82">
        <v>441500000</v>
      </c>
      <c r="F26" s="83">
        <v>0</v>
      </c>
      <c r="G26" s="82">
        <v>770564031.25</v>
      </c>
      <c r="H26" s="80"/>
    </row>
    <row r="27" spans="1:8" x14ac:dyDescent="0.2">
      <c r="A27" s="80">
        <v>5</v>
      </c>
      <c r="B27" s="80">
        <v>22205100100</v>
      </c>
      <c r="C27" s="81" t="s">
        <v>365</v>
      </c>
      <c r="D27" s="82">
        <v>180536610.37</v>
      </c>
      <c r="E27" s="82">
        <v>390550000</v>
      </c>
      <c r="F27" s="83">
        <v>0</v>
      </c>
      <c r="G27" s="82">
        <v>571086610.37</v>
      </c>
      <c r="H27" s="80"/>
    </row>
    <row r="28" spans="1:8" x14ac:dyDescent="0.2">
      <c r="A28" s="80">
        <v>6</v>
      </c>
      <c r="B28" s="80">
        <v>22200900100</v>
      </c>
      <c r="C28" s="81" t="s">
        <v>364</v>
      </c>
      <c r="D28" s="82">
        <v>54733658.240000002</v>
      </c>
      <c r="E28" s="82">
        <v>10000000</v>
      </c>
      <c r="F28" s="83">
        <v>0</v>
      </c>
      <c r="G28" s="82">
        <v>64733658.240000002</v>
      </c>
      <c r="H28" s="80"/>
    </row>
    <row r="29" spans="1:8" x14ac:dyDescent="0.2">
      <c r="A29" s="80">
        <v>7</v>
      </c>
      <c r="B29" s="80">
        <v>22205500100</v>
      </c>
      <c r="C29" s="81" t="s">
        <v>366</v>
      </c>
      <c r="D29" s="82">
        <v>15750000</v>
      </c>
      <c r="E29" s="83">
        <v>0</v>
      </c>
      <c r="F29" s="83">
        <v>0</v>
      </c>
      <c r="G29" s="82">
        <v>15750000</v>
      </c>
      <c r="H29" s="80"/>
    </row>
    <row r="30" spans="1:8" x14ac:dyDescent="0.2">
      <c r="A30" s="251" t="s">
        <v>361</v>
      </c>
      <c r="B30" s="251"/>
      <c r="C30" s="251"/>
      <c r="D30" s="110">
        <v>1828632481.02</v>
      </c>
      <c r="E30" s="110">
        <v>7010825755</v>
      </c>
      <c r="F30" s="111">
        <v>0</v>
      </c>
      <c r="G30" s="110">
        <v>8839458236.0200005</v>
      </c>
      <c r="H30" s="112">
        <v>1.2999999999999999E-2</v>
      </c>
    </row>
    <row r="31" spans="1:8" x14ac:dyDescent="0.2">
      <c r="A31" s="109"/>
      <c r="B31" s="109">
        <v>3</v>
      </c>
      <c r="C31" s="254" t="s">
        <v>370</v>
      </c>
      <c r="D31" s="254"/>
      <c r="E31" s="254"/>
      <c r="F31" s="254"/>
      <c r="G31" s="254"/>
      <c r="H31" s="254"/>
    </row>
    <row r="32" spans="1:8" x14ac:dyDescent="0.2">
      <c r="A32" s="80">
        <v>2</v>
      </c>
      <c r="B32" s="80">
        <v>51705400100</v>
      </c>
      <c r="C32" s="81" t="s">
        <v>393</v>
      </c>
      <c r="D32" s="82">
        <v>33821141343.259998</v>
      </c>
      <c r="E32" s="82">
        <v>68300000</v>
      </c>
      <c r="F32" s="83">
        <v>0</v>
      </c>
      <c r="G32" s="82">
        <v>33889441343.259998</v>
      </c>
      <c r="H32" s="80"/>
    </row>
    <row r="33" spans="1:8" x14ac:dyDescent="0.2">
      <c r="A33" s="80">
        <v>3</v>
      </c>
      <c r="B33" s="80">
        <v>51700100100</v>
      </c>
      <c r="C33" s="81" t="s">
        <v>383</v>
      </c>
      <c r="D33" s="82">
        <v>3647207219.6399999</v>
      </c>
      <c r="E33" s="82">
        <v>9766000000</v>
      </c>
      <c r="F33" s="83">
        <v>0</v>
      </c>
      <c r="G33" s="82">
        <v>13413207219.639999</v>
      </c>
      <c r="H33" s="80"/>
    </row>
    <row r="34" spans="1:8" x14ac:dyDescent="0.2">
      <c r="A34" s="80">
        <v>4</v>
      </c>
      <c r="B34" s="80">
        <v>51700300100</v>
      </c>
      <c r="C34" s="81" t="s">
        <v>386</v>
      </c>
      <c r="D34" s="82">
        <v>546529782.08000004</v>
      </c>
      <c r="E34" s="82">
        <v>9444000000</v>
      </c>
      <c r="F34" s="83">
        <v>0</v>
      </c>
      <c r="G34" s="82">
        <v>9990529782.0799999</v>
      </c>
      <c r="H34" s="80"/>
    </row>
    <row r="35" spans="1:8" x14ac:dyDescent="0.2">
      <c r="A35" s="80">
        <v>5</v>
      </c>
      <c r="B35" s="80">
        <v>51701800100</v>
      </c>
      <c r="C35" s="81" t="s">
        <v>390</v>
      </c>
      <c r="D35" s="82">
        <v>5775000000</v>
      </c>
      <c r="E35" s="82">
        <v>750000000</v>
      </c>
      <c r="F35" s="83">
        <v>0</v>
      </c>
      <c r="G35" s="82">
        <v>6525000000</v>
      </c>
      <c r="H35" s="80"/>
    </row>
    <row r="36" spans="1:8" x14ac:dyDescent="0.2">
      <c r="A36" s="80">
        <v>6</v>
      </c>
      <c r="B36" s="80">
        <v>51702100100</v>
      </c>
      <c r="C36" s="81" t="s">
        <v>391</v>
      </c>
      <c r="D36" s="82">
        <v>3500000000</v>
      </c>
      <c r="E36" s="82">
        <v>600000000</v>
      </c>
      <c r="F36" s="83">
        <v>0</v>
      </c>
      <c r="G36" s="82">
        <v>4100000000</v>
      </c>
      <c r="H36" s="80"/>
    </row>
    <row r="37" spans="1:8" x14ac:dyDescent="0.2">
      <c r="A37" s="80">
        <v>7</v>
      </c>
      <c r="B37" s="80">
        <v>51702100300</v>
      </c>
      <c r="C37" s="81" t="s">
        <v>394</v>
      </c>
      <c r="D37" s="82">
        <v>1500000000</v>
      </c>
      <c r="E37" s="82">
        <v>1750000000</v>
      </c>
      <c r="F37" s="83">
        <v>0</v>
      </c>
      <c r="G37" s="82">
        <v>3250000000</v>
      </c>
      <c r="H37" s="80"/>
    </row>
    <row r="38" spans="1:8" ht="22.8" x14ac:dyDescent="0.2">
      <c r="A38" s="80">
        <v>8</v>
      </c>
      <c r="B38" s="80">
        <v>51702100200</v>
      </c>
      <c r="C38" s="81" t="s">
        <v>392</v>
      </c>
      <c r="D38" s="82">
        <v>1200000000</v>
      </c>
      <c r="E38" s="82">
        <v>1500000000</v>
      </c>
      <c r="F38" s="83">
        <v>0</v>
      </c>
      <c r="G38" s="82">
        <v>2700000000</v>
      </c>
      <c r="H38" s="80"/>
    </row>
    <row r="39" spans="1:8" x14ac:dyDescent="0.2">
      <c r="A39" s="80">
        <v>9</v>
      </c>
      <c r="B39" s="80">
        <v>51705500100</v>
      </c>
      <c r="C39" s="81" t="s">
        <v>375</v>
      </c>
      <c r="D39" s="82">
        <v>967784703.49000001</v>
      </c>
      <c r="E39" s="82">
        <v>1090600000</v>
      </c>
      <c r="F39" s="83">
        <v>0</v>
      </c>
      <c r="G39" s="82">
        <v>2058384703.49</v>
      </c>
      <c r="H39" s="80"/>
    </row>
    <row r="40" spans="1:8" x14ac:dyDescent="0.2">
      <c r="A40" s="80">
        <v>10</v>
      </c>
      <c r="B40" s="80">
        <v>51705600100</v>
      </c>
      <c r="C40" s="81" t="s">
        <v>373</v>
      </c>
      <c r="D40" s="82">
        <v>530716018.68000001</v>
      </c>
      <c r="E40" s="82">
        <v>37700000</v>
      </c>
      <c r="F40" s="83">
        <v>0</v>
      </c>
      <c r="G40" s="82">
        <v>568416018.67999995</v>
      </c>
      <c r="H40" s="80"/>
    </row>
    <row r="41" spans="1:8" x14ac:dyDescent="0.2">
      <c r="A41" s="80">
        <v>11</v>
      </c>
      <c r="B41" s="80">
        <v>51700800100</v>
      </c>
      <c r="C41" s="81" t="s">
        <v>389</v>
      </c>
      <c r="D41" s="82">
        <v>83379384.480000004</v>
      </c>
      <c r="E41" s="82">
        <v>68500000</v>
      </c>
      <c r="F41" s="83">
        <v>0</v>
      </c>
      <c r="G41" s="82">
        <v>151879384.47999999</v>
      </c>
      <c r="H41" s="80"/>
    </row>
    <row r="42" spans="1:8" x14ac:dyDescent="0.2">
      <c r="A42" s="80">
        <v>12</v>
      </c>
      <c r="B42" s="80">
        <v>51700300300</v>
      </c>
      <c r="C42" s="81" t="s">
        <v>388</v>
      </c>
      <c r="D42" s="82">
        <v>119100000</v>
      </c>
      <c r="E42" s="83">
        <v>0</v>
      </c>
      <c r="F42" s="83">
        <v>0</v>
      </c>
      <c r="G42" s="82">
        <v>119100000</v>
      </c>
      <c r="H42" s="80"/>
    </row>
    <row r="43" spans="1:8" x14ac:dyDescent="0.2">
      <c r="A43" s="80">
        <v>13</v>
      </c>
      <c r="B43" s="80">
        <v>51700300200</v>
      </c>
      <c r="C43" s="81" t="s">
        <v>387</v>
      </c>
      <c r="D43" s="82">
        <v>67200000</v>
      </c>
      <c r="E43" s="83">
        <v>0</v>
      </c>
      <c r="F43" s="83">
        <v>0</v>
      </c>
      <c r="G43" s="82">
        <v>67200000</v>
      </c>
      <c r="H43" s="80"/>
    </row>
    <row r="44" spans="1:8" x14ac:dyDescent="0.2">
      <c r="A44" s="80">
        <v>14</v>
      </c>
      <c r="B44" s="80">
        <v>51700100200</v>
      </c>
      <c r="C44" s="81" t="s">
        <v>384</v>
      </c>
      <c r="D44" s="82">
        <v>33600000</v>
      </c>
      <c r="E44" s="83">
        <v>0</v>
      </c>
      <c r="F44" s="83">
        <v>0</v>
      </c>
      <c r="G44" s="82">
        <v>33600000</v>
      </c>
      <c r="H44" s="80"/>
    </row>
    <row r="45" spans="1:8" x14ac:dyDescent="0.2">
      <c r="A45" s="80">
        <v>15</v>
      </c>
      <c r="B45" s="80">
        <v>51700100400</v>
      </c>
      <c r="C45" s="81" t="s">
        <v>395</v>
      </c>
      <c r="D45" s="82">
        <v>22600000</v>
      </c>
      <c r="E45" s="82">
        <v>2000000</v>
      </c>
      <c r="F45" s="83">
        <v>0</v>
      </c>
      <c r="G45" s="82">
        <v>24600000</v>
      </c>
      <c r="H45" s="80"/>
    </row>
    <row r="46" spans="1:8" x14ac:dyDescent="0.2">
      <c r="A46" s="80">
        <v>16</v>
      </c>
      <c r="B46" s="80">
        <v>51700100300</v>
      </c>
      <c r="C46" s="81" t="s">
        <v>385</v>
      </c>
      <c r="D46" s="82">
        <v>14175000</v>
      </c>
      <c r="E46" s="83">
        <v>0</v>
      </c>
      <c r="F46" s="83">
        <v>0</v>
      </c>
      <c r="G46" s="82">
        <v>14175000</v>
      </c>
      <c r="H46" s="80"/>
    </row>
    <row r="47" spans="1:8" x14ac:dyDescent="0.2">
      <c r="A47" s="80">
        <v>17</v>
      </c>
      <c r="B47" s="80">
        <v>51705400900</v>
      </c>
      <c r="C47" s="81" t="s">
        <v>371</v>
      </c>
      <c r="D47" s="82">
        <v>9000000</v>
      </c>
      <c r="E47" s="82">
        <v>3000000</v>
      </c>
      <c r="F47" s="83">
        <v>0</v>
      </c>
      <c r="G47" s="82">
        <v>12000000</v>
      </c>
      <c r="H47" s="80"/>
    </row>
    <row r="48" spans="1:8" x14ac:dyDescent="0.2">
      <c r="A48" s="80">
        <v>18</v>
      </c>
      <c r="B48" s="80">
        <v>51705401000</v>
      </c>
      <c r="C48" s="81" t="s">
        <v>372</v>
      </c>
      <c r="D48" s="82">
        <v>9000000</v>
      </c>
      <c r="E48" s="82">
        <v>3000000</v>
      </c>
      <c r="F48" s="83">
        <v>0</v>
      </c>
      <c r="G48" s="82">
        <v>12000000</v>
      </c>
      <c r="H48" s="80"/>
    </row>
    <row r="49" spans="1:8" x14ac:dyDescent="0.2">
      <c r="A49" s="80">
        <v>19</v>
      </c>
      <c r="B49" s="80">
        <v>51705400200</v>
      </c>
      <c r="C49" s="81" t="s">
        <v>376</v>
      </c>
      <c r="D49" s="82">
        <v>9000000</v>
      </c>
      <c r="E49" s="82">
        <v>3000000</v>
      </c>
      <c r="F49" s="83">
        <v>0</v>
      </c>
      <c r="G49" s="82">
        <v>12000000</v>
      </c>
      <c r="H49" s="80"/>
    </row>
    <row r="50" spans="1:8" x14ac:dyDescent="0.2">
      <c r="A50" s="80">
        <v>20</v>
      </c>
      <c r="B50" s="80">
        <v>51705400300</v>
      </c>
      <c r="C50" s="81" t="s">
        <v>377</v>
      </c>
      <c r="D50" s="82">
        <v>9000000</v>
      </c>
      <c r="E50" s="82">
        <v>3000000</v>
      </c>
      <c r="F50" s="83">
        <v>0</v>
      </c>
      <c r="G50" s="82">
        <v>12000000</v>
      </c>
      <c r="H50" s="80"/>
    </row>
    <row r="51" spans="1:8" x14ac:dyDescent="0.2">
      <c r="A51" s="80">
        <v>21</v>
      </c>
      <c r="B51" s="80">
        <v>51705400400</v>
      </c>
      <c r="C51" s="81" t="s">
        <v>378</v>
      </c>
      <c r="D51" s="82">
        <v>9000000</v>
      </c>
      <c r="E51" s="82">
        <v>3000000</v>
      </c>
      <c r="F51" s="83">
        <v>0</v>
      </c>
      <c r="G51" s="82">
        <v>12000000</v>
      </c>
      <c r="H51" s="80"/>
    </row>
    <row r="52" spans="1:8" x14ac:dyDescent="0.2">
      <c r="A52" s="80">
        <v>22</v>
      </c>
      <c r="B52" s="80">
        <v>51705400500</v>
      </c>
      <c r="C52" s="81" t="s">
        <v>379</v>
      </c>
      <c r="D52" s="82">
        <v>9000000</v>
      </c>
      <c r="E52" s="82">
        <v>3000000</v>
      </c>
      <c r="F52" s="83">
        <v>0</v>
      </c>
      <c r="G52" s="82">
        <v>12000000</v>
      </c>
      <c r="H52" s="80"/>
    </row>
    <row r="53" spans="1:8" x14ac:dyDescent="0.2">
      <c r="A53" s="80">
        <v>23</v>
      </c>
      <c r="B53" s="80">
        <v>51705400600</v>
      </c>
      <c r="C53" s="81" t="s">
        <v>380</v>
      </c>
      <c r="D53" s="82">
        <v>9000000</v>
      </c>
      <c r="E53" s="82">
        <v>3000000</v>
      </c>
      <c r="F53" s="83">
        <v>0</v>
      </c>
      <c r="G53" s="82">
        <v>12000000</v>
      </c>
      <c r="H53" s="80"/>
    </row>
    <row r="54" spans="1:8" x14ac:dyDescent="0.2">
      <c r="A54" s="80">
        <v>24</v>
      </c>
      <c r="B54" s="80">
        <v>51705400700</v>
      </c>
      <c r="C54" s="81" t="s">
        <v>381</v>
      </c>
      <c r="D54" s="82">
        <v>9000000</v>
      </c>
      <c r="E54" s="82">
        <v>3000000</v>
      </c>
      <c r="F54" s="83">
        <v>0</v>
      </c>
      <c r="G54" s="82">
        <v>12000000</v>
      </c>
      <c r="H54" s="80"/>
    </row>
    <row r="55" spans="1:8" x14ac:dyDescent="0.2">
      <c r="A55" s="80">
        <v>25</v>
      </c>
      <c r="B55" s="80">
        <v>51705400800</v>
      </c>
      <c r="C55" s="81" t="s">
        <v>382</v>
      </c>
      <c r="D55" s="82">
        <v>9000000</v>
      </c>
      <c r="E55" s="82">
        <v>3000000</v>
      </c>
      <c r="F55" s="83">
        <v>0</v>
      </c>
      <c r="G55" s="82">
        <v>12000000</v>
      </c>
      <c r="H55" s="80"/>
    </row>
    <row r="56" spans="1:8" x14ac:dyDescent="0.2">
      <c r="A56" s="80">
        <v>26</v>
      </c>
      <c r="B56" s="80">
        <v>51706400100</v>
      </c>
      <c r="C56" s="81" t="s">
        <v>374</v>
      </c>
      <c r="D56" s="82">
        <v>10500000</v>
      </c>
      <c r="E56" s="83">
        <v>0</v>
      </c>
      <c r="F56" s="83">
        <v>0</v>
      </c>
      <c r="G56" s="82">
        <v>10500000</v>
      </c>
      <c r="H56" s="80"/>
    </row>
    <row r="57" spans="1:8" x14ac:dyDescent="0.2">
      <c r="A57" s="251" t="s">
        <v>361</v>
      </c>
      <c r="B57" s="251"/>
      <c r="C57" s="251"/>
      <c r="D57" s="110">
        <v>51919933451.629997</v>
      </c>
      <c r="E57" s="110">
        <v>25104100000</v>
      </c>
      <c r="F57" s="111">
        <v>0</v>
      </c>
      <c r="G57" s="110">
        <v>77024033451.630005</v>
      </c>
      <c r="H57" s="112">
        <v>0.11799999999999999</v>
      </c>
    </row>
    <row r="58" spans="1:8" x14ac:dyDescent="0.2">
      <c r="A58" s="109"/>
      <c r="B58" s="109">
        <v>4</v>
      </c>
      <c r="C58" s="254" t="s">
        <v>396</v>
      </c>
      <c r="D58" s="254"/>
      <c r="E58" s="254"/>
      <c r="F58" s="254"/>
      <c r="G58" s="254"/>
      <c r="H58" s="254"/>
    </row>
    <row r="59" spans="1:8" x14ac:dyDescent="0.2">
      <c r="A59" s="80">
        <v>1</v>
      </c>
      <c r="B59" s="80">
        <v>52111700100</v>
      </c>
      <c r="C59" s="81" t="s">
        <v>397</v>
      </c>
      <c r="D59" s="82">
        <v>184437524.80000001</v>
      </c>
      <c r="E59" s="82">
        <v>12000000</v>
      </c>
      <c r="F59" s="83">
        <v>0</v>
      </c>
      <c r="G59" s="82">
        <v>196437524.80000001</v>
      </c>
      <c r="H59" s="80"/>
    </row>
    <row r="60" spans="1:8" x14ac:dyDescent="0.2">
      <c r="A60" s="80">
        <v>2</v>
      </c>
      <c r="B60" s="80">
        <v>52100300100</v>
      </c>
      <c r="C60" s="81" t="s">
        <v>398</v>
      </c>
      <c r="D60" s="82">
        <v>3814432326.5599999</v>
      </c>
      <c r="E60" s="82">
        <v>109500000</v>
      </c>
      <c r="F60" s="83">
        <v>0</v>
      </c>
      <c r="G60" s="82">
        <v>3923932326.5599999</v>
      </c>
      <c r="H60" s="80"/>
    </row>
    <row r="61" spans="1:8" x14ac:dyDescent="0.2">
      <c r="A61" s="80">
        <v>3</v>
      </c>
      <c r="B61" s="80">
        <v>52110200100</v>
      </c>
      <c r="C61" s="81" t="s">
        <v>400</v>
      </c>
      <c r="D61" s="82">
        <v>15557780941.84</v>
      </c>
      <c r="E61" s="82">
        <v>760400000</v>
      </c>
      <c r="F61" s="83">
        <v>0</v>
      </c>
      <c r="G61" s="82">
        <v>16318180941.84</v>
      </c>
      <c r="H61" s="80"/>
    </row>
    <row r="62" spans="1:8" x14ac:dyDescent="0.2">
      <c r="A62" s="80">
        <v>4</v>
      </c>
      <c r="B62" s="80">
        <v>52102600100</v>
      </c>
      <c r="C62" s="81" t="s">
        <v>399</v>
      </c>
      <c r="D62" s="82">
        <v>5701500000</v>
      </c>
      <c r="E62" s="82">
        <v>6000000000</v>
      </c>
      <c r="F62" s="83">
        <v>0</v>
      </c>
      <c r="G62" s="82">
        <v>11701500000</v>
      </c>
      <c r="H62" s="80"/>
    </row>
    <row r="63" spans="1:8" x14ac:dyDescent="0.2">
      <c r="A63" s="80">
        <v>5</v>
      </c>
      <c r="B63" s="80">
        <v>52100100100</v>
      </c>
      <c r="C63" s="81" t="s">
        <v>405</v>
      </c>
      <c r="D63" s="82">
        <v>2213592697.3200002</v>
      </c>
      <c r="E63" s="82">
        <v>5612000000</v>
      </c>
      <c r="F63" s="83">
        <v>0</v>
      </c>
      <c r="G63" s="82">
        <v>7825592697.3199997</v>
      </c>
      <c r="H63" s="80"/>
    </row>
    <row r="64" spans="1:8" x14ac:dyDescent="0.2">
      <c r="A64" s="80">
        <v>6</v>
      </c>
      <c r="B64" s="80">
        <v>52100200100</v>
      </c>
      <c r="C64" s="81" t="s">
        <v>406</v>
      </c>
      <c r="D64" s="82">
        <v>894693778</v>
      </c>
      <c r="E64" s="82">
        <v>3559420000</v>
      </c>
      <c r="F64" s="83">
        <v>0</v>
      </c>
      <c r="G64" s="82">
        <v>4454113778</v>
      </c>
      <c r="H64" s="80"/>
    </row>
    <row r="65" spans="1:8" x14ac:dyDescent="0.2">
      <c r="A65" s="80">
        <v>7</v>
      </c>
      <c r="B65" s="80">
        <v>52100100300</v>
      </c>
      <c r="C65" s="81" t="s">
        <v>408</v>
      </c>
      <c r="D65" s="82">
        <v>99500000</v>
      </c>
      <c r="E65" s="82">
        <v>499700000</v>
      </c>
      <c r="F65" s="83">
        <v>0</v>
      </c>
      <c r="G65" s="82">
        <v>599200000</v>
      </c>
      <c r="H65" s="80"/>
    </row>
    <row r="66" spans="1:8" x14ac:dyDescent="0.2">
      <c r="A66" s="80">
        <v>8</v>
      </c>
      <c r="B66" s="80">
        <v>52111500100</v>
      </c>
      <c r="C66" s="81" t="s">
        <v>402</v>
      </c>
      <c r="D66" s="82">
        <v>106583351.66</v>
      </c>
      <c r="E66" s="82">
        <v>350000000</v>
      </c>
      <c r="F66" s="83">
        <v>0</v>
      </c>
      <c r="G66" s="82">
        <v>456583351.66000003</v>
      </c>
      <c r="H66" s="80"/>
    </row>
    <row r="67" spans="1:8" x14ac:dyDescent="0.2">
      <c r="A67" s="80">
        <v>9</v>
      </c>
      <c r="B67" s="80">
        <v>52111600100</v>
      </c>
      <c r="C67" s="81" t="s">
        <v>404</v>
      </c>
      <c r="D67" s="82">
        <v>86000000</v>
      </c>
      <c r="E67" s="82">
        <v>200000000</v>
      </c>
      <c r="F67" s="83">
        <v>0</v>
      </c>
      <c r="G67" s="82">
        <v>286000000</v>
      </c>
      <c r="H67" s="80"/>
    </row>
    <row r="68" spans="1:8" x14ac:dyDescent="0.2">
      <c r="A68" s="80">
        <v>10</v>
      </c>
      <c r="B68" s="80">
        <v>52110600100</v>
      </c>
      <c r="C68" s="81" t="s">
        <v>401</v>
      </c>
      <c r="D68" s="82">
        <v>25200000</v>
      </c>
      <c r="E68" s="82">
        <v>100000000</v>
      </c>
      <c r="F68" s="83">
        <v>0</v>
      </c>
      <c r="G68" s="82">
        <v>125200000</v>
      </c>
      <c r="H68" s="80"/>
    </row>
    <row r="69" spans="1:8" x14ac:dyDescent="0.2">
      <c r="A69" s="80">
        <v>11</v>
      </c>
      <c r="B69" s="80">
        <v>52110300100</v>
      </c>
      <c r="C69" s="81" t="s">
        <v>403</v>
      </c>
      <c r="D69" s="82">
        <v>37800000</v>
      </c>
      <c r="E69" s="82">
        <v>14000000</v>
      </c>
      <c r="F69" s="83">
        <v>0</v>
      </c>
      <c r="G69" s="82">
        <v>51800000</v>
      </c>
      <c r="H69" s="80"/>
    </row>
    <row r="70" spans="1:8" x14ac:dyDescent="0.2">
      <c r="A70" s="80">
        <v>12</v>
      </c>
      <c r="B70" s="80">
        <v>52110200900</v>
      </c>
      <c r="C70" s="81" t="s">
        <v>409</v>
      </c>
      <c r="D70" s="82">
        <v>37800000</v>
      </c>
      <c r="E70" s="83">
        <v>0</v>
      </c>
      <c r="F70" s="83">
        <v>0</v>
      </c>
      <c r="G70" s="82">
        <v>37800000</v>
      </c>
      <c r="H70" s="80"/>
    </row>
    <row r="71" spans="1:8" x14ac:dyDescent="0.2">
      <c r="A71" s="80">
        <v>13</v>
      </c>
      <c r="B71" s="80">
        <v>52100100400</v>
      </c>
      <c r="C71" s="81" t="s">
        <v>410</v>
      </c>
      <c r="D71" s="82">
        <v>30000000</v>
      </c>
      <c r="E71" s="83">
        <v>0</v>
      </c>
      <c r="F71" s="83">
        <v>0</v>
      </c>
      <c r="G71" s="82">
        <v>30000000</v>
      </c>
      <c r="H71" s="80"/>
    </row>
    <row r="72" spans="1:8" x14ac:dyDescent="0.2">
      <c r="A72" s="80">
        <v>14</v>
      </c>
      <c r="B72" s="80">
        <v>52100100200</v>
      </c>
      <c r="C72" s="81" t="s">
        <v>407</v>
      </c>
      <c r="D72" s="82">
        <v>9450000</v>
      </c>
      <c r="E72" s="83">
        <v>0</v>
      </c>
      <c r="F72" s="83">
        <v>0</v>
      </c>
      <c r="G72" s="82">
        <v>9450000</v>
      </c>
      <c r="H72" s="80"/>
    </row>
    <row r="73" spans="1:8" x14ac:dyDescent="0.2">
      <c r="A73" s="251" t="s">
        <v>361</v>
      </c>
      <c r="B73" s="251"/>
      <c r="C73" s="251"/>
      <c r="D73" s="110">
        <v>28798770620.18</v>
      </c>
      <c r="E73" s="110">
        <v>17217020000</v>
      </c>
      <c r="F73" s="111">
        <v>0</v>
      </c>
      <c r="G73" s="110">
        <v>46015790620.18</v>
      </c>
      <c r="H73" s="113">
        <v>7.0000000000000007E-2</v>
      </c>
    </row>
    <row r="74" spans="1:8" x14ac:dyDescent="0.2">
      <c r="A74" s="109"/>
      <c r="B74" s="109">
        <v>5</v>
      </c>
      <c r="C74" s="254" t="s">
        <v>411</v>
      </c>
      <c r="D74" s="254"/>
      <c r="E74" s="254"/>
      <c r="F74" s="254"/>
      <c r="G74" s="254"/>
      <c r="H74" s="254"/>
    </row>
    <row r="75" spans="1:8" x14ac:dyDescent="0.2">
      <c r="A75" s="80">
        <v>1</v>
      </c>
      <c r="B75" s="80">
        <v>12305500100</v>
      </c>
      <c r="C75" s="81" t="s">
        <v>412</v>
      </c>
      <c r="D75" s="82">
        <v>300000000</v>
      </c>
      <c r="E75" s="82">
        <v>80000000</v>
      </c>
      <c r="F75" s="83">
        <v>0</v>
      </c>
      <c r="G75" s="82">
        <v>380000000</v>
      </c>
      <c r="H75" s="80"/>
    </row>
    <row r="76" spans="1:8" x14ac:dyDescent="0.2">
      <c r="A76" s="80">
        <v>2</v>
      </c>
      <c r="B76" s="80">
        <v>12300100100</v>
      </c>
      <c r="C76" s="81" t="s">
        <v>415</v>
      </c>
      <c r="D76" s="82">
        <v>1024846492.5700001</v>
      </c>
      <c r="E76" s="82">
        <v>234500000</v>
      </c>
      <c r="F76" s="83">
        <v>0</v>
      </c>
      <c r="G76" s="82">
        <v>1259346492.5699999</v>
      </c>
      <c r="H76" s="80"/>
    </row>
    <row r="77" spans="1:8" x14ac:dyDescent="0.2">
      <c r="A77" s="80">
        <v>3</v>
      </c>
      <c r="B77" s="80">
        <v>12300300100</v>
      </c>
      <c r="C77" s="81" t="s">
        <v>414</v>
      </c>
      <c r="D77" s="82">
        <v>630817368.32000005</v>
      </c>
      <c r="E77" s="82">
        <v>592000000</v>
      </c>
      <c r="F77" s="83">
        <v>0</v>
      </c>
      <c r="G77" s="82">
        <v>1222817368.3199999</v>
      </c>
      <c r="H77" s="80"/>
    </row>
    <row r="78" spans="1:8" x14ac:dyDescent="0.2">
      <c r="A78" s="80">
        <v>4</v>
      </c>
      <c r="B78" s="80">
        <v>12305600100</v>
      </c>
      <c r="C78" s="81" t="s">
        <v>413</v>
      </c>
      <c r="D78" s="82">
        <v>71118677.359999999</v>
      </c>
      <c r="E78" s="82">
        <v>143000000</v>
      </c>
      <c r="F78" s="83">
        <v>0</v>
      </c>
      <c r="G78" s="82">
        <v>214118677.36000001</v>
      </c>
      <c r="H78" s="80"/>
    </row>
    <row r="79" spans="1:8" x14ac:dyDescent="0.2">
      <c r="A79" s="80">
        <v>5</v>
      </c>
      <c r="B79" s="80">
        <v>12300400200</v>
      </c>
      <c r="C79" s="81" t="s">
        <v>416</v>
      </c>
      <c r="D79" s="82">
        <v>113891984.01000001</v>
      </c>
      <c r="E79" s="82">
        <v>40000000</v>
      </c>
      <c r="F79" s="83">
        <v>0</v>
      </c>
      <c r="G79" s="82">
        <v>153891984.00999999</v>
      </c>
      <c r="H79" s="80"/>
    </row>
    <row r="80" spans="1:8" x14ac:dyDescent="0.2">
      <c r="A80" s="251" t="s">
        <v>361</v>
      </c>
      <c r="B80" s="251"/>
      <c r="C80" s="251"/>
      <c r="D80" s="110">
        <v>2140674522.26</v>
      </c>
      <c r="E80" s="110">
        <v>1089500000</v>
      </c>
      <c r="F80" s="111">
        <v>0</v>
      </c>
      <c r="G80" s="110">
        <v>3230174522.2600002</v>
      </c>
      <c r="H80" s="112">
        <v>5.0000000000000001E-3</v>
      </c>
    </row>
    <row r="81" spans="1:8" x14ac:dyDescent="0.2">
      <c r="A81" s="109"/>
      <c r="B81" s="109">
        <v>6</v>
      </c>
      <c r="C81" s="254" t="s">
        <v>417</v>
      </c>
      <c r="D81" s="254"/>
      <c r="E81" s="254"/>
      <c r="F81" s="254"/>
      <c r="G81" s="254"/>
      <c r="H81" s="254"/>
    </row>
    <row r="82" spans="1:8" x14ac:dyDescent="0.2">
      <c r="A82" s="80">
        <v>2</v>
      </c>
      <c r="B82" s="80">
        <v>51400100100</v>
      </c>
      <c r="C82" s="81" t="s">
        <v>420</v>
      </c>
      <c r="D82" s="82">
        <v>1016205167.76</v>
      </c>
      <c r="E82" s="82">
        <v>6035000000</v>
      </c>
      <c r="F82" s="83">
        <v>0</v>
      </c>
      <c r="G82" s="82">
        <v>7051205167.7600002</v>
      </c>
      <c r="H82" s="80"/>
    </row>
    <row r="83" spans="1:8" x14ac:dyDescent="0.2">
      <c r="A83" s="80">
        <v>3</v>
      </c>
      <c r="B83" s="80">
        <v>53905100100</v>
      </c>
      <c r="C83" s="81" t="s">
        <v>422</v>
      </c>
      <c r="D83" s="82">
        <v>959803187.49000001</v>
      </c>
      <c r="E83" s="82">
        <v>1190000000</v>
      </c>
      <c r="F83" s="83">
        <v>0</v>
      </c>
      <c r="G83" s="82">
        <v>2149803187.4899998</v>
      </c>
      <c r="H83" s="80"/>
    </row>
    <row r="84" spans="1:8" x14ac:dyDescent="0.2">
      <c r="A84" s="80">
        <v>4</v>
      </c>
      <c r="B84" s="80">
        <v>51300100200</v>
      </c>
      <c r="C84" s="81" t="s">
        <v>418</v>
      </c>
      <c r="D84" s="82">
        <v>1191727500.8499999</v>
      </c>
      <c r="E84" s="82">
        <v>198000000</v>
      </c>
      <c r="F84" s="83">
        <v>0</v>
      </c>
      <c r="G84" s="82">
        <v>1389727500.8499999</v>
      </c>
      <c r="H84" s="80"/>
    </row>
    <row r="85" spans="1:8" x14ac:dyDescent="0.2">
      <c r="A85" s="80">
        <v>5</v>
      </c>
      <c r="B85" s="80">
        <v>55700200100</v>
      </c>
      <c r="C85" s="81" t="s">
        <v>423</v>
      </c>
      <c r="D85" s="82">
        <v>32340000</v>
      </c>
      <c r="E85" s="82">
        <v>1122200682</v>
      </c>
      <c r="F85" s="83">
        <v>0</v>
      </c>
      <c r="G85" s="82">
        <v>1154540682</v>
      </c>
      <c r="H85" s="80"/>
    </row>
    <row r="86" spans="1:8" x14ac:dyDescent="0.2">
      <c r="A86" s="80">
        <v>6</v>
      </c>
      <c r="B86" s="80">
        <v>55700100200</v>
      </c>
      <c r="C86" s="81" t="s">
        <v>424</v>
      </c>
      <c r="D86" s="82">
        <v>227969050.62</v>
      </c>
      <c r="E86" s="82">
        <v>694000000</v>
      </c>
      <c r="F86" s="83">
        <v>0</v>
      </c>
      <c r="G86" s="82">
        <v>921969050.62</v>
      </c>
      <c r="H86" s="80"/>
    </row>
    <row r="87" spans="1:8" x14ac:dyDescent="0.2">
      <c r="A87" s="80">
        <v>7</v>
      </c>
      <c r="B87" s="80">
        <v>51300100100</v>
      </c>
      <c r="C87" s="81" t="s">
        <v>419</v>
      </c>
      <c r="D87" s="82">
        <v>250743170.81</v>
      </c>
      <c r="E87" s="82">
        <v>238000000</v>
      </c>
      <c r="F87" s="83">
        <v>0</v>
      </c>
      <c r="G87" s="82">
        <v>488743170.81</v>
      </c>
      <c r="H87" s="80"/>
    </row>
    <row r="88" spans="1:8" x14ac:dyDescent="0.2">
      <c r="A88" s="80">
        <v>8</v>
      </c>
      <c r="B88" s="80">
        <v>51400100200</v>
      </c>
      <c r="C88" s="81" t="s">
        <v>421</v>
      </c>
      <c r="D88" s="82">
        <v>184267468.06</v>
      </c>
      <c r="E88" s="82">
        <v>196500000</v>
      </c>
      <c r="F88" s="83">
        <v>0</v>
      </c>
      <c r="G88" s="82">
        <v>380767468.06</v>
      </c>
      <c r="H88" s="80"/>
    </row>
    <row r="89" spans="1:8" ht="22.8" x14ac:dyDescent="0.2">
      <c r="A89" s="80">
        <v>9</v>
      </c>
      <c r="B89" s="80">
        <v>51405400200</v>
      </c>
      <c r="C89" s="81" t="s">
        <v>426</v>
      </c>
      <c r="D89" s="82">
        <v>164870519.31</v>
      </c>
      <c r="E89" s="82">
        <v>192244000</v>
      </c>
      <c r="F89" s="83">
        <v>0</v>
      </c>
      <c r="G89" s="82">
        <v>357114519.31</v>
      </c>
      <c r="H89" s="80"/>
    </row>
    <row r="90" spans="1:8" x14ac:dyDescent="0.2">
      <c r="A90" s="80">
        <v>10</v>
      </c>
      <c r="B90" s="80">
        <v>51400100400</v>
      </c>
      <c r="C90" s="81" t="s">
        <v>428</v>
      </c>
      <c r="D90" s="82">
        <v>105000000</v>
      </c>
      <c r="E90" s="82">
        <v>50000000</v>
      </c>
      <c r="F90" s="83">
        <v>0</v>
      </c>
      <c r="G90" s="82">
        <v>155000000</v>
      </c>
      <c r="H90" s="80"/>
    </row>
    <row r="91" spans="1:8" x14ac:dyDescent="0.2">
      <c r="A91" s="80">
        <v>11</v>
      </c>
      <c r="B91" s="80">
        <v>51400100500</v>
      </c>
      <c r="C91" s="81" t="s">
        <v>429</v>
      </c>
      <c r="D91" s="82">
        <v>59850000</v>
      </c>
      <c r="E91" s="83">
        <v>0</v>
      </c>
      <c r="F91" s="83">
        <v>0</v>
      </c>
      <c r="G91" s="82">
        <v>59850000</v>
      </c>
      <c r="H91" s="80"/>
    </row>
    <row r="92" spans="1:8" ht="22.8" x14ac:dyDescent="0.2">
      <c r="A92" s="80">
        <v>12</v>
      </c>
      <c r="B92" s="80">
        <v>51400100300</v>
      </c>
      <c r="C92" s="81" t="s">
        <v>425</v>
      </c>
      <c r="D92" s="82">
        <v>18900000</v>
      </c>
      <c r="E92" s="83">
        <v>0</v>
      </c>
      <c r="F92" s="83">
        <v>0</v>
      </c>
      <c r="G92" s="82">
        <v>18900000</v>
      </c>
      <c r="H92" s="80"/>
    </row>
    <row r="93" spans="1:8" x14ac:dyDescent="0.2">
      <c r="A93" s="251" t="s">
        <v>361</v>
      </c>
      <c r="B93" s="251"/>
      <c r="C93" s="251"/>
      <c r="D93" s="110">
        <v>4211676064.9000001</v>
      </c>
      <c r="E93" s="110">
        <v>9915944682</v>
      </c>
      <c r="F93" s="111">
        <v>0</v>
      </c>
      <c r="G93" s="110">
        <v>14127620746.9</v>
      </c>
      <c r="H93" s="112">
        <v>2.1999999999999999E-2</v>
      </c>
    </row>
    <row r="94" spans="1:8" x14ac:dyDescent="0.2">
      <c r="A94" s="109"/>
      <c r="B94" s="109">
        <v>7</v>
      </c>
      <c r="C94" s="254" t="s">
        <v>430</v>
      </c>
      <c r="D94" s="254"/>
      <c r="E94" s="254"/>
      <c r="F94" s="254"/>
      <c r="G94" s="254"/>
      <c r="H94" s="254"/>
    </row>
    <row r="95" spans="1:8" x14ac:dyDescent="0.2">
      <c r="A95" s="80">
        <v>1</v>
      </c>
      <c r="B95" s="80">
        <v>25200100100</v>
      </c>
      <c r="C95" s="81" t="s">
        <v>431</v>
      </c>
      <c r="D95" s="82">
        <v>103627382.45999999</v>
      </c>
      <c r="E95" s="82">
        <v>615800000</v>
      </c>
      <c r="F95" s="83">
        <v>0</v>
      </c>
      <c r="G95" s="82">
        <v>719427382.46000004</v>
      </c>
      <c r="H95" s="80"/>
    </row>
    <row r="96" spans="1:8" x14ac:dyDescent="0.2">
      <c r="A96" s="80">
        <v>2</v>
      </c>
      <c r="B96" s="80">
        <v>23400100100</v>
      </c>
      <c r="C96" s="81" t="s">
        <v>439</v>
      </c>
      <c r="D96" s="82">
        <v>916988768.50999999</v>
      </c>
      <c r="E96" s="82">
        <v>104718500000</v>
      </c>
      <c r="F96" s="83">
        <v>0</v>
      </c>
      <c r="G96" s="82">
        <v>105635488768.50999</v>
      </c>
      <c r="H96" s="80"/>
    </row>
    <row r="97" spans="1:8" x14ac:dyDescent="0.2">
      <c r="A97" s="80">
        <v>3</v>
      </c>
      <c r="B97" s="80">
        <v>26000100100</v>
      </c>
      <c r="C97" s="81" t="s">
        <v>435</v>
      </c>
      <c r="D97" s="82">
        <v>512150609.17000002</v>
      </c>
      <c r="E97" s="82">
        <v>60800000000</v>
      </c>
      <c r="F97" s="83">
        <v>0</v>
      </c>
      <c r="G97" s="82">
        <v>61312150609.169998</v>
      </c>
      <c r="H97" s="80"/>
    </row>
    <row r="98" spans="1:8" x14ac:dyDescent="0.2">
      <c r="A98" s="80">
        <v>4</v>
      </c>
      <c r="B98" s="80">
        <v>25210200100</v>
      </c>
      <c r="C98" s="81" t="s">
        <v>432</v>
      </c>
      <c r="D98" s="82">
        <v>644462036.03999996</v>
      </c>
      <c r="E98" s="82">
        <v>57887315000</v>
      </c>
      <c r="F98" s="83">
        <v>0</v>
      </c>
      <c r="G98" s="82">
        <v>58531777036.040001</v>
      </c>
      <c r="H98" s="80"/>
    </row>
    <row r="99" spans="1:8" x14ac:dyDescent="0.2">
      <c r="A99" s="80">
        <v>5</v>
      </c>
      <c r="B99" s="80">
        <v>22900100100</v>
      </c>
      <c r="C99" s="81" t="s">
        <v>437</v>
      </c>
      <c r="D99" s="82">
        <v>1181876820.6400001</v>
      </c>
      <c r="E99" s="82">
        <v>2493190000</v>
      </c>
      <c r="F99" s="83">
        <v>0</v>
      </c>
      <c r="G99" s="82">
        <v>3675066820.6399999</v>
      </c>
      <c r="H99" s="80"/>
    </row>
    <row r="100" spans="1:8" ht="22.8" x14ac:dyDescent="0.2">
      <c r="A100" s="80">
        <v>6</v>
      </c>
      <c r="B100" s="80">
        <v>25210300100</v>
      </c>
      <c r="C100" s="81" t="s">
        <v>433</v>
      </c>
      <c r="D100" s="82">
        <v>182469787.71000001</v>
      </c>
      <c r="E100" s="82">
        <v>2800000000</v>
      </c>
      <c r="F100" s="83">
        <v>0</v>
      </c>
      <c r="G100" s="82">
        <v>2982469787.71</v>
      </c>
      <c r="H100" s="80"/>
    </row>
    <row r="101" spans="1:8" x14ac:dyDescent="0.2">
      <c r="A101" s="80">
        <v>7</v>
      </c>
      <c r="B101" s="80">
        <v>26400100100</v>
      </c>
      <c r="C101" s="81" t="s">
        <v>443</v>
      </c>
      <c r="D101" s="82">
        <v>92288000</v>
      </c>
      <c r="E101" s="82">
        <v>1620000000</v>
      </c>
      <c r="F101" s="83">
        <v>0</v>
      </c>
      <c r="G101" s="82">
        <v>1712288000</v>
      </c>
      <c r="H101" s="80"/>
    </row>
    <row r="102" spans="1:8" x14ac:dyDescent="0.2">
      <c r="A102" s="80">
        <v>8</v>
      </c>
      <c r="B102" s="80">
        <v>27300100100</v>
      </c>
      <c r="C102" s="81" t="s">
        <v>441</v>
      </c>
      <c r="D102" s="82">
        <v>412740456.12</v>
      </c>
      <c r="E102" s="82">
        <v>1041000000</v>
      </c>
      <c r="F102" s="83">
        <v>0</v>
      </c>
      <c r="G102" s="82">
        <v>1453740456.1199999</v>
      </c>
      <c r="H102" s="80"/>
    </row>
    <row r="103" spans="1:8" x14ac:dyDescent="0.2">
      <c r="A103" s="80">
        <v>9</v>
      </c>
      <c r="B103" s="80">
        <v>22800700100</v>
      </c>
      <c r="C103" s="81" t="s">
        <v>436</v>
      </c>
      <c r="D103" s="82">
        <v>310601562.19</v>
      </c>
      <c r="E103" s="82">
        <v>775000000</v>
      </c>
      <c r="F103" s="83">
        <v>0</v>
      </c>
      <c r="G103" s="82">
        <v>1085601562.1900001</v>
      </c>
      <c r="H103" s="80"/>
    </row>
    <row r="104" spans="1:8" x14ac:dyDescent="0.2">
      <c r="A104" s="80">
        <v>10</v>
      </c>
      <c r="B104" s="80">
        <v>25305300100</v>
      </c>
      <c r="C104" s="81" t="s">
        <v>434</v>
      </c>
      <c r="D104" s="82">
        <v>283998810.44</v>
      </c>
      <c r="E104" s="82">
        <v>150000000</v>
      </c>
      <c r="F104" s="83">
        <v>0</v>
      </c>
      <c r="G104" s="82">
        <v>433998810.44</v>
      </c>
      <c r="H104" s="80"/>
    </row>
    <row r="105" spans="1:8" x14ac:dyDescent="0.2">
      <c r="A105" s="80">
        <v>11</v>
      </c>
      <c r="B105" s="80">
        <v>22800700300</v>
      </c>
      <c r="C105" s="81" t="s">
        <v>446</v>
      </c>
      <c r="D105" s="82">
        <v>12600000</v>
      </c>
      <c r="E105" s="82">
        <v>300000000</v>
      </c>
      <c r="F105" s="83">
        <v>0</v>
      </c>
      <c r="G105" s="82">
        <v>312600000</v>
      </c>
      <c r="H105" s="80"/>
    </row>
    <row r="106" spans="1:8" x14ac:dyDescent="0.2">
      <c r="A106" s="80">
        <v>12</v>
      </c>
      <c r="B106" s="80">
        <v>26000200100</v>
      </c>
      <c r="C106" s="81" t="s">
        <v>440</v>
      </c>
      <c r="D106" s="82">
        <v>23100000</v>
      </c>
      <c r="E106" s="82">
        <v>268500000</v>
      </c>
      <c r="F106" s="83">
        <v>0</v>
      </c>
      <c r="G106" s="82">
        <v>291600000</v>
      </c>
      <c r="H106" s="80"/>
    </row>
    <row r="107" spans="1:8" x14ac:dyDescent="0.2">
      <c r="A107" s="80">
        <v>13</v>
      </c>
      <c r="B107" s="80">
        <v>26300200100</v>
      </c>
      <c r="C107" s="81" t="s">
        <v>445</v>
      </c>
      <c r="D107" s="82">
        <v>150000000</v>
      </c>
      <c r="E107" s="82">
        <v>50000000</v>
      </c>
      <c r="F107" s="83">
        <v>0</v>
      </c>
      <c r="G107" s="82">
        <v>200000000</v>
      </c>
      <c r="H107" s="80"/>
    </row>
    <row r="108" spans="1:8" x14ac:dyDescent="0.2">
      <c r="A108" s="80">
        <v>14</v>
      </c>
      <c r="B108" s="80">
        <v>23100100200</v>
      </c>
      <c r="C108" s="81" t="s">
        <v>447</v>
      </c>
      <c r="D108" s="82">
        <v>46200000</v>
      </c>
      <c r="E108" s="82">
        <v>95500000</v>
      </c>
      <c r="F108" s="83">
        <v>0</v>
      </c>
      <c r="G108" s="82">
        <v>141700000</v>
      </c>
      <c r="H108" s="80"/>
    </row>
    <row r="109" spans="1:8" ht="22.8" x14ac:dyDescent="0.2">
      <c r="A109" s="80">
        <v>15</v>
      </c>
      <c r="B109" s="80">
        <v>27300100200</v>
      </c>
      <c r="C109" s="81" t="s">
        <v>444</v>
      </c>
      <c r="D109" s="82">
        <v>40000000</v>
      </c>
      <c r="E109" s="83">
        <v>0</v>
      </c>
      <c r="F109" s="83">
        <v>0</v>
      </c>
      <c r="G109" s="82">
        <v>40000000</v>
      </c>
      <c r="H109" s="80"/>
    </row>
    <row r="110" spans="1:8" ht="22.8" x14ac:dyDescent="0.2">
      <c r="A110" s="80">
        <v>16</v>
      </c>
      <c r="B110" s="80">
        <v>22905500100</v>
      </c>
      <c r="C110" s="81" t="s">
        <v>438</v>
      </c>
      <c r="D110" s="82">
        <v>25000000</v>
      </c>
      <c r="E110" s="83">
        <v>0</v>
      </c>
      <c r="F110" s="83">
        <v>0</v>
      </c>
      <c r="G110" s="82">
        <v>25000000</v>
      </c>
      <c r="H110" s="80"/>
    </row>
    <row r="111" spans="1:8" x14ac:dyDescent="0.2">
      <c r="A111" s="80">
        <v>17</v>
      </c>
      <c r="B111" s="80">
        <v>22800700200</v>
      </c>
      <c r="C111" s="81" t="s">
        <v>442</v>
      </c>
      <c r="D111" s="82">
        <v>20000000</v>
      </c>
      <c r="E111" s="83">
        <v>0</v>
      </c>
      <c r="F111" s="83">
        <v>0</v>
      </c>
      <c r="G111" s="82">
        <v>20000000</v>
      </c>
      <c r="H111" s="80"/>
    </row>
    <row r="112" spans="1:8" x14ac:dyDescent="0.2">
      <c r="A112" s="251" t="s">
        <v>361</v>
      </c>
      <c r="B112" s="251"/>
      <c r="C112" s="251"/>
      <c r="D112" s="110">
        <v>4958104233.2799997</v>
      </c>
      <c r="E112" s="110">
        <v>233614805000</v>
      </c>
      <c r="F112" s="111">
        <v>0</v>
      </c>
      <c r="G112" s="110">
        <v>238572909233.28</v>
      </c>
      <c r="H112" s="112">
        <v>0.36399999999999999</v>
      </c>
    </row>
    <row r="113" spans="1:8" x14ac:dyDescent="0.2">
      <c r="A113" s="109"/>
      <c r="B113" s="109">
        <v>8</v>
      </c>
      <c r="C113" s="254" t="s">
        <v>448</v>
      </c>
      <c r="D113" s="254"/>
      <c r="E113" s="254"/>
      <c r="F113" s="254"/>
      <c r="G113" s="254"/>
      <c r="H113" s="254"/>
    </row>
    <row r="114" spans="1:8" x14ac:dyDescent="0.2">
      <c r="A114" s="80">
        <v>1</v>
      </c>
      <c r="B114" s="80">
        <v>53501600100</v>
      </c>
      <c r="C114" s="81" t="s">
        <v>449</v>
      </c>
      <c r="D114" s="82">
        <v>78051761.409999996</v>
      </c>
      <c r="E114" s="82">
        <v>195500000</v>
      </c>
      <c r="F114" s="83">
        <v>0</v>
      </c>
      <c r="G114" s="82">
        <v>273551761.41000003</v>
      </c>
      <c r="H114" s="80"/>
    </row>
    <row r="115" spans="1:8" x14ac:dyDescent="0.2">
      <c r="A115" s="80">
        <v>2</v>
      </c>
      <c r="B115" s="80">
        <v>53500100100</v>
      </c>
      <c r="C115" s="81" t="s">
        <v>451</v>
      </c>
      <c r="D115" s="82">
        <v>460375858.36000001</v>
      </c>
      <c r="E115" s="82">
        <v>6993000000</v>
      </c>
      <c r="F115" s="83">
        <v>0</v>
      </c>
      <c r="G115" s="82">
        <v>7453375858.3599997</v>
      </c>
      <c r="H115" s="80"/>
    </row>
    <row r="116" spans="1:8" x14ac:dyDescent="0.2">
      <c r="A116" s="80">
        <v>3</v>
      </c>
      <c r="B116" s="80">
        <v>53500100200</v>
      </c>
      <c r="C116" s="81" t="s">
        <v>452</v>
      </c>
      <c r="D116" s="82">
        <v>78952014.040000007</v>
      </c>
      <c r="E116" s="82">
        <v>3500000000</v>
      </c>
      <c r="F116" s="83">
        <v>0</v>
      </c>
      <c r="G116" s="82">
        <v>3578952014.04</v>
      </c>
      <c r="H116" s="80"/>
    </row>
    <row r="117" spans="1:8" x14ac:dyDescent="0.2">
      <c r="A117" s="80">
        <v>4</v>
      </c>
      <c r="B117" s="80">
        <v>53505300100</v>
      </c>
      <c r="C117" s="81" t="s">
        <v>450</v>
      </c>
      <c r="D117" s="82">
        <v>562795268.49000001</v>
      </c>
      <c r="E117" s="82">
        <v>1215000000</v>
      </c>
      <c r="F117" s="83">
        <v>0</v>
      </c>
      <c r="G117" s="82">
        <v>1777795268.49</v>
      </c>
      <c r="H117" s="80"/>
    </row>
    <row r="118" spans="1:8" x14ac:dyDescent="0.2">
      <c r="A118" s="251" t="s">
        <v>361</v>
      </c>
      <c r="B118" s="251"/>
      <c r="C118" s="251"/>
      <c r="D118" s="110">
        <v>1180174902.3</v>
      </c>
      <c r="E118" s="110">
        <v>11903500000</v>
      </c>
      <c r="F118" s="111">
        <v>0</v>
      </c>
      <c r="G118" s="110">
        <v>13083674902.299999</v>
      </c>
      <c r="H118" s="113">
        <v>0.02</v>
      </c>
    </row>
    <row r="119" spans="1:8" x14ac:dyDescent="0.2">
      <c r="A119" s="109"/>
      <c r="B119" s="109">
        <v>9</v>
      </c>
      <c r="C119" s="254" t="s">
        <v>453</v>
      </c>
      <c r="D119" s="254"/>
      <c r="E119" s="254"/>
      <c r="F119" s="254"/>
      <c r="G119" s="254"/>
      <c r="H119" s="254"/>
    </row>
    <row r="120" spans="1:8" x14ac:dyDescent="0.2">
      <c r="A120" s="80">
        <v>1</v>
      </c>
      <c r="B120" s="80">
        <v>45800200100</v>
      </c>
      <c r="C120" s="81" t="s">
        <v>454</v>
      </c>
      <c r="D120" s="83">
        <v>0</v>
      </c>
      <c r="E120" s="83">
        <v>0</v>
      </c>
      <c r="F120" s="82">
        <v>8500000000</v>
      </c>
      <c r="G120" s="82">
        <v>8500000000</v>
      </c>
      <c r="H120" s="80"/>
    </row>
    <row r="121" spans="1:8" x14ac:dyDescent="0.2">
      <c r="A121" s="80">
        <v>2</v>
      </c>
      <c r="B121" s="80">
        <v>46300100100</v>
      </c>
      <c r="C121" s="81" t="s">
        <v>455</v>
      </c>
      <c r="D121" s="82">
        <v>174405568.33000001</v>
      </c>
      <c r="E121" s="82">
        <v>195000000</v>
      </c>
      <c r="F121" s="83">
        <v>0</v>
      </c>
      <c r="G121" s="82">
        <v>369405568.32999998</v>
      </c>
      <c r="H121" s="80"/>
    </row>
    <row r="122" spans="1:8" x14ac:dyDescent="0.2">
      <c r="A122" s="251" t="s">
        <v>361</v>
      </c>
      <c r="B122" s="251"/>
      <c r="C122" s="251"/>
      <c r="D122" s="110">
        <v>174405568.33000001</v>
      </c>
      <c r="E122" s="110">
        <v>195000000</v>
      </c>
      <c r="F122" s="110">
        <v>8500000000</v>
      </c>
      <c r="G122" s="110">
        <v>8869405568.3299999</v>
      </c>
      <c r="H122" s="112">
        <v>1.4E-2</v>
      </c>
    </row>
    <row r="123" spans="1:8" x14ac:dyDescent="0.2">
      <c r="A123" s="109"/>
      <c r="B123" s="109">
        <v>10</v>
      </c>
      <c r="C123" s="254" t="s">
        <v>456</v>
      </c>
      <c r="D123" s="254"/>
      <c r="E123" s="254"/>
      <c r="F123" s="254"/>
      <c r="G123" s="254"/>
      <c r="H123" s="254"/>
    </row>
    <row r="124" spans="1:8" x14ac:dyDescent="0.2">
      <c r="A124" s="80">
        <v>1</v>
      </c>
      <c r="B124" s="80">
        <v>31805100100</v>
      </c>
      <c r="C124" s="81" t="s">
        <v>457</v>
      </c>
      <c r="D124" s="82">
        <v>5161564512.8699999</v>
      </c>
      <c r="E124" s="82">
        <v>5057000000</v>
      </c>
      <c r="F124" s="83">
        <v>0</v>
      </c>
      <c r="G124" s="82">
        <v>10218564512.870001</v>
      </c>
      <c r="H124" s="80"/>
    </row>
    <row r="125" spans="1:8" x14ac:dyDescent="0.2">
      <c r="A125" s="80">
        <v>2</v>
      </c>
      <c r="B125" s="80">
        <v>32600100100</v>
      </c>
      <c r="C125" s="81" t="s">
        <v>461</v>
      </c>
      <c r="D125" s="82">
        <v>859817497.17999995</v>
      </c>
      <c r="E125" s="82">
        <v>2002500000</v>
      </c>
      <c r="F125" s="83">
        <v>0</v>
      </c>
      <c r="G125" s="82">
        <v>2862317497.1799998</v>
      </c>
      <c r="H125" s="80"/>
    </row>
    <row r="126" spans="1:8" x14ac:dyDescent="0.2">
      <c r="A126" s="80">
        <v>3</v>
      </c>
      <c r="B126" s="80">
        <v>31805200100</v>
      </c>
      <c r="C126" s="81" t="s">
        <v>464</v>
      </c>
      <c r="D126" s="82">
        <v>1150494165.3199999</v>
      </c>
      <c r="E126" s="82">
        <v>807000000</v>
      </c>
      <c r="F126" s="83">
        <v>0</v>
      </c>
      <c r="G126" s="82">
        <v>1957494165.3199999</v>
      </c>
      <c r="H126" s="80"/>
    </row>
    <row r="127" spans="1:8" ht="22.8" x14ac:dyDescent="0.2">
      <c r="A127" s="80">
        <v>4</v>
      </c>
      <c r="B127" s="80">
        <v>14500100100</v>
      </c>
      <c r="C127" s="81" t="s">
        <v>466</v>
      </c>
      <c r="D127" s="82">
        <v>250000000</v>
      </c>
      <c r="E127" s="82">
        <v>830000000</v>
      </c>
      <c r="F127" s="83">
        <v>0</v>
      </c>
      <c r="G127" s="82">
        <v>1080000000</v>
      </c>
      <c r="H127" s="80"/>
    </row>
    <row r="128" spans="1:8" x14ac:dyDescent="0.2">
      <c r="A128" s="80">
        <v>5</v>
      </c>
      <c r="B128" s="80">
        <v>31801100100</v>
      </c>
      <c r="C128" s="81" t="s">
        <v>458</v>
      </c>
      <c r="D128" s="82">
        <v>265490280.03999999</v>
      </c>
      <c r="E128" s="82">
        <v>300000000</v>
      </c>
      <c r="F128" s="83">
        <v>0</v>
      </c>
      <c r="G128" s="82">
        <v>565490280.03999996</v>
      </c>
      <c r="H128" s="80"/>
    </row>
    <row r="129" spans="1:8" x14ac:dyDescent="0.2">
      <c r="A129" s="80">
        <v>6</v>
      </c>
      <c r="B129" s="80">
        <v>32600200100</v>
      </c>
      <c r="C129" s="81" t="s">
        <v>462</v>
      </c>
      <c r="D129" s="82">
        <v>117293814.92</v>
      </c>
      <c r="E129" s="82">
        <v>352910000</v>
      </c>
      <c r="F129" s="83">
        <v>0</v>
      </c>
      <c r="G129" s="82">
        <v>470203814.92000002</v>
      </c>
      <c r="H129" s="80"/>
    </row>
    <row r="130" spans="1:8" x14ac:dyDescent="0.2">
      <c r="A130" s="80">
        <v>7</v>
      </c>
      <c r="B130" s="80">
        <v>31805100200</v>
      </c>
      <c r="C130" s="81" t="s">
        <v>460</v>
      </c>
      <c r="D130" s="82">
        <v>170000000</v>
      </c>
      <c r="E130" s="83">
        <v>0</v>
      </c>
      <c r="F130" s="83">
        <v>0</v>
      </c>
      <c r="G130" s="82">
        <v>170000000</v>
      </c>
      <c r="H130" s="80"/>
    </row>
    <row r="131" spans="1:8" x14ac:dyDescent="0.2">
      <c r="A131" s="80">
        <v>8</v>
      </c>
      <c r="B131" s="80">
        <v>31805100400</v>
      </c>
      <c r="C131" s="81" t="s">
        <v>469</v>
      </c>
      <c r="D131" s="82">
        <v>90000000</v>
      </c>
      <c r="E131" s="82">
        <v>70150000</v>
      </c>
      <c r="F131" s="83">
        <v>0</v>
      </c>
      <c r="G131" s="82">
        <v>160150000</v>
      </c>
      <c r="H131" s="80"/>
    </row>
    <row r="132" spans="1:8" x14ac:dyDescent="0.2">
      <c r="A132" s="80">
        <v>9</v>
      </c>
      <c r="B132" s="80">
        <v>31805200200</v>
      </c>
      <c r="C132" s="81" t="s">
        <v>467</v>
      </c>
      <c r="D132" s="82">
        <v>156000000</v>
      </c>
      <c r="E132" s="83">
        <v>0</v>
      </c>
      <c r="F132" s="83">
        <v>0</v>
      </c>
      <c r="G132" s="82">
        <v>156000000</v>
      </c>
      <c r="H132" s="80"/>
    </row>
    <row r="133" spans="1:8" x14ac:dyDescent="0.2">
      <c r="A133" s="80">
        <v>10</v>
      </c>
      <c r="B133" s="80">
        <v>31805100300</v>
      </c>
      <c r="C133" s="81" t="s">
        <v>459</v>
      </c>
      <c r="D133" s="82">
        <v>140000000</v>
      </c>
      <c r="E133" s="83">
        <v>0</v>
      </c>
      <c r="F133" s="83">
        <v>0</v>
      </c>
      <c r="G133" s="82">
        <v>140000000</v>
      </c>
      <c r="H133" s="80"/>
    </row>
    <row r="134" spans="1:8" x14ac:dyDescent="0.2">
      <c r="A134" s="80">
        <v>11</v>
      </c>
      <c r="B134" s="80">
        <v>31805400100</v>
      </c>
      <c r="C134" s="81" t="s">
        <v>468</v>
      </c>
      <c r="D134" s="82">
        <v>104000000</v>
      </c>
      <c r="E134" s="83">
        <v>0</v>
      </c>
      <c r="F134" s="83">
        <v>0</v>
      </c>
      <c r="G134" s="82">
        <v>104000000</v>
      </c>
      <c r="H134" s="80"/>
    </row>
    <row r="135" spans="1:8" x14ac:dyDescent="0.2">
      <c r="A135" s="80">
        <v>12</v>
      </c>
      <c r="B135" s="80">
        <v>31805200300</v>
      </c>
      <c r="C135" s="81" t="s">
        <v>465</v>
      </c>
      <c r="D135" s="82">
        <v>100000000</v>
      </c>
      <c r="E135" s="83">
        <v>0</v>
      </c>
      <c r="F135" s="83">
        <v>0</v>
      </c>
      <c r="G135" s="82">
        <v>100000000</v>
      </c>
      <c r="H135" s="80"/>
    </row>
    <row r="136" spans="1:8" x14ac:dyDescent="0.2">
      <c r="A136" s="80">
        <v>13</v>
      </c>
      <c r="B136" s="80">
        <v>31805200400</v>
      </c>
      <c r="C136" s="81" t="s">
        <v>470</v>
      </c>
      <c r="D136" s="82">
        <v>100000000</v>
      </c>
      <c r="E136" s="83">
        <v>0</v>
      </c>
      <c r="F136" s="83">
        <v>0</v>
      </c>
      <c r="G136" s="82">
        <v>100000000</v>
      </c>
      <c r="H136" s="80"/>
    </row>
    <row r="137" spans="1:8" x14ac:dyDescent="0.2">
      <c r="A137" s="80">
        <v>14</v>
      </c>
      <c r="B137" s="80">
        <v>32600700100</v>
      </c>
      <c r="C137" s="81" t="s">
        <v>463</v>
      </c>
      <c r="D137" s="82">
        <v>37943185.990000002</v>
      </c>
      <c r="E137" s="82">
        <v>10000000</v>
      </c>
      <c r="F137" s="83">
        <v>0</v>
      </c>
      <c r="G137" s="82">
        <v>47943185.990000002</v>
      </c>
      <c r="H137" s="80"/>
    </row>
    <row r="138" spans="1:8" x14ac:dyDescent="0.2">
      <c r="A138" s="251" t="s">
        <v>361</v>
      </c>
      <c r="B138" s="251"/>
      <c r="C138" s="251"/>
      <c r="D138" s="110">
        <v>8702603456.3199997</v>
      </c>
      <c r="E138" s="110">
        <v>9429560000</v>
      </c>
      <c r="F138" s="111">
        <v>0</v>
      </c>
      <c r="G138" s="110">
        <v>18132163456.32</v>
      </c>
      <c r="H138" s="112">
        <v>2.8000000000000001E-2</v>
      </c>
    </row>
    <row r="139" spans="1:8" x14ac:dyDescent="0.2">
      <c r="A139" s="109"/>
      <c r="B139" s="109">
        <v>11</v>
      </c>
      <c r="C139" s="254" t="s">
        <v>471</v>
      </c>
      <c r="D139" s="254"/>
      <c r="E139" s="254"/>
      <c r="F139" s="254"/>
      <c r="G139" s="254"/>
      <c r="H139" s="254"/>
    </row>
    <row r="140" spans="1:8" x14ac:dyDescent="0.2">
      <c r="A140" s="80">
        <v>2</v>
      </c>
      <c r="B140" s="80">
        <v>22000100100</v>
      </c>
      <c r="C140" s="81" t="s">
        <v>481</v>
      </c>
      <c r="D140" s="82">
        <v>41806000000</v>
      </c>
      <c r="E140" s="82">
        <v>5000000000</v>
      </c>
      <c r="F140" s="83">
        <v>0</v>
      </c>
      <c r="G140" s="82">
        <v>46806000000</v>
      </c>
      <c r="H140" s="80"/>
    </row>
    <row r="141" spans="1:8" x14ac:dyDescent="0.2">
      <c r="A141" s="80">
        <v>3</v>
      </c>
      <c r="B141" s="80">
        <v>22000100600</v>
      </c>
      <c r="C141" s="81" t="s">
        <v>485</v>
      </c>
      <c r="D141" s="82">
        <v>22596668282.77</v>
      </c>
      <c r="E141" s="82">
        <v>3500000000</v>
      </c>
      <c r="F141" s="83">
        <v>0</v>
      </c>
      <c r="G141" s="82">
        <v>26096668282.77</v>
      </c>
      <c r="H141" s="80"/>
    </row>
    <row r="142" spans="1:8" x14ac:dyDescent="0.2">
      <c r="A142" s="80">
        <v>4</v>
      </c>
      <c r="B142" s="80">
        <v>22000200100</v>
      </c>
      <c r="C142" s="81" t="s">
        <v>483</v>
      </c>
      <c r="D142" s="82">
        <v>170000000</v>
      </c>
      <c r="E142" s="82">
        <v>10000000</v>
      </c>
      <c r="F142" s="82">
        <v>22026631374</v>
      </c>
      <c r="G142" s="82">
        <v>22206631374</v>
      </c>
      <c r="H142" s="80"/>
    </row>
    <row r="143" spans="1:8" x14ac:dyDescent="0.2">
      <c r="A143" s="80">
        <v>5</v>
      </c>
      <c r="B143" s="80">
        <v>23800100100</v>
      </c>
      <c r="C143" s="81" t="s">
        <v>474</v>
      </c>
      <c r="D143" s="82">
        <v>5371605988.5600004</v>
      </c>
      <c r="E143" s="82">
        <v>3000000000</v>
      </c>
      <c r="F143" s="83">
        <v>0</v>
      </c>
      <c r="G143" s="82">
        <v>8371605988.5600004</v>
      </c>
      <c r="H143" s="80"/>
    </row>
    <row r="144" spans="1:8" x14ac:dyDescent="0.2">
      <c r="A144" s="80">
        <v>6</v>
      </c>
      <c r="B144" s="80">
        <v>23800101000</v>
      </c>
      <c r="C144" s="81" t="s">
        <v>492</v>
      </c>
      <c r="D144" s="82">
        <v>56700000</v>
      </c>
      <c r="E144" s="82">
        <v>7000000000</v>
      </c>
      <c r="F144" s="83">
        <v>0</v>
      </c>
      <c r="G144" s="82">
        <v>7056700000</v>
      </c>
      <c r="H144" s="80"/>
    </row>
    <row r="145" spans="1:8" x14ac:dyDescent="0.2">
      <c r="A145" s="80">
        <v>7</v>
      </c>
      <c r="B145" s="80">
        <v>22000800100</v>
      </c>
      <c r="C145" s="81" t="s">
        <v>473</v>
      </c>
      <c r="D145" s="83">
        <v>0</v>
      </c>
      <c r="E145" s="83">
        <v>0</v>
      </c>
      <c r="F145" s="82">
        <v>6902561335</v>
      </c>
      <c r="G145" s="82">
        <v>6902561335</v>
      </c>
      <c r="H145" s="80"/>
    </row>
    <row r="146" spans="1:8" x14ac:dyDescent="0.2">
      <c r="A146" s="80">
        <v>8</v>
      </c>
      <c r="B146" s="80">
        <v>23800100200</v>
      </c>
      <c r="C146" s="81" t="s">
        <v>475</v>
      </c>
      <c r="D146" s="82">
        <v>428000000</v>
      </c>
      <c r="E146" s="82">
        <v>3000000000</v>
      </c>
      <c r="F146" s="83">
        <v>0</v>
      </c>
      <c r="G146" s="82">
        <v>3428000000</v>
      </c>
      <c r="H146" s="80"/>
    </row>
    <row r="147" spans="1:8" x14ac:dyDescent="0.2">
      <c r="A147" s="80">
        <v>9</v>
      </c>
      <c r="B147" s="80">
        <v>22000700100</v>
      </c>
      <c r="C147" s="81" t="s">
        <v>484</v>
      </c>
      <c r="D147" s="82">
        <v>1281337361.8900001</v>
      </c>
      <c r="E147" s="82">
        <v>250000000</v>
      </c>
      <c r="F147" s="83">
        <v>0</v>
      </c>
      <c r="G147" s="82">
        <v>1531337361.8900001</v>
      </c>
      <c r="H147" s="80"/>
    </row>
    <row r="148" spans="1:8" x14ac:dyDescent="0.2">
      <c r="A148" s="80">
        <v>10</v>
      </c>
      <c r="B148" s="80">
        <v>14000100100</v>
      </c>
      <c r="C148" s="81" t="s">
        <v>478</v>
      </c>
      <c r="D148" s="82">
        <v>649169831.44000006</v>
      </c>
      <c r="E148" s="82">
        <v>162000000</v>
      </c>
      <c r="F148" s="83">
        <v>0</v>
      </c>
      <c r="G148" s="82">
        <v>811169831.44000006</v>
      </c>
      <c r="H148" s="80"/>
    </row>
    <row r="149" spans="1:8" x14ac:dyDescent="0.2">
      <c r="A149" s="80">
        <v>11</v>
      </c>
      <c r="B149" s="80">
        <v>11101000100</v>
      </c>
      <c r="C149" s="81" t="s">
        <v>477</v>
      </c>
      <c r="D149" s="82">
        <v>297612616</v>
      </c>
      <c r="E149" s="82">
        <v>190000000</v>
      </c>
      <c r="F149" s="83">
        <v>0</v>
      </c>
      <c r="G149" s="82">
        <v>487612616</v>
      </c>
      <c r="H149" s="80"/>
    </row>
    <row r="150" spans="1:8" x14ac:dyDescent="0.2">
      <c r="A150" s="80">
        <v>12</v>
      </c>
      <c r="B150" s="80">
        <v>23800100500</v>
      </c>
      <c r="C150" s="81" t="s">
        <v>486</v>
      </c>
      <c r="D150" s="82">
        <v>31500000</v>
      </c>
      <c r="E150" s="82">
        <v>450000000</v>
      </c>
      <c r="F150" s="83">
        <v>0</v>
      </c>
      <c r="G150" s="82">
        <v>481500000</v>
      </c>
      <c r="H150" s="80"/>
    </row>
    <row r="151" spans="1:8" x14ac:dyDescent="0.2">
      <c r="A151" s="80">
        <v>13</v>
      </c>
      <c r="B151" s="80">
        <v>23800400100</v>
      </c>
      <c r="C151" s="81" t="s">
        <v>472</v>
      </c>
      <c r="D151" s="82">
        <v>285368335.37</v>
      </c>
      <c r="E151" s="82">
        <v>132000000</v>
      </c>
      <c r="F151" s="83">
        <v>0</v>
      </c>
      <c r="G151" s="82">
        <v>417368335.37</v>
      </c>
      <c r="H151" s="80"/>
    </row>
    <row r="152" spans="1:8" x14ac:dyDescent="0.2">
      <c r="A152" s="80">
        <v>14</v>
      </c>
      <c r="B152" s="80">
        <v>14000200100</v>
      </c>
      <c r="C152" s="81" t="s">
        <v>479</v>
      </c>
      <c r="D152" s="82">
        <v>289475767.72000003</v>
      </c>
      <c r="E152" s="82">
        <v>83500000</v>
      </c>
      <c r="F152" s="83">
        <v>0</v>
      </c>
      <c r="G152" s="82">
        <v>372975767.72000003</v>
      </c>
      <c r="H152" s="80"/>
    </row>
    <row r="153" spans="1:8" x14ac:dyDescent="0.2">
      <c r="A153" s="80">
        <v>15</v>
      </c>
      <c r="B153" s="80">
        <v>22000900100</v>
      </c>
      <c r="C153" s="81" t="s">
        <v>480</v>
      </c>
      <c r="D153" s="82">
        <v>75379886.409999996</v>
      </c>
      <c r="E153" s="82">
        <v>73800000</v>
      </c>
      <c r="F153" s="83">
        <v>0</v>
      </c>
      <c r="G153" s="82">
        <v>149179886.41</v>
      </c>
      <c r="H153" s="80"/>
    </row>
    <row r="154" spans="1:8" x14ac:dyDescent="0.2">
      <c r="A154" s="80">
        <v>16</v>
      </c>
      <c r="B154" s="80">
        <v>22000700200</v>
      </c>
      <c r="C154" s="81" t="s">
        <v>489</v>
      </c>
      <c r="D154" s="82">
        <v>63000000</v>
      </c>
      <c r="E154" s="83">
        <v>0</v>
      </c>
      <c r="F154" s="83">
        <v>0</v>
      </c>
      <c r="G154" s="82">
        <v>63000000</v>
      </c>
      <c r="H154" s="80"/>
    </row>
    <row r="155" spans="1:8" x14ac:dyDescent="0.2">
      <c r="A155" s="80">
        <v>17</v>
      </c>
      <c r="B155" s="80">
        <v>23800101300</v>
      </c>
      <c r="C155" s="81" t="s">
        <v>496</v>
      </c>
      <c r="D155" s="82">
        <v>52500000</v>
      </c>
      <c r="E155" s="83">
        <v>0</v>
      </c>
      <c r="F155" s="83">
        <v>0</v>
      </c>
      <c r="G155" s="82">
        <v>52500000</v>
      </c>
      <c r="H155" s="80"/>
    </row>
    <row r="156" spans="1:8" x14ac:dyDescent="0.2">
      <c r="A156" s="80">
        <v>18</v>
      </c>
      <c r="B156" s="80">
        <v>22000100200</v>
      </c>
      <c r="C156" s="81" t="s">
        <v>482</v>
      </c>
      <c r="D156" s="82">
        <v>47500000</v>
      </c>
      <c r="E156" s="83">
        <v>0</v>
      </c>
      <c r="F156" s="83">
        <v>0</v>
      </c>
      <c r="G156" s="82">
        <v>47500000</v>
      </c>
      <c r="H156" s="80"/>
    </row>
    <row r="157" spans="1:8" x14ac:dyDescent="0.2">
      <c r="A157" s="80">
        <v>19</v>
      </c>
      <c r="B157" s="80">
        <v>22000100400</v>
      </c>
      <c r="C157" s="81" t="s">
        <v>488</v>
      </c>
      <c r="D157" s="82">
        <v>28500000</v>
      </c>
      <c r="E157" s="83">
        <v>0</v>
      </c>
      <c r="F157" s="83">
        <v>0</v>
      </c>
      <c r="G157" s="82">
        <v>28500000</v>
      </c>
      <c r="H157" s="80"/>
    </row>
    <row r="158" spans="1:8" x14ac:dyDescent="0.2">
      <c r="A158" s="80">
        <v>20</v>
      </c>
      <c r="B158" s="80">
        <v>23800100800</v>
      </c>
      <c r="C158" s="81" t="s">
        <v>491</v>
      </c>
      <c r="D158" s="82">
        <v>26775000</v>
      </c>
      <c r="E158" s="83">
        <v>0</v>
      </c>
      <c r="F158" s="83">
        <v>0</v>
      </c>
      <c r="G158" s="82">
        <v>26775000</v>
      </c>
      <c r="H158" s="80"/>
    </row>
    <row r="159" spans="1:8" x14ac:dyDescent="0.2">
      <c r="A159" s="80">
        <v>21</v>
      </c>
      <c r="B159" s="80">
        <v>23800100900</v>
      </c>
      <c r="C159" s="81" t="s">
        <v>487</v>
      </c>
      <c r="D159" s="82">
        <v>25200000</v>
      </c>
      <c r="E159" s="83">
        <v>0</v>
      </c>
      <c r="F159" s="83">
        <v>0</v>
      </c>
      <c r="G159" s="82">
        <v>25200000</v>
      </c>
      <c r="H159" s="80"/>
    </row>
    <row r="160" spans="1:8" x14ac:dyDescent="0.2">
      <c r="A160" s="80">
        <v>22</v>
      </c>
      <c r="B160" s="80">
        <v>23800400200</v>
      </c>
      <c r="C160" s="81" t="s">
        <v>495</v>
      </c>
      <c r="D160" s="82">
        <v>21000000</v>
      </c>
      <c r="E160" s="83">
        <v>0</v>
      </c>
      <c r="F160" s="83">
        <v>0</v>
      </c>
      <c r="G160" s="82">
        <v>21000000</v>
      </c>
      <c r="H160" s="80"/>
    </row>
    <row r="161" spans="1:8" x14ac:dyDescent="0.2">
      <c r="A161" s="80">
        <v>23</v>
      </c>
      <c r="B161" s="80">
        <v>23800100700</v>
      </c>
      <c r="C161" s="81" t="s">
        <v>490</v>
      </c>
      <c r="D161" s="82">
        <v>20000000</v>
      </c>
      <c r="E161" s="83">
        <v>0</v>
      </c>
      <c r="F161" s="83">
        <v>0</v>
      </c>
      <c r="G161" s="82">
        <v>20000000</v>
      </c>
      <c r="H161" s="80"/>
    </row>
    <row r="162" spans="1:8" x14ac:dyDescent="0.2">
      <c r="A162" s="80">
        <v>24</v>
      </c>
      <c r="B162" s="80">
        <v>23800100300</v>
      </c>
      <c r="C162" s="81" t="s">
        <v>476</v>
      </c>
      <c r="D162" s="82">
        <v>18900000</v>
      </c>
      <c r="E162" s="83">
        <v>0</v>
      </c>
      <c r="F162" s="83">
        <v>0</v>
      </c>
      <c r="G162" s="82">
        <v>18900000</v>
      </c>
      <c r="H162" s="80"/>
    </row>
    <row r="163" spans="1:8" x14ac:dyDescent="0.2">
      <c r="A163" s="80">
        <v>25</v>
      </c>
      <c r="B163" s="80">
        <v>23800101100</v>
      </c>
      <c r="C163" s="81" t="s">
        <v>493</v>
      </c>
      <c r="D163" s="82">
        <v>16800000</v>
      </c>
      <c r="E163" s="83">
        <v>0</v>
      </c>
      <c r="F163" s="83">
        <v>0</v>
      </c>
      <c r="G163" s="82">
        <v>16800000</v>
      </c>
      <c r="H163" s="80"/>
    </row>
    <row r="164" spans="1:8" x14ac:dyDescent="0.2">
      <c r="A164" s="80">
        <v>26</v>
      </c>
      <c r="B164" s="80">
        <v>23800101200</v>
      </c>
      <c r="C164" s="81" t="s">
        <v>494</v>
      </c>
      <c r="D164" s="82">
        <v>16800000</v>
      </c>
      <c r="E164" s="83">
        <v>0</v>
      </c>
      <c r="F164" s="83">
        <v>0</v>
      </c>
      <c r="G164" s="82">
        <v>16800000</v>
      </c>
      <c r="H164" s="80"/>
    </row>
    <row r="165" spans="1:8" x14ac:dyDescent="0.2">
      <c r="A165" s="251" t="s">
        <v>361</v>
      </c>
      <c r="B165" s="251"/>
      <c r="C165" s="251"/>
      <c r="D165" s="110">
        <v>73675793070.160004</v>
      </c>
      <c r="E165" s="110">
        <v>22851300000</v>
      </c>
      <c r="F165" s="110">
        <v>28929192709</v>
      </c>
      <c r="G165" s="110">
        <v>125456285779.16</v>
      </c>
      <c r="H165" s="112">
        <v>0.191</v>
      </c>
    </row>
    <row r="166" spans="1:8" x14ac:dyDescent="0.2">
      <c r="A166" s="109"/>
      <c r="B166" s="109">
        <v>12</v>
      </c>
      <c r="C166" s="254" t="s">
        <v>497</v>
      </c>
      <c r="D166" s="254"/>
      <c r="E166" s="254"/>
      <c r="F166" s="254"/>
      <c r="G166" s="254"/>
      <c r="H166" s="254"/>
    </row>
    <row r="167" spans="1:8" x14ac:dyDescent="0.2">
      <c r="A167" s="80">
        <v>1</v>
      </c>
      <c r="B167" s="80">
        <v>11100100100</v>
      </c>
      <c r="C167" s="81" t="s">
        <v>498</v>
      </c>
      <c r="D167" s="82">
        <v>4198103589.5500002</v>
      </c>
      <c r="E167" s="82">
        <v>100000000</v>
      </c>
      <c r="F167" s="83">
        <v>0</v>
      </c>
      <c r="G167" s="82">
        <v>4298103589.5500002</v>
      </c>
      <c r="H167" s="80"/>
    </row>
    <row r="168" spans="1:8" x14ac:dyDescent="0.2">
      <c r="A168" s="80">
        <v>2</v>
      </c>
      <c r="B168" s="80">
        <v>11101400100</v>
      </c>
      <c r="C168" s="81" t="s">
        <v>513</v>
      </c>
      <c r="D168" s="82">
        <v>5483851974.75</v>
      </c>
      <c r="E168" s="82">
        <v>16000000</v>
      </c>
      <c r="F168" s="83">
        <v>0</v>
      </c>
      <c r="G168" s="82">
        <v>5499851974.75</v>
      </c>
      <c r="H168" s="80"/>
    </row>
    <row r="169" spans="1:8" x14ac:dyDescent="0.2">
      <c r="A169" s="80">
        <v>3</v>
      </c>
      <c r="B169" s="80">
        <v>16100100200</v>
      </c>
      <c r="C169" s="81" t="s">
        <v>497</v>
      </c>
      <c r="D169" s="82">
        <v>1130545668.27</v>
      </c>
      <c r="E169" s="82">
        <v>3977000000</v>
      </c>
      <c r="F169" s="83">
        <v>0</v>
      </c>
      <c r="G169" s="82">
        <v>5107545668.2700005</v>
      </c>
      <c r="H169" s="80"/>
    </row>
    <row r="170" spans="1:8" x14ac:dyDescent="0.2">
      <c r="A170" s="80">
        <v>4</v>
      </c>
      <c r="B170" s="80">
        <v>12400400300</v>
      </c>
      <c r="C170" s="81" t="s">
        <v>531</v>
      </c>
      <c r="D170" s="82">
        <v>3255000000</v>
      </c>
      <c r="E170" s="82">
        <v>800000000</v>
      </c>
      <c r="F170" s="83">
        <v>0</v>
      </c>
      <c r="G170" s="82">
        <v>4055000000</v>
      </c>
      <c r="H170" s="80"/>
    </row>
    <row r="171" spans="1:8" x14ac:dyDescent="0.2">
      <c r="A171" s="80">
        <v>5</v>
      </c>
      <c r="B171" s="80">
        <v>55100100100</v>
      </c>
      <c r="C171" s="81" t="s">
        <v>427</v>
      </c>
      <c r="D171" s="82">
        <v>261943629.97</v>
      </c>
      <c r="E171" s="82">
        <v>111900000</v>
      </c>
      <c r="F171" s="82">
        <v>2859769967</v>
      </c>
      <c r="G171" s="82">
        <v>3233613596.9699998</v>
      </c>
      <c r="H171" s="80"/>
    </row>
    <row r="172" spans="1:8" x14ac:dyDescent="0.2">
      <c r="A172" s="80">
        <v>6</v>
      </c>
      <c r="B172" s="80">
        <v>11113200100</v>
      </c>
      <c r="C172" s="81" t="s">
        <v>526</v>
      </c>
      <c r="D172" s="82">
        <v>209348132.24000001</v>
      </c>
      <c r="E172" s="82">
        <v>3001700826</v>
      </c>
      <c r="F172" s="83">
        <v>0</v>
      </c>
      <c r="G172" s="82">
        <v>3211048958.2399998</v>
      </c>
      <c r="H172" s="80"/>
    </row>
    <row r="173" spans="1:8" x14ac:dyDescent="0.2">
      <c r="A173" s="80">
        <v>7</v>
      </c>
      <c r="B173" s="80">
        <v>14800100100</v>
      </c>
      <c r="C173" s="81" t="s">
        <v>522</v>
      </c>
      <c r="D173" s="82">
        <v>199045636.27000001</v>
      </c>
      <c r="E173" s="82">
        <v>997400000</v>
      </c>
      <c r="F173" s="83">
        <v>0</v>
      </c>
      <c r="G173" s="82">
        <v>1196445636.27</v>
      </c>
      <c r="H173" s="80"/>
    </row>
    <row r="174" spans="1:8" x14ac:dyDescent="0.2">
      <c r="A174" s="80">
        <v>8</v>
      </c>
      <c r="B174" s="80">
        <v>11100800100</v>
      </c>
      <c r="C174" s="81" t="s">
        <v>505</v>
      </c>
      <c r="D174" s="82">
        <v>32235000</v>
      </c>
      <c r="E174" s="82">
        <v>1000000000</v>
      </c>
      <c r="F174" s="83">
        <v>0</v>
      </c>
      <c r="G174" s="82">
        <v>1032235000</v>
      </c>
      <c r="H174" s="80"/>
    </row>
    <row r="175" spans="1:8" x14ac:dyDescent="0.2">
      <c r="A175" s="80">
        <v>9</v>
      </c>
      <c r="B175" s="80">
        <v>11100100200</v>
      </c>
      <c r="C175" s="81" t="s">
        <v>499</v>
      </c>
      <c r="D175" s="82">
        <v>866570418.38</v>
      </c>
      <c r="E175" s="82">
        <v>158000000</v>
      </c>
      <c r="F175" s="83">
        <v>0</v>
      </c>
      <c r="G175" s="82">
        <v>1024570418.38</v>
      </c>
      <c r="H175" s="80"/>
    </row>
    <row r="176" spans="1:8" x14ac:dyDescent="0.2">
      <c r="A176" s="80">
        <v>10</v>
      </c>
      <c r="B176" s="80">
        <v>11103500200</v>
      </c>
      <c r="C176" s="81" t="s">
        <v>529</v>
      </c>
      <c r="D176" s="82">
        <v>522779621.92000002</v>
      </c>
      <c r="E176" s="82">
        <v>125838402</v>
      </c>
      <c r="F176" s="83">
        <v>0</v>
      </c>
      <c r="G176" s="82">
        <v>648618023.91999996</v>
      </c>
      <c r="H176" s="80"/>
    </row>
    <row r="177" spans="1:8" x14ac:dyDescent="0.2">
      <c r="A177" s="80">
        <v>11</v>
      </c>
      <c r="B177" s="80">
        <v>12500600100</v>
      </c>
      <c r="C177" s="81" t="s">
        <v>509</v>
      </c>
      <c r="D177" s="82">
        <v>118772549.66</v>
      </c>
      <c r="E177" s="82">
        <v>470000000</v>
      </c>
      <c r="F177" s="83">
        <v>0</v>
      </c>
      <c r="G177" s="82">
        <v>588772549.65999997</v>
      </c>
      <c r="H177" s="80"/>
    </row>
    <row r="178" spans="1:8" x14ac:dyDescent="0.2">
      <c r="A178" s="80">
        <v>12</v>
      </c>
      <c r="B178" s="80">
        <v>12500700100</v>
      </c>
      <c r="C178" s="81" t="s">
        <v>510</v>
      </c>
      <c r="D178" s="82">
        <v>518627627.80000001</v>
      </c>
      <c r="E178" s="82">
        <v>4100000</v>
      </c>
      <c r="F178" s="83">
        <v>0</v>
      </c>
      <c r="G178" s="82">
        <v>522727627.80000001</v>
      </c>
      <c r="H178" s="80"/>
    </row>
    <row r="179" spans="1:8" x14ac:dyDescent="0.2">
      <c r="A179" s="80">
        <v>13</v>
      </c>
      <c r="B179" s="80">
        <v>11101700100</v>
      </c>
      <c r="C179" s="81" t="s">
        <v>514</v>
      </c>
      <c r="D179" s="82">
        <v>222063556.25999999</v>
      </c>
      <c r="E179" s="82">
        <v>300000000</v>
      </c>
      <c r="F179" s="83">
        <v>0</v>
      </c>
      <c r="G179" s="82">
        <v>522063556.25999999</v>
      </c>
      <c r="H179" s="80"/>
    </row>
    <row r="180" spans="1:8" x14ac:dyDescent="0.2">
      <c r="A180" s="80">
        <v>14</v>
      </c>
      <c r="B180" s="80">
        <v>12500800100</v>
      </c>
      <c r="C180" s="81" t="s">
        <v>517</v>
      </c>
      <c r="D180" s="82">
        <v>378376024.81999999</v>
      </c>
      <c r="E180" s="82">
        <v>42000000</v>
      </c>
      <c r="F180" s="83">
        <v>0</v>
      </c>
      <c r="G180" s="82">
        <v>420376024.81999999</v>
      </c>
      <c r="H180" s="80"/>
    </row>
    <row r="181" spans="1:8" x14ac:dyDescent="0.2">
      <c r="A181" s="80">
        <v>15</v>
      </c>
      <c r="B181" s="80">
        <v>14700100100</v>
      </c>
      <c r="C181" s="81" t="s">
        <v>521</v>
      </c>
      <c r="D181" s="82">
        <v>368289332.92000002</v>
      </c>
      <c r="E181" s="82">
        <v>32500000</v>
      </c>
      <c r="F181" s="83">
        <v>0</v>
      </c>
      <c r="G181" s="82">
        <v>400789332.92000002</v>
      </c>
      <c r="H181" s="80"/>
    </row>
    <row r="182" spans="1:8" x14ac:dyDescent="0.2">
      <c r="A182" s="80">
        <v>16</v>
      </c>
      <c r="B182" s="80">
        <v>11100300100</v>
      </c>
      <c r="C182" s="81" t="s">
        <v>503</v>
      </c>
      <c r="D182" s="82">
        <v>63450000</v>
      </c>
      <c r="E182" s="82">
        <v>304000000</v>
      </c>
      <c r="F182" s="83">
        <v>0</v>
      </c>
      <c r="G182" s="82">
        <v>367450000</v>
      </c>
      <c r="H182" s="80"/>
    </row>
    <row r="183" spans="1:8" x14ac:dyDescent="0.2">
      <c r="A183" s="80">
        <v>17</v>
      </c>
      <c r="B183" s="80">
        <v>16100200100</v>
      </c>
      <c r="C183" s="81" t="s">
        <v>515</v>
      </c>
      <c r="D183" s="82">
        <v>277817039.97000003</v>
      </c>
      <c r="E183" s="82">
        <v>10000000</v>
      </c>
      <c r="F183" s="83">
        <v>0</v>
      </c>
      <c r="G183" s="82">
        <v>287817039.97000003</v>
      </c>
      <c r="H183" s="80"/>
    </row>
    <row r="184" spans="1:8" x14ac:dyDescent="0.2">
      <c r="A184" s="80">
        <v>18</v>
      </c>
      <c r="B184" s="80">
        <v>11103800100</v>
      </c>
      <c r="C184" s="81" t="s">
        <v>520</v>
      </c>
      <c r="D184" s="82">
        <v>250000000</v>
      </c>
      <c r="E184" s="82">
        <v>20000000</v>
      </c>
      <c r="F184" s="83">
        <v>0</v>
      </c>
      <c r="G184" s="82">
        <v>270000000</v>
      </c>
      <c r="H184" s="80"/>
    </row>
    <row r="185" spans="1:8" x14ac:dyDescent="0.2">
      <c r="A185" s="80">
        <v>19</v>
      </c>
      <c r="B185" s="80">
        <v>11103500100</v>
      </c>
      <c r="C185" s="81" t="s">
        <v>518</v>
      </c>
      <c r="D185" s="82">
        <v>202102181.40000001</v>
      </c>
      <c r="E185" s="82">
        <v>39000000</v>
      </c>
      <c r="F185" s="83">
        <v>0</v>
      </c>
      <c r="G185" s="82">
        <v>241102181.40000001</v>
      </c>
      <c r="H185" s="80"/>
    </row>
    <row r="186" spans="1:8" x14ac:dyDescent="0.2">
      <c r="A186" s="80">
        <v>20</v>
      </c>
      <c r="B186" s="80">
        <v>11103700100</v>
      </c>
      <c r="C186" s="81" t="s">
        <v>519</v>
      </c>
      <c r="D186" s="82">
        <v>225000000</v>
      </c>
      <c r="E186" s="82">
        <v>10000000</v>
      </c>
      <c r="F186" s="83">
        <v>0</v>
      </c>
      <c r="G186" s="82">
        <v>235000000</v>
      </c>
      <c r="H186" s="80"/>
    </row>
    <row r="187" spans="1:8" x14ac:dyDescent="0.2">
      <c r="A187" s="80">
        <v>21</v>
      </c>
      <c r="B187" s="80">
        <v>11100200100</v>
      </c>
      <c r="C187" s="81" t="s">
        <v>500</v>
      </c>
      <c r="D187" s="82">
        <v>220500000</v>
      </c>
      <c r="E187" s="83">
        <v>0</v>
      </c>
      <c r="F187" s="83">
        <v>0</v>
      </c>
      <c r="G187" s="82">
        <v>220500000</v>
      </c>
      <c r="H187" s="80"/>
    </row>
    <row r="188" spans="1:8" x14ac:dyDescent="0.2">
      <c r="A188" s="80">
        <v>22</v>
      </c>
      <c r="B188" s="80">
        <v>16100200200</v>
      </c>
      <c r="C188" s="81" t="s">
        <v>516</v>
      </c>
      <c r="D188" s="82">
        <v>114676341.89</v>
      </c>
      <c r="E188" s="82">
        <v>100000000</v>
      </c>
      <c r="F188" s="83">
        <v>0</v>
      </c>
      <c r="G188" s="82">
        <v>214676341.88999999</v>
      </c>
      <c r="H188" s="80"/>
    </row>
    <row r="189" spans="1:8" x14ac:dyDescent="0.2">
      <c r="A189" s="80">
        <v>23</v>
      </c>
      <c r="B189" s="80">
        <v>11100200300</v>
      </c>
      <c r="C189" s="81" t="s">
        <v>501</v>
      </c>
      <c r="D189" s="82">
        <v>130725000</v>
      </c>
      <c r="E189" s="83">
        <v>0</v>
      </c>
      <c r="F189" s="83">
        <v>0</v>
      </c>
      <c r="G189" s="82">
        <v>130725000</v>
      </c>
      <c r="H189" s="80"/>
    </row>
    <row r="190" spans="1:8" x14ac:dyDescent="0.2">
      <c r="A190" s="80">
        <v>24</v>
      </c>
      <c r="B190" s="80">
        <v>12500100100</v>
      </c>
      <c r="C190" s="81" t="s">
        <v>507</v>
      </c>
      <c r="D190" s="82">
        <v>105050000</v>
      </c>
      <c r="E190" s="82">
        <v>15000000</v>
      </c>
      <c r="F190" s="83">
        <v>0</v>
      </c>
      <c r="G190" s="82">
        <v>120050000</v>
      </c>
      <c r="H190" s="80"/>
    </row>
    <row r="191" spans="1:8" ht="22.8" x14ac:dyDescent="0.2">
      <c r="A191" s="80">
        <v>25</v>
      </c>
      <c r="B191" s="80">
        <v>11105200100</v>
      </c>
      <c r="C191" s="81" t="s">
        <v>524</v>
      </c>
      <c r="D191" s="82">
        <v>89250000</v>
      </c>
      <c r="E191" s="82">
        <v>6200000</v>
      </c>
      <c r="F191" s="83">
        <v>0</v>
      </c>
      <c r="G191" s="82">
        <v>95450000</v>
      </c>
      <c r="H191" s="80"/>
    </row>
    <row r="192" spans="1:8" x14ac:dyDescent="0.2">
      <c r="A192" s="80">
        <v>26</v>
      </c>
      <c r="B192" s="80">
        <v>11100201200</v>
      </c>
      <c r="C192" s="81" t="s">
        <v>533</v>
      </c>
      <c r="D192" s="82">
        <v>78750000</v>
      </c>
      <c r="E192" s="83">
        <v>0</v>
      </c>
      <c r="F192" s="83">
        <v>0</v>
      </c>
      <c r="G192" s="82">
        <v>78750000</v>
      </c>
      <c r="H192" s="80"/>
    </row>
    <row r="193" spans="1:8" x14ac:dyDescent="0.2">
      <c r="A193" s="80">
        <v>27</v>
      </c>
      <c r="B193" s="80">
        <v>16100100100</v>
      </c>
      <c r="C193" s="81" t="s">
        <v>511</v>
      </c>
      <c r="D193" s="82">
        <v>63000000</v>
      </c>
      <c r="E193" s="83">
        <v>0</v>
      </c>
      <c r="F193" s="83">
        <v>0</v>
      </c>
      <c r="G193" s="82">
        <v>63000000</v>
      </c>
      <c r="H193" s="80"/>
    </row>
    <row r="194" spans="1:8" ht="22.8" x14ac:dyDescent="0.2">
      <c r="A194" s="80">
        <v>28</v>
      </c>
      <c r="B194" s="80">
        <v>11100201600</v>
      </c>
      <c r="C194" s="81" t="s">
        <v>536</v>
      </c>
      <c r="D194" s="82">
        <v>49700000</v>
      </c>
      <c r="E194" s="82">
        <v>10000000</v>
      </c>
      <c r="F194" s="83">
        <v>0</v>
      </c>
      <c r="G194" s="82">
        <v>59700000</v>
      </c>
      <c r="H194" s="80"/>
    </row>
    <row r="195" spans="1:8" x14ac:dyDescent="0.2">
      <c r="A195" s="80">
        <v>29</v>
      </c>
      <c r="B195" s="80">
        <v>11110500100</v>
      </c>
      <c r="C195" s="81" t="s">
        <v>532</v>
      </c>
      <c r="D195" s="82">
        <v>56700000</v>
      </c>
      <c r="E195" s="83">
        <v>0</v>
      </c>
      <c r="F195" s="83">
        <v>0</v>
      </c>
      <c r="G195" s="82">
        <v>56700000</v>
      </c>
      <c r="H195" s="80"/>
    </row>
    <row r="196" spans="1:8" x14ac:dyDescent="0.2">
      <c r="A196" s="80">
        <v>30</v>
      </c>
      <c r="B196" s="80">
        <v>11100200700</v>
      </c>
      <c r="C196" s="81" t="s">
        <v>502</v>
      </c>
      <c r="D196" s="82">
        <v>45675000</v>
      </c>
      <c r="E196" s="83">
        <v>0</v>
      </c>
      <c r="F196" s="83">
        <v>0</v>
      </c>
      <c r="G196" s="82">
        <v>45675000</v>
      </c>
      <c r="H196" s="80"/>
    </row>
    <row r="197" spans="1:8" ht="22.8" x14ac:dyDescent="0.2">
      <c r="A197" s="80">
        <v>31</v>
      </c>
      <c r="B197" s="80">
        <v>14800100200</v>
      </c>
      <c r="C197" s="81" t="s">
        <v>523</v>
      </c>
      <c r="D197" s="82">
        <v>32130000</v>
      </c>
      <c r="E197" s="83">
        <v>0</v>
      </c>
      <c r="F197" s="83">
        <v>0</v>
      </c>
      <c r="G197" s="82">
        <v>32130000</v>
      </c>
      <c r="H197" s="80"/>
    </row>
    <row r="198" spans="1:8" x14ac:dyDescent="0.2">
      <c r="A198" s="80">
        <v>32</v>
      </c>
      <c r="B198" s="80">
        <v>12500700400</v>
      </c>
      <c r="C198" s="81" t="s">
        <v>534</v>
      </c>
      <c r="D198" s="82">
        <v>31500000</v>
      </c>
      <c r="E198" s="83">
        <v>0</v>
      </c>
      <c r="F198" s="83">
        <v>0</v>
      </c>
      <c r="G198" s="82">
        <v>31500000</v>
      </c>
      <c r="H198" s="80"/>
    </row>
    <row r="199" spans="1:8" x14ac:dyDescent="0.2">
      <c r="A199" s="80">
        <v>33</v>
      </c>
      <c r="B199" s="80">
        <v>12500700300</v>
      </c>
      <c r="C199" s="81" t="s">
        <v>530</v>
      </c>
      <c r="D199" s="82">
        <v>25200000</v>
      </c>
      <c r="E199" s="83">
        <v>0</v>
      </c>
      <c r="F199" s="83">
        <v>0</v>
      </c>
      <c r="G199" s="82">
        <v>25200000</v>
      </c>
      <c r="H199" s="80"/>
    </row>
    <row r="200" spans="1:8" x14ac:dyDescent="0.2">
      <c r="A200" s="80">
        <v>34</v>
      </c>
      <c r="B200" s="80">
        <v>14900100100</v>
      </c>
      <c r="C200" s="81" t="s">
        <v>525</v>
      </c>
      <c r="D200" s="82">
        <v>9450000</v>
      </c>
      <c r="E200" s="82">
        <v>10000000</v>
      </c>
      <c r="F200" s="83">
        <v>0</v>
      </c>
      <c r="G200" s="82">
        <v>19450000</v>
      </c>
      <c r="H200" s="80"/>
    </row>
    <row r="201" spans="1:8" x14ac:dyDescent="0.2">
      <c r="A201" s="80">
        <v>35</v>
      </c>
      <c r="B201" s="80">
        <v>12400700100</v>
      </c>
      <c r="C201" s="81" t="s">
        <v>506</v>
      </c>
      <c r="D201" s="82">
        <v>9450000</v>
      </c>
      <c r="E201" s="83">
        <v>0</v>
      </c>
      <c r="F201" s="83">
        <v>0</v>
      </c>
      <c r="G201" s="82">
        <v>9450000</v>
      </c>
      <c r="H201" s="80"/>
    </row>
    <row r="202" spans="1:8" x14ac:dyDescent="0.2">
      <c r="A202" s="80">
        <v>36</v>
      </c>
      <c r="B202" s="80">
        <v>11110100100</v>
      </c>
      <c r="C202" s="81" t="s">
        <v>535</v>
      </c>
      <c r="D202" s="82">
        <v>9450000</v>
      </c>
      <c r="E202" s="83">
        <v>0</v>
      </c>
      <c r="F202" s="83">
        <v>0</v>
      </c>
      <c r="G202" s="82">
        <v>9450000</v>
      </c>
      <c r="H202" s="80"/>
    </row>
    <row r="203" spans="1:8" x14ac:dyDescent="0.2">
      <c r="A203" s="80">
        <v>37</v>
      </c>
      <c r="B203" s="80">
        <v>12500700200</v>
      </c>
      <c r="C203" s="81" t="s">
        <v>512</v>
      </c>
      <c r="D203" s="82">
        <v>6300000</v>
      </c>
      <c r="E203" s="83">
        <v>0</v>
      </c>
      <c r="F203" s="83">
        <v>0</v>
      </c>
      <c r="G203" s="82">
        <v>6300000</v>
      </c>
      <c r="H203" s="80"/>
    </row>
    <row r="204" spans="1:8" x14ac:dyDescent="0.2">
      <c r="A204" s="80">
        <v>38</v>
      </c>
      <c r="B204" s="80">
        <v>12500100300</v>
      </c>
      <c r="C204" s="81" t="s">
        <v>528</v>
      </c>
      <c r="D204" s="82">
        <v>6300000</v>
      </c>
      <c r="E204" s="83">
        <v>0</v>
      </c>
      <c r="F204" s="83">
        <v>0</v>
      </c>
      <c r="G204" s="82">
        <v>6300000</v>
      </c>
      <c r="H204" s="80"/>
    </row>
    <row r="205" spans="1:8" x14ac:dyDescent="0.2">
      <c r="A205" s="80">
        <v>39</v>
      </c>
      <c r="B205" s="80">
        <v>12400400200</v>
      </c>
      <c r="C205" s="81" t="s">
        <v>527</v>
      </c>
      <c r="D205" s="82">
        <v>3675000</v>
      </c>
      <c r="E205" s="83">
        <v>0</v>
      </c>
      <c r="F205" s="83">
        <v>0</v>
      </c>
      <c r="G205" s="82">
        <v>3675000</v>
      </c>
      <c r="H205" s="80"/>
    </row>
    <row r="206" spans="1:8" x14ac:dyDescent="0.2">
      <c r="A206" s="80">
        <v>40</v>
      </c>
      <c r="B206" s="80">
        <v>12500100200</v>
      </c>
      <c r="C206" s="81" t="s">
        <v>508</v>
      </c>
      <c r="D206" s="82">
        <v>3150000</v>
      </c>
      <c r="E206" s="83">
        <v>0</v>
      </c>
      <c r="F206" s="83">
        <v>0</v>
      </c>
      <c r="G206" s="82">
        <v>3150000</v>
      </c>
      <c r="H206" s="80"/>
    </row>
    <row r="207" spans="1:8" x14ac:dyDescent="0.2">
      <c r="A207" s="80">
        <v>41</v>
      </c>
      <c r="B207" s="80">
        <v>12400400100</v>
      </c>
      <c r="C207" s="81" t="s">
        <v>504</v>
      </c>
      <c r="D207" s="82">
        <v>2625000</v>
      </c>
      <c r="E207" s="83">
        <v>0</v>
      </c>
      <c r="F207" s="83">
        <v>0</v>
      </c>
      <c r="G207" s="82">
        <v>2625000</v>
      </c>
      <c r="H207" s="80"/>
    </row>
    <row r="208" spans="1:8" x14ac:dyDescent="0.2">
      <c r="A208" s="251" t="s">
        <v>361</v>
      </c>
      <c r="B208" s="251"/>
      <c r="C208" s="251"/>
      <c r="D208" s="110">
        <v>19877178326.07</v>
      </c>
      <c r="E208" s="110">
        <v>11660639228</v>
      </c>
      <c r="F208" s="110">
        <v>2859769967</v>
      </c>
      <c r="G208" s="110">
        <v>34397587521.07</v>
      </c>
      <c r="H208" s="112">
        <v>5.1999999999999998E-2</v>
      </c>
    </row>
    <row r="209" spans="1:8" x14ac:dyDescent="0.2">
      <c r="A209" s="109"/>
      <c r="B209" s="109">
        <v>13</v>
      </c>
      <c r="C209" s="254" t="s">
        <v>537</v>
      </c>
      <c r="D209" s="254"/>
      <c r="E209" s="254"/>
      <c r="F209" s="254"/>
      <c r="G209" s="254"/>
      <c r="H209" s="254"/>
    </row>
    <row r="210" spans="1:8" x14ac:dyDescent="0.2">
      <c r="A210" s="80">
        <v>1</v>
      </c>
      <c r="B210" s="80">
        <v>11200300100</v>
      </c>
      <c r="C210" s="81" t="s">
        <v>538</v>
      </c>
      <c r="D210" s="82">
        <v>4935241279.5100002</v>
      </c>
      <c r="E210" s="82">
        <v>1000000000</v>
      </c>
      <c r="F210" s="83">
        <v>0</v>
      </c>
      <c r="G210" s="82">
        <v>5935241279.5100002</v>
      </c>
      <c r="H210" s="80"/>
    </row>
    <row r="211" spans="1:8" x14ac:dyDescent="0.2">
      <c r="A211" s="80">
        <v>2</v>
      </c>
      <c r="B211" s="80">
        <v>11200700100</v>
      </c>
      <c r="C211" s="81" t="s">
        <v>540</v>
      </c>
      <c r="D211" s="82">
        <v>787500000</v>
      </c>
      <c r="E211" s="83">
        <v>0</v>
      </c>
      <c r="F211" s="83">
        <v>0</v>
      </c>
      <c r="G211" s="82">
        <v>787500000</v>
      </c>
      <c r="H211" s="80"/>
    </row>
    <row r="212" spans="1:8" x14ac:dyDescent="0.2">
      <c r="A212" s="80">
        <v>3</v>
      </c>
      <c r="B212" s="80">
        <v>11200400100</v>
      </c>
      <c r="C212" s="81" t="s">
        <v>539</v>
      </c>
      <c r="D212" s="82">
        <v>346684674.36000001</v>
      </c>
      <c r="E212" s="82">
        <v>230000000</v>
      </c>
      <c r="F212" s="83">
        <v>0</v>
      </c>
      <c r="G212" s="82">
        <v>576684674.36000001</v>
      </c>
      <c r="H212" s="80"/>
    </row>
    <row r="213" spans="1:8" x14ac:dyDescent="0.2">
      <c r="A213" s="80">
        <v>4</v>
      </c>
      <c r="B213" s="80">
        <v>11202100100</v>
      </c>
      <c r="C213" s="81" t="s">
        <v>541</v>
      </c>
      <c r="D213" s="82">
        <v>157500000</v>
      </c>
      <c r="E213" s="83">
        <v>0</v>
      </c>
      <c r="F213" s="83">
        <v>0</v>
      </c>
      <c r="G213" s="82">
        <v>157500000</v>
      </c>
      <c r="H213" s="80"/>
    </row>
    <row r="214" spans="1:8" x14ac:dyDescent="0.2">
      <c r="A214" s="80">
        <v>5</v>
      </c>
      <c r="B214" s="80">
        <v>11202300100</v>
      </c>
      <c r="C214" s="81" t="s">
        <v>542</v>
      </c>
      <c r="D214" s="82">
        <v>126000000</v>
      </c>
      <c r="E214" s="83">
        <v>0</v>
      </c>
      <c r="F214" s="83">
        <v>0</v>
      </c>
      <c r="G214" s="82">
        <v>126000000</v>
      </c>
      <c r="H214" s="80"/>
    </row>
    <row r="215" spans="1:8" x14ac:dyDescent="0.2">
      <c r="A215" s="80">
        <v>6</v>
      </c>
      <c r="B215" s="80">
        <v>11200700300</v>
      </c>
      <c r="C215" s="81" t="s">
        <v>544</v>
      </c>
      <c r="D215" s="82">
        <v>37800000</v>
      </c>
      <c r="E215" s="83">
        <v>0</v>
      </c>
      <c r="F215" s="83">
        <v>0</v>
      </c>
      <c r="G215" s="82">
        <v>37800000</v>
      </c>
      <c r="H215" s="80"/>
    </row>
    <row r="216" spans="1:8" x14ac:dyDescent="0.2">
      <c r="A216" s="80">
        <v>7</v>
      </c>
      <c r="B216" s="80">
        <v>11200700200</v>
      </c>
      <c r="C216" s="81" t="s">
        <v>543</v>
      </c>
      <c r="D216" s="82">
        <v>15750000</v>
      </c>
      <c r="E216" s="83">
        <v>0</v>
      </c>
      <c r="F216" s="83">
        <v>0</v>
      </c>
      <c r="G216" s="82">
        <v>15750000</v>
      </c>
      <c r="H216" s="80"/>
    </row>
    <row r="217" spans="1:8" x14ac:dyDescent="0.2">
      <c r="A217" s="251" t="s">
        <v>361</v>
      </c>
      <c r="B217" s="251"/>
      <c r="C217" s="251"/>
      <c r="D217" s="110">
        <v>6406475953.8699999</v>
      </c>
      <c r="E217" s="110">
        <v>1230000000</v>
      </c>
      <c r="F217" s="111">
        <v>0</v>
      </c>
      <c r="G217" s="110">
        <v>7636475953.8699999</v>
      </c>
      <c r="H217" s="112">
        <v>1.2E-2</v>
      </c>
    </row>
    <row r="218" spans="1:8" x14ac:dyDescent="0.2">
      <c r="A218" s="109"/>
      <c r="B218" s="109">
        <v>14</v>
      </c>
      <c r="C218" s="254" t="s">
        <v>545</v>
      </c>
      <c r="D218" s="254"/>
      <c r="E218" s="254"/>
      <c r="F218" s="254"/>
      <c r="G218" s="254"/>
      <c r="H218" s="254"/>
    </row>
    <row r="219" spans="1:8" x14ac:dyDescent="0.2">
      <c r="A219" s="80">
        <v>1</v>
      </c>
      <c r="B219" s="80">
        <v>23100300100</v>
      </c>
      <c r="C219" s="81" t="s">
        <v>546</v>
      </c>
      <c r="D219" s="82">
        <v>1250026134.46</v>
      </c>
      <c r="E219" s="82">
        <v>1500000000</v>
      </c>
      <c r="F219" s="83">
        <v>0</v>
      </c>
      <c r="G219" s="82">
        <v>2750026134.46</v>
      </c>
      <c r="H219" s="80"/>
    </row>
    <row r="220" spans="1:8" x14ac:dyDescent="0.2">
      <c r="A220" s="80">
        <v>2</v>
      </c>
      <c r="B220" s="80">
        <v>23100400100</v>
      </c>
      <c r="C220" s="81" t="s">
        <v>547</v>
      </c>
      <c r="D220" s="82">
        <v>91000000</v>
      </c>
      <c r="E220" s="82">
        <v>35500000</v>
      </c>
      <c r="F220" s="83">
        <v>0</v>
      </c>
      <c r="G220" s="82">
        <v>126500000</v>
      </c>
      <c r="H220" s="80"/>
    </row>
    <row r="221" spans="1:8" x14ac:dyDescent="0.2">
      <c r="A221" s="80">
        <v>3</v>
      </c>
      <c r="B221" s="80">
        <v>23100100100</v>
      </c>
      <c r="C221" s="81" t="s">
        <v>548</v>
      </c>
      <c r="D221" s="82">
        <v>270258959.83999997</v>
      </c>
      <c r="E221" s="82">
        <v>595200000</v>
      </c>
      <c r="F221" s="83">
        <v>0</v>
      </c>
      <c r="G221" s="82">
        <v>865458959.84000003</v>
      </c>
      <c r="H221" s="80"/>
    </row>
    <row r="222" spans="1:8" x14ac:dyDescent="0.2">
      <c r="A222" s="251" t="s">
        <v>361</v>
      </c>
      <c r="B222" s="251"/>
      <c r="C222" s="251"/>
      <c r="D222" s="110">
        <v>1611285094.3</v>
      </c>
      <c r="E222" s="110">
        <v>2130700000</v>
      </c>
      <c r="F222" s="111">
        <v>0</v>
      </c>
      <c r="G222" s="110">
        <v>3741985094.3000002</v>
      </c>
      <c r="H222" s="112">
        <v>6.0000000000000001E-3</v>
      </c>
    </row>
    <row r="223" spans="1:8" x14ac:dyDescent="0.2">
      <c r="A223" s="252" t="s">
        <v>312</v>
      </c>
      <c r="B223" s="252"/>
      <c r="C223" s="252"/>
      <c r="D223" s="114">
        <v>208634244167</v>
      </c>
      <c r="E223" s="114">
        <v>406306793157</v>
      </c>
      <c r="F223" s="114">
        <v>40288962676</v>
      </c>
      <c r="G223" s="114">
        <v>655230000000</v>
      </c>
      <c r="H223" s="115">
        <v>1.0009999999999999</v>
      </c>
    </row>
  </sheetData>
  <sortState xmlns:xlrd2="http://schemas.microsoft.com/office/spreadsheetml/2017/richdata2" ref="B211:G216">
    <sortCondition descending="1" ref="G211:G216"/>
  </sortState>
  <mergeCells count="32">
    <mergeCell ref="A2:H2"/>
    <mergeCell ref="A93:C93"/>
    <mergeCell ref="C94:H94"/>
    <mergeCell ref="A112:C112"/>
    <mergeCell ref="C113:H113"/>
    <mergeCell ref="C81:H81"/>
    <mergeCell ref="A80:C80"/>
    <mergeCell ref="C5:H5"/>
    <mergeCell ref="A21:C21"/>
    <mergeCell ref="C22:H22"/>
    <mergeCell ref="A30:C30"/>
    <mergeCell ref="C31:H31"/>
    <mergeCell ref="A57:C57"/>
    <mergeCell ref="C58:H58"/>
    <mergeCell ref="A73:C73"/>
    <mergeCell ref="C74:H74"/>
    <mergeCell ref="A118:C118"/>
    <mergeCell ref="A223:C223"/>
    <mergeCell ref="A3:H3"/>
    <mergeCell ref="A1:H1"/>
    <mergeCell ref="C166:H166"/>
    <mergeCell ref="A208:C208"/>
    <mergeCell ref="C209:H209"/>
    <mergeCell ref="A217:C217"/>
    <mergeCell ref="C218:H218"/>
    <mergeCell ref="A222:C222"/>
    <mergeCell ref="C119:H119"/>
    <mergeCell ref="A122:C122"/>
    <mergeCell ref="C123:H123"/>
    <mergeCell ref="A138:C138"/>
    <mergeCell ref="C139:H139"/>
    <mergeCell ref="A165:C165"/>
  </mergeCells>
  <pageMargins left="0.70866141732283472" right="0.70866141732283472" top="0.74803149606299213" bottom="0.74803149606299213" header="0.31496062992125984" footer="0.31496062992125984"/>
  <pageSetup scale="78" firstPageNumber="145" fitToHeight="0" orientation="landscape" useFirstPageNumber="1" horizontalDpi="4294967295" verticalDpi="4294967295"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544BD-ECF2-42A4-97CC-B3F8910A713B}">
  <dimension ref="A1:M195"/>
  <sheetViews>
    <sheetView workbookViewId="0">
      <selection activeCell="D3" sqref="A1:M195"/>
    </sheetView>
  </sheetViews>
  <sheetFormatPr defaultRowHeight="14.4" x14ac:dyDescent="0.3"/>
  <cols>
    <col min="1" max="1" width="3.33203125" bestFit="1" customWidth="1"/>
    <col min="2" max="2" width="9.33203125" bestFit="1" customWidth="1"/>
    <col min="3" max="3" width="41.109375" bestFit="1" customWidth="1"/>
    <col min="4" max="5" width="15.88671875" customWidth="1"/>
    <col min="6" max="6" width="15.109375" bestFit="1" customWidth="1"/>
    <col min="7" max="10" width="14.21875" bestFit="1" customWidth="1"/>
    <col min="11" max="11" width="15.109375" bestFit="1" customWidth="1"/>
    <col min="12" max="12" width="14.21875" bestFit="1" customWidth="1"/>
    <col min="13" max="13" width="15.109375" bestFit="1" customWidth="1"/>
  </cols>
  <sheetData>
    <row r="1" spans="1:13" x14ac:dyDescent="0.3">
      <c r="A1" s="255" t="s">
        <v>2988</v>
      </c>
      <c r="B1" s="255"/>
      <c r="C1" s="255"/>
      <c r="D1" s="255"/>
      <c r="E1" s="255"/>
      <c r="F1" s="255"/>
      <c r="G1" s="255"/>
      <c r="H1" s="255"/>
      <c r="I1" s="255"/>
      <c r="J1" s="255"/>
      <c r="K1" s="255"/>
      <c r="L1" s="255"/>
      <c r="M1" s="255"/>
    </row>
    <row r="2" spans="1:13" x14ac:dyDescent="0.3">
      <c r="A2" s="255" t="s">
        <v>2989</v>
      </c>
      <c r="B2" s="255"/>
      <c r="C2" s="255"/>
      <c r="D2" s="255"/>
      <c r="E2" s="255"/>
      <c r="F2" s="255"/>
      <c r="G2" s="255"/>
      <c r="H2" s="255"/>
      <c r="I2" s="255"/>
      <c r="J2" s="255"/>
      <c r="K2" s="255"/>
      <c r="L2" s="255"/>
      <c r="M2" s="255"/>
    </row>
    <row r="3" spans="1:13" ht="27" x14ac:dyDescent="0.3">
      <c r="A3" s="66" t="s">
        <v>2</v>
      </c>
      <c r="B3" s="66" t="s">
        <v>2977</v>
      </c>
      <c r="C3" s="66" t="s">
        <v>2990</v>
      </c>
      <c r="D3" s="256"/>
      <c r="E3" s="257"/>
      <c r="F3" s="66" t="s">
        <v>6</v>
      </c>
      <c r="G3" s="66" t="s">
        <v>7</v>
      </c>
      <c r="H3" s="66" t="s">
        <v>8</v>
      </c>
      <c r="I3" s="66" t="s">
        <v>9</v>
      </c>
      <c r="J3" s="66" t="s">
        <v>10</v>
      </c>
      <c r="K3" s="66" t="s">
        <v>11</v>
      </c>
      <c r="L3" s="66" t="s">
        <v>12</v>
      </c>
      <c r="M3" s="66" t="s">
        <v>318</v>
      </c>
    </row>
    <row r="4" spans="1:13" x14ac:dyDescent="0.3">
      <c r="A4" s="66"/>
      <c r="B4" s="66"/>
      <c r="C4" s="66"/>
      <c r="D4" s="66" t="s">
        <v>2992</v>
      </c>
      <c r="E4" s="66" t="s">
        <v>2993</v>
      </c>
      <c r="F4" s="66"/>
      <c r="G4" s="66"/>
      <c r="H4" s="66"/>
      <c r="I4" s="66"/>
      <c r="J4" s="66"/>
      <c r="K4" s="66"/>
      <c r="L4" s="66"/>
      <c r="M4" s="66"/>
    </row>
    <row r="5" spans="1:13" ht="18" x14ac:dyDescent="0.3">
      <c r="A5" s="10">
        <v>1</v>
      </c>
      <c r="B5" s="10">
        <v>45800200100</v>
      </c>
      <c r="C5" s="67" t="s">
        <v>333</v>
      </c>
      <c r="D5" s="67"/>
      <c r="E5" s="67"/>
      <c r="F5" s="13">
        <v>0</v>
      </c>
      <c r="G5" s="13">
        <v>0</v>
      </c>
      <c r="H5" s="13">
        <v>0</v>
      </c>
      <c r="I5" s="12">
        <v>8500000000</v>
      </c>
      <c r="J5" s="13">
        <v>0</v>
      </c>
      <c r="K5" s="13">
        <v>0</v>
      </c>
      <c r="L5" s="13">
        <v>0</v>
      </c>
      <c r="M5" s="68">
        <v>8500000000</v>
      </c>
    </row>
    <row r="6" spans="1:13" ht="18" x14ac:dyDescent="0.3">
      <c r="A6" s="10">
        <v>2</v>
      </c>
      <c r="B6" s="10">
        <v>46300100100</v>
      </c>
      <c r="C6" s="67" t="s">
        <v>222</v>
      </c>
      <c r="D6" s="67"/>
      <c r="E6" s="67"/>
      <c r="F6" s="12">
        <v>62405568.329999998</v>
      </c>
      <c r="G6" s="12">
        <v>70000000</v>
      </c>
      <c r="H6" s="12">
        <v>42000000</v>
      </c>
      <c r="I6" s="13">
        <v>0</v>
      </c>
      <c r="J6" s="13">
        <v>0</v>
      </c>
      <c r="K6" s="12">
        <v>195000000</v>
      </c>
      <c r="L6" s="13">
        <v>0</v>
      </c>
      <c r="M6" s="68">
        <v>369405568.32999998</v>
      </c>
    </row>
    <row r="7" spans="1:13" x14ac:dyDescent="0.3">
      <c r="A7" s="10">
        <v>3</v>
      </c>
      <c r="B7" s="10">
        <v>51300100100</v>
      </c>
      <c r="C7" s="67" t="s">
        <v>224</v>
      </c>
      <c r="D7" s="67"/>
      <c r="E7" s="67"/>
      <c r="F7" s="12">
        <v>89943170.810000002</v>
      </c>
      <c r="G7" s="12">
        <v>130000000</v>
      </c>
      <c r="H7" s="12">
        <v>30800000</v>
      </c>
      <c r="I7" s="13">
        <v>0</v>
      </c>
      <c r="J7" s="13">
        <v>0</v>
      </c>
      <c r="K7" s="12">
        <v>238000000</v>
      </c>
      <c r="L7" s="13">
        <v>0</v>
      </c>
      <c r="M7" s="68">
        <v>488743170.81</v>
      </c>
    </row>
    <row r="8" spans="1:13" x14ac:dyDescent="0.3">
      <c r="A8" s="10">
        <v>4</v>
      </c>
      <c r="B8" s="10">
        <v>11100100100</v>
      </c>
      <c r="C8" s="67" t="s">
        <v>229</v>
      </c>
      <c r="D8" s="67"/>
      <c r="E8" s="67"/>
      <c r="F8" s="12">
        <v>398103589.55000001</v>
      </c>
      <c r="G8" s="12">
        <v>3800000000</v>
      </c>
      <c r="H8" s="13">
        <v>0</v>
      </c>
      <c r="I8" s="13">
        <v>0</v>
      </c>
      <c r="J8" s="13">
        <v>0</v>
      </c>
      <c r="K8" s="12">
        <v>100000000</v>
      </c>
      <c r="L8" s="13">
        <v>0</v>
      </c>
      <c r="M8" s="68">
        <v>4298103589.5500002</v>
      </c>
    </row>
    <row r="9" spans="1:13" x14ac:dyDescent="0.3">
      <c r="A9" s="10">
        <v>5</v>
      </c>
      <c r="B9" s="10">
        <v>51300100200</v>
      </c>
      <c r="C9" s="67" t="s">
        <v>289</v>
      </c>
      <c r="D9" s="67"/>
      <c r="E9" s="67"/>
      <c r="F9" s="12">
        <v>36727500.850000001</v>
      </c>
      <c r="G9" s="12">
        <v>150150000</v>
      </c>
      <c r="H9" s="12">
        <v>1004850000</v>
      </c>
      <c r="I9" s="13">
        <v>0</v>
      </c>
      <c r="J9" s="13">
        <v>0</v>
      </c>
      <c r="K9" s="12">
        <v>198000000</v>
      </c>
      <c r="L9" s="13">
        <v>0</v>
      </c>
      <c r="M9" s="68">
        <v>1389727500.8499999</v>
      </c>
    </row>
    <row r="10" spans="1:13" x14ac:dyDescent="0.3">
      <c r="A10" s="10">
        <v>6</v>
      </c>
      <c r="B10" s="10">
        <v>51400100100</v>
      </c>
      <c r="C10" s="67" t="s">
        <v>194</v>
      </c>
      <c r="D10" s="67"/>
      <c r="E10" s="67"/>
      <c r="F10" s="12">
        <v>241255167.75999999</v>
      </c>
      <c r="G10" s="12">
        <v>774950000</v>
      </c>
      <c r="H10" s="13">
        <v>0</v>
      </c>
      <c r="I10" s="13">
        <v>0</v>
      </c>
      <c r="J10" s="13">
        <v>0</v>
      </c>
      <c r="K10" s="12">
        <v>6035000000</v>
      </c>
      <c r="L10" s="13">
        <v>0</v>
      </c>
      <c r="M10" s="68">
        <v>7051205167.7600002</v>
      </c>
    </row>
    <row r="11" spans="1:13" x14ac:dyDescent="0.3">
      <c r="A11" s="10">
        <v>7</v>
      </c>
      <c r="B11" s="10">
        <v>11100100200</v>
      </c>
      <c r="C11" s="67" t="s">
        <v>227</v>
      </c>
      <c r="D11" s="67"/>
      <c r="E11" s="67"/>
      <c r="F11" s="12">
        <v>142070418.38</v>
      </c>
      <c r="G11" s="12">
        <v>724500000</v>
      </c>
      <c r="H11" s="13">
        <v>0</v>
      </c>
      <c r="I11" s="13">
        <v>0</v>
      </c>
      <c r="J11" s="13">
        <v>0</v>
      </c>
      <c r="K11" s="12">
        <v>158000000</v>
      </c>
      <c r="L11" s="13">
        <v>0</v>
      </c>
      <c r="M11" s="68">
        <v>1024570418.38</v>
      </c>
    </row>
    <row r="12" spans="1:13" ht="18" x14ac:dyDescent="0.3">
      <c r="A12" s="10">
        <v>8</v>
      </c>
      <c r="B12" s="10">
        <v>51400100200</v>
      </c>
      <c r="C12" s="67" t="s">
        <v>205</v>
      </c>
      <c r="D12" s="67"/>
      <c r="E12" s="67"/>
      <c r="F12" s="12">
        <v>11267468.060000001</v>
      </c>
      <c r="G12" s="12">
        <v>173000000</v>
      </c>
      <c r="H12" s="13">
        <v>0</v>
      </c>
      <c r="I12" s="13">
        <v>0</v>
      </c>
      <c r="J12" s="13">
        <v>0</v>
      </c>
      <c r="K12" s="12">
        <v>196500000</v>
      </c>
      <c r="L12" s="13">
        <v>0</v>
      </c>
      <c r="M12" s="68">
        <v>380767468.06</v>
      </c>
    </row>
    <row r="13" spans="1:13" x14ac:dyDescent="0.3">
      <c r="A13" s="10">
        <v>9</v>
      </c>
      <c r="B13" s="10">
        <v>11100200100</v>
      </c>
      <c r="C13" s="67" t="s">
        <v>263</v>
      </c>
      <c r="D13" s="67"/>
      <c r="E13" s="67"/>
      <c r="F13" s="13">
        <v>0</v>
      </c>
      <c r="G13" s="12">
        <v>220500000</v>
      </c>
      <c r="H13" s="13">
        <v>0</v>
      </c>
      <c r="I13" s="13">
        <v>0</v>
      </c>
      <c r="J13" s="13">
        <v>0</v>
      </c>
      <c r="K13" s="13">
        <v>0</v>
      </c>
      <c r="L13" s="13">
        <v>0</v>
      </c>
      <c r="M13" s="68">
        <v>220500000</v>
      </c>
    </row>
    <row r="14" spans="1:13" ht="18" x14ac:dyDescent="0.3">
      <c r="A14" s="10">
        <v>10</v>
      </c>
      <c r="B14" s="10">
        <v>51400100300</v>
      </c>
      <c r="C14" s="67" t="s">
        <v>204</v>
      </c>
      <c r="D14" s="67"/>
      <c r="E14" s="67"/>
      <c r="F14" s="13">
        <v>0</v>
      </c>
      <c r="G14" s="12">
        <v>18900000</v>
      </c>
      <c r="H14" s="13">
        <v>0</v>
      </c>
      <c r="I14" s="13">
        <v>0</v>
      </c>
      <c r="J14" s="13">
        <v>0</v>
      </c>
      <c r="K14" s="13">
        <v>0</v>
      </c>
      <c r="L14" s="13">
        <v>0</v>
      </c>
      <c r="M14" s="68">
        <v>18900000</v>
      </c>
    </row>
    <row r="15" spans="1:13" x14ac:dyDescent="0.3">
      <c r="A15" s="10">
        <v>11</v>
      </c>
      <c r="B15" s="10">
        <v>11100200300</v>
      </c>
      <c r="C15" s="67" t="s">
        <v>267</v>
      </c>
      <c r="D15" s="67"/>
      <c r="E15" s="67"/>
      <c r="F15" s="13">
        <v>0</v>
      </c>
      <c r="G15" s="12">
        <v>130725000</v>
      </c>
      <c r="H15" s="13">
        <v>0</v>
      </c>
      <c r="I15" s="13">
        <v>0</v>
      </c>
      <c r="J15" s="13">
        <v>0</v>
      </c>
      <c r="K15" s="13">
        <v>0</v>
      </c>
      <c r="L15" s="13">
        <v>0</v>
      </c>
      <c r="M15" s="68">
        <v>130725000</v>
      </c>
    </row>
    <row r="16" spans="1:13" x14ac:dyDescent="0.3">
      <c r="A16" s="10">
        <v>12</v>
      </c>
      <c r="B16" s="10">
        <v>51400100400</v>
      </c>
      <c r="C16" s="67" t="s">
        <v>80</v>
      </c>
      <c r="D16" s="67"/>
      <c r="E16" s="67"/>
      <c r="F16" s="13">
        <v>0</v>
      </c>
      <c r="G16" s="12">
        <v>105000000</v>
      </c>
      <c r="H16" s="13">
        <v>0</v>
      </c>
      <c r="I16" s="13">
        <v>0</v>
      </c>
      <c r="J16" s="13">
        <v>0</v>
      </c>
      <c r="K16" s="12">
        <v>50000000</v>
      </c>
      <c r="L16" s="13">
        <v>0</v>
      </c>
      <c r="M16" s="68">
        <v>155000000</v>
      </c>
    </row>
    <row r="17" spans="1:13" x14ac:dyDescent="0.3">
      <c r="A17" s="10">
        <v>13</v>
      </c>
      <c r="B17" s="10">
        <v>11100200700</v>
      </c>
      <c r="C17" s="67" t="s">
        <v>294</v>
      </c>
      <c r="D17" s="67"/>
      <c r="E17" s="67"/>
      <c r="F17" s="13">
        <v>0</v>
      </c>
      <c r="G17" s="12">
        <v>45675000</v>
      </c>
      <c r="H17" s="13">
        <v>0</v>
      </c>
      <c r="I17" s="13">
        <v>0</v>
      </c>
      <c r="J17" s="13">
        <v>0</v>
      </c>
      <c r="K17" s="13">
        <v>0</v>
      </c>
      <c r="L17" s="13">
        <v>0</v>
      </c>
      <c r="M17" s="68">
        <v>45675000</v>
      </c>
    </row>
    <row r="18" spans="1:13" x14ac:dyDescent="0.3">
      <c r="A18" s="10">
        <v>14</v>
      </c>
      <c r="B18" s="10">
        <v>51400100500</v>
      </c>
      <c r="C18" s="67" t="s">
        <v>306</v>
      </c>
      <c r="D18" s="67"/>
      <c r="E18" s="67"/>
      <c r="F18" s="13">
        <v>0</v>
      </c>
      <c r="G18" s="12">
        <v>59850000</v>
      </c>
      <c r="H18" s="13">
        <v>0</v>
      </c>
      <c r="I18" s="13">
        <v>0</v>
      </c>
      <c r="J18" s="13">
        <v>0</v>
      </c>
      <c r="K18" s="13">
        <v>0</v>
      </c>
      <c r="L18" s="13">
        <v>0</v>
      </c>
      <c r="M18" s="68">
        <v>59850000</v>
      </c>
    </row>
    <row r="19" spans="1:13" x14ac:dyDescent="0.3">
      <c r="A19" s="10">
        <v>15</v>
      </c>
      <c r="B19" s="10">
        <v>11100201200</v>
      </c>
      <c r="C19" s="67" t="s">
        <v>288</v>
      </c>
      <c r="D19" s="67"/>
      <c r="E19" s="67"/>
      <c r="F19" s="13">
        <v>0</v>
      </c>
      <c r="G19" s="12">
        <v>78750000</v>
      </c>
      <c r="H19" s="13">
        <v>0</v>
      </c>
      <c r="I19" s="13">
        <v>0</v>
      </c>
      <c r="J19" s="13">
        <v>0</v>
      </c>
      <c r="K19" s="13">
        <v>0</v>
      </c>
      <c r="L19" s="13">
        <v>0</v>
      </c>
      <c r="M19" s="68">
        <v>78750000</v>
      </c>
    </row>
    <row r="20" spans="1:13" ht="18" x14ac:dyDescent="0.3">
      <c r="A20" s="10">
        <v>16</v>
      </c>
      <c r="B20" s="10">
        <v>11100201600</v>
      </c>
      <c r="C20" s="67" t="s">
        <v>192</v>
      </c>
      <c r="D20" s="67"/>
      <c r="E20" s="67"/>
      <c r="F20" s="12">
        <v>14000000</v>
      </c>
      <c r="G20" s="12">
        <v>35700000</v>
      </c>
      <c r="H20" s="13">
        <v>0</v>
      </c>
      <c r="I20" s="13">
        <v>0</v>
      </c>
      <c r="J20" s="13">
        <v>0</v>
      </c>
      <c r="K20" s="12">
        <v>10000000</v>
      </c>
      <c r="L20" s="13">
        <v>0</v>
      </c>
      <c r="M20" s="68">
        <v>59700000</v>
      </c>
    </row>
    <row r="21" spans="1:13" ht="18" x14ac:dyDescent="0.3">
      <c r="A21" s="10">
        <v>17</v>
      </c>
      <c r="B21" s="10">
        <v>51405400200</v>
      </c>
      <c r="C21" s="67" t="s">
        <v>291</v>
      </c>
      <c r="D21" s="67"/>
      <c r="E21" s="67"/>
      <c r="F21" s="12">
        <v>17450519.309999999</v>
      </c>
      <c r="G21" s="12">
        <v>147420000</v>
      </c>
      <c r="H21" s="13">
        <v>0</v>
      </c>
      <c r="I21" s="13">
        <v>0</v>
      </c>
      <c r="J21" s="13">
        <v>0</v>
      </c>
      <c r="K21" s="12">
        <v>192244000</v>
      </c>
      <c r="L21" s="13">
        <v>0</v>
      </c>
      <c r="M21" s="68">
        <v>357114519.31</v>
      </c>
    </row>
    <row r="22" spans="1:13" x14ac:dyDescent="0.3">
      <c r="A22" s="10">
        <v>18</v>
      </c>
      <c r="B22" s="10">
        <v>11100300100</v>
      </c>
      <c r="C22" s="67" t="s">
        <v>258</v>
      </c>
      <c r="D22" s="67"/>
      <c r="E22" s="67"/>
      <c r="F22" s="13">
        <v>0</v>
      </c>
      <c r="G22" s="12">
        <v>63450000</v>
      </c>
      <c r="H22" s="13">
        <v>0</v>
      </c>
      <c r="I22" s="13">
        <v>0</v>
      </c>
      <c r="J22" s="13">
        <v>0</v>
      </c>
      <c r="K22" s="12">
        <v>304000000</v>
      </c>
      <c r="L22" s="13">
        <v>0</v>
      </c>
      <c r="M22" s="68">
        <v>367450000</v>
      </c>
    </row>
    <row r="23" spans="1:13" x14ac:dyDescent="0.3">
      <c r="A23" s="10">
        <v>19</v>
      </c>
      <c r="B23" s="10">
        <v>53905100100</v>
      </c>
      <c r="C23" s="67" t="s">
        <v>245</v>
      </c>
      <c r="D23" s="67"/>
      <c r="E23" s="67"/>
      <c r="F23" s="12">
        <v>602803187.49000001</v>
      </c>
      <c r="G23" s="12">
        <v>357000000</v>
      </c>
      <c r="H23" s="13">
        <v>0</v>
      </c>
      <c r="I23" s="13">
        <v>0</v>
      </c>
      <c r="J23" s="13">
        <v>0</v>
      </c>
      <c r="K23" s="12">
        <v>1190000000</v>
      </c>
      <c r="L23" s="13">
        <v>0</v>
      </c>
      <c r="M23" s="68">
        <v>2149803187.4899998</v>
      </c>
    </row>
    <row r="24" spans="1:13" x14ac:dyDescent="0.3">
      <c r="A24" s="10">
        <v>20</v>
      </c>
      <c r="B24" s="10">
        <v>11100800100</v>
      </c>
      <c r="C24" s="67" t="s">
        <v>290</v>
      </c>
      <c r="D24" s="67"/>
      <c r="E24" s="67"/>
      <c r="F24" s="13">
        <v>0</v>
      </c>
      <c r="G24" s="12">
        <v>32235000</v>
      </c>
      <c r="H24" s="13">
        <v>0</v>
      </c>
      <c r="I24" s="13">
        <v>0</v>
      </c>
      <c r="J24" s="13">
        <v>0</v>
      </c>
      <c r="K24" s="12">
        <v>1000000000</v>
      </c>
      <c r="L24" s="13">
        <v>0</v>
      </c>
      <c r="M24" s="68">
        <v>1032235000</v>
      </c>
    </row>
    <row r="25" spans="1:13" x14ac:dyDescent="0.3">
      <c r="A25" s="10">
        <v>21</v>
      </c>
      <c r="B25" s="10">
        <v>11101400100</v>
      </c>
      <c r="C25" s="67" t="s">
        <v>163</v>
      </c>
      <c r="D25" s="67"/>
      <c r="E25" s="67"/>
      <c r="F25" s="12">
        <v>3086851974.75</v>
      </c>
      <c r="G25" s="12">
        <v>497000000</v>
      </c>
      <c r="H25" s="13">
        <v>0</v>
      </c>
      <c r="I25" s="13">
        <v>0</v>
      </c>
      <c r="J25" s="12">
        <v>1900000000</v>
      </c>
      <c r="K25" s="12">
        <v>16000000</v>
      </c>
      <c r="L25" s="13">
        <v>0</v>
      </c>
      <c r="M25" s="68">
        <v>5499851974.75</v>
      </c>
    </row>
    <row r="26" spans="1:13" x14ac:dyDescent="0.3">
      <c r="A26" s="10">
        <v>22</v>
      </c>
      <c r="B26" s="10">
        <v>11101700100</v>
      </c>
      <c r="C26" s="67" t="s">
        <v>214</v>
      </c>
      <c r="D26" s="67"/>
      <c r="E26" s="67"/>
      <c r="F26" s="12">
        <v>99213556.260000005</v>
      </c>
      <c r="G26" s="12">
        <v>122850000</v>
      </c>
      <c r="H26" s="13">
        <v>0</v>
      </c>
      <c r="I26" s="13">
        <v>0</v>
      </c>
      <c r="J26" s="13">
        <v>0</v>
      </c>
      <c r="K26" s="12">
        <v>300000000</v>
      </c>
      <c r="L26" s="13">
        <v>0</v>
      </c>
      <c r="M26" s="68">
        <v>522063556.25999999</v>
      </c>
    </row>
    <row r="27" spans="1:13" x14ac:dyDescent="0.3">
      <c r="A27" s="10">
        <v>23</v>
      </c>
      <c r="B27" s="10">
        <v>11103500100</v>
      </c>
      <c r="C27" s="67" t="s">
        <v>234</v>
      </c>
      <c r="D27" s="67"/>
      <c r="E27" s="67"/>
      <c r="F27" s="12">
        <v>102352181.40000001</v>
      </c>
      <c r="G27" s="12">
        <v>99750000</v>
      </c>
      <c r="H27" s="13">
        <v>0</v>
      </c>
      <c r="I27" s="13">
        <v>0</v>
      </c>
      <c r="J27" s="13">
        <v>0</v>
      </c>
      <c r="K27" s="12">
        <v>39000000</v>
      </c>
      <c r="L27" s="13">
        <v>0</v>
      </c>
      <c r="M27" s="68">
        <v>241102181.40000001</v>
      </c>
    </row>
    <row r="28" spans="1:13" x14ac:dyDescent="0.3">
      <c r="A28" s="10">
        <v>24</v>
      </c>
      <c r="B28" s="10">
        <v>11103500200</v>
      </c>
      <c r="C28" s="67" t="s">
        <v>201</v>
      </c>
      <c r="D28" s="67"/>
      <c r="E28" s="67"/>
      <c r="F28" s="12">
        <v>215129621.91999999</v>
      </c>
      <c r="G28" s="12">
        <v>97650000</v>
      </c>
      <c r="H28" s="13">
        <v>0</v>
      </c>
      <c r="I28" s="13">
        <v>0</v>
      </c>
      <c r="J28" s="12">
        <v>210000000</v>
      </c>
      <c r="K28" s="12">
        <v>125838402</v>
      </c>
      <c r="L28" s="13">
        <v>0</v>
      </c>
      <c r="M28" s="68">
        <v>648618023.91999996</v>
      </c>
    </row>
    <row r="29" spans="1:13" x14ac:dyDescent="0.3">
      <c r="A29" s="10">
        <v>25</v>
      </c>
      <c r="B29" s="10">
        <v>11103700100</v>
      </c>
      <c r="C29" s="67" t="s">
        <v>257</v>
      </c>
      <c r="D29" s="67"/>
      <c r="E29" s="67"/>
      <c r="F29" s="12">
        <v>25000000</v>
      </c>
      <c r="G29" s="12">
        <v>200000000</v>
      </c>
      <c r="H29" s="13">
        <v>0</v>
      </c>
      <c r="I29" s="13">
        <v>0</v>
      </c>
      <c r="J29" s="13">
        <v>0</v>
      </c>
      <c r="K29" s="12">
        <v>10000000</v>
      </c>
      <c r="L29" s="13">
        <v>0</v>
      </c>
      <c r="M29" s="68">
        <v>235000000</v>
      </c>
    </row>
    <row r="30" spans="1:13" x14ac:dyDescent="0.3">
      <c r="A30" s="10">
        <v>26</v>
      </c>
      <c r="B30" s="10">
        <v>11103800100</v>
      </c>
      <c r="C30" s="67" t="s">
        <v>112</v>
      </c>
      <c r="D30" s="67"/>
      <c r="E30" s="67"/>
      <c r="F30" s="12">
        <v>30000000</v>
      </c>
      <c r="G30" s="12">
        <v>220000000</v>
      </c>
      <c r="H30" s="13">
        <v>0</v>
      </c>
      <c r="I30" s="13">
        <v>0</v>
      </c>
      <c r="J30" s="13">
        <v>0</v>
      </c>
      <c r="K30" s="12">
        <v>20000000</v>
      </c>
      <c r="L30" s="13">
        <v>0</v>
      </c>
      <c r="M30" s="68">
        <v>270000000</v>
      </c>
    </row>
    <row r="31" spans="1:13" x14ac:dyDescent="0.3">
      <c r="A31" s="10">
        <v>27</v>
      </c>
      <c r="B31" s="10">
        <v>55100100100</v>
      </c>
      <c r="C31" s="67" t="s">
        <v>139</v>
      </c>
      <c r="D31" s="67"/>
      <c r="E31" s="67"/>
      <c r="F31" s="12">
        <v>121713596.97</v>
      </c>
      <c r="G31" s="12">
        <v>138130033</v>
      </c>
      <c r="H31" s="12">
        <v>2100000</v>
      </c>
      <c r="I31" s="12">
        <v>2859769967</v>
      </c>
      <c r="J31" s="13">
        <v>0</v>
      </c>
      <c r="K31" s="12">
        <v>111900000</v>
      </c>
      <c r="L31" s="13">
        <v>0</v>
      </c>
      <c r="M31" s="68">
        <v>3233613596.9699998</v>
      </c>
    </row>
    <row r="32" spans="1:13" ht="18" x14ac:dyDescent="0.3">
      <c r="A32" s="10">
        <v>28</v>
      </c>
      <c r="B32" s="10">
        <v>11105200100</v>
      </c>
      <c r="C32" s="67" t="s">
        <v>206</v>
      </c>
      <c r="D32" s="67"/>
      <c r="E32" s="67"/>
      <c r="F32" s="13">
        <v>0</v>
      </c>
      <c r="G32" s="12">
        <v>89250000</v>
      </c>
      <c r="H32" s="13">
        <v>0</v>
      </c>
      <c r="I32" s="13">
        <v>0</v>
      </c>
      <c r="J32" s="13">
        <v>0</v>
      </c>
      <c r="K32" s="12">
        <v>6200000</v>
      </c>
      <c r="L32" s="13">
        <v>0</v>
      </c>
      <c r="M32" s="68">
        <v>95450000</v>
      </c>
    </row>
    <row r="33" spans="1:13" x14ac:dyDescent="0.3">
      <c r="A33" s="10">
        <v>29</v>
      </c>
      <c r="B33" s="10">
        <v>11110100100</v>
      </c>
      <c r="C33" s="67" t="s">
        <v>24</v>
      </c>
      <c r="D33" s="67"/>
      <c r="E33" s="67"/>
      <c r="F33" s="13">
        <v>0</v>
      </c>
      <c r="G33" s="12">
        <v>9450000</v>
      </c>
      <c r="H33" s="13">
        <v>0</v>
      </c>
      <c r="I33" s="13">
        <v>0</v>
      </c>
      <c r="J33" s="13">
        <v>0</v>
      </c>
      <c r="K33" s="13">
        <v>0</v>
      </c>
      <c r="L33" s="13">
        <v>0</v>
      </c>
      <c r="M33" s="68">
        <v>9450000</v>
      </c>
    </row>
    <row r="34" spans="1:13" x14ac:dyDescent="0.3">
      <c r="A34" s="10">
        <v>30</v>
      </c>
      <c r="B34" s="10">
        <v>55700100200</v>
      </c>
      <c r="C34" s="67" t="s">
        <v>236</v>
      </c>
      <c r="D34" s="67"/>
      <c r="E34" s="67"/>
      <c r="F34" s="12">
        <v>141969050.62</v>
      </c>
      <c r="G34" s="12">
        <v>86000000</v>
      </c>
      <c r="H34" s="13">
        <v>0</v>
      </c>
      <c r="I34" s="13">
        <v>0</v>
      </c>
      <c r="J34" s="13">
        <v>0</v>
      </c>
      <c r="K34" s="12">
        <v>694000000</v>
      </c>
      <c r="L34" s="13">
        <v>0</v>
      </c>
      <c r="M34" s="68">
        <v>921969050.62</v>
      </c>
    </row>
    <row r="35" spans="1:13" x14ac:dyDescent="0.3">
      <c r="A35" s="10">
        <v>31</v>
      </c>
      <c r="B35" s="10">
        <v>11110500100</v>
      </c>
      <c r="C35" s="67" t="s">
        <v>293</v>
      </c>
      <c r="D35" s="67"/>
      <c r="E35" s="67"/>
      <c r="F35" s="13">
        <v>0</v>
      </c>
      <c r="G35" s="12">
        <v>56700000</v>
      </c>
      <c r="H35" s="13">
        <v>0</v>
      </c>
      <c r="I35" s="13">
        <v>0</v>
      </c>
      <c r="J35" s="13">
        <v>0</v>
      </c>
      <c r="K35" s="13">
        <v>0</v>
      </c>
      <c r="L35" s="13">
        <v>0</v>
      </c>
      <c r="M35" s="68">
        <v>56700000</v>
      </c>
    </row>
    <row r="36" spans="1:13" ht="18" x14ac:dyDescent="0.3">
      <c r="A36" s="10">
        <v>32</v>
      </c>
      <c r="B36" s="10">
        <v>55700200100</v>
      </c>
      <c r="C36" s="67" t="s">
        <v>89</v>
      </c>
      <c r="D36" s="67"/>
      <c r="E36" s="67"/>
      <c r="F36" s="13">
        <v>0</v>
      </c>
      <c r="G36" s="12">
        <v>32340000</v>
      </c>
      <c r="H36" s="13">
        <v>0</v>
      </c>
      <c r="I36" s="13">
        <v>0</v>
      </c>
      <c r="J36" s="13">
        <v>0</v>
      </c>
      <c r="K36" s="12">
        <v>1122200682</v>
      </c>
      <c r="L36" s="13">
        <v>0</v>
      </c>
      <c r="M36" s="68">
        <v>1154540682</v>
      </c>
    </row>
    <row r="37" spans="1:13" x14ac:dyDescent="0.3">
      <c r="A37" s="10">
        <v>33</v>
      </c>
      <c r="B37" s="10">
        <v>11113200100</v>
      </c>
      <c r="C37" s="67" t="s">
        <v>252</v>
      </c>
      <c r="D37" s="67"/>
      <c r="E37" s="67"/>
      <c r="F37" s="12">
        <v>158948132.24000001</v>
      </c>
      <c r="G37" s="12">
        <v>50400000</v>
      </c>
      <c r="H37" s="13">
        <v>0</v>
      </c>
      <c r="I37" s="13">
        <v>0</v>
      </c>
      <c r="J37" s="13">
        <v>0</v>
      </c>
      <c r="K37" s="12">
        <v>3001700826</v>
      </c>
      <c r="L37" s="13">
        <v>0</v>
      </c>
      <c r="M37" s="68">
        <v>3211048958.2399998</v>
      </c>
    </row>
    <row r="38" spans="1:13" x14ac:dyDescent="0.3">
      <c r="A38" s="10">
        <v>34</v>
      </c>
      <c r="B38" s="10">
        <v>16100100100</v>
      </c>
      <c r="C38" s="67" t="s">
        <v>261</v>
      </c>
      <c r="D38" s="67"/>
      <c r="E38" s="67"/>
      <c r="F38" s="13">
        <v>0</v>
      </c>
      <c r="G38" s="12">
        <v>63000000</v>
      </c>
      <c r="H38" s="13">
        <v>0</v>
      </c>
      <c r="I38" s="13">
        <v>0</v>
      </c>
      <c r="J38" s="13">
        <v>0</v>
      </c>
      <c r="K38" s="13">
        <v>0</v>
      </c>
      <c r="L38" s="13">
        <v>0</v>
      </c>
      <c r="M38" s="68">
        <v>63000000</v>
      </c>
    </row>
    <row r="39" spans="1:13" x14ac:dyDescent="0.3">
      <c r="A39" s="10">
        <v>35</v>
      </c>
      <c r="B39" s="10">
        <v>51700100100</v>
      </c>
      <c r="C39" s="67" t="s">
        <v>158</v>
      </c>
      <c r="D39" s="67"/>
      <c r="E39" s="67"/>
      <c r="F39" s="12">
        <v>2703707219.6399999</v>
      </c>
      <c r="G39" s="12">
        <v>943500000</v>
      </c>
      <c r="H39" s="13">
        <v>0</v>
      </c>
      <c r="I39" s="13">
        <v>0</v>
      </c>
      <c r="J39" s="13">
        <v>0</v>
      </c>
      <c r="K39" s="12">
        <v>9766000000</v>
      </c>
      <c r="L39" s="13">
        <v>0</v>
      </c>
      <c r="M39" s="68">
        <v>13413207219.639999</v>
      </c>
    </row>
    <row r="40" spans="1:13" x14ac:dyDescent="0.3">
      <c r="A40" s="10">
        <v>36</v>
      </c>
      <c r="B40" s="10">
        <v>16100100200</v>
      </c>
      <c r="C40" s="67" t="s">
        <v>259</v>
      </c>
      <c r="D40" s="67"/>
      <c r="E40" s="67"/>
      <c r="F40" s="12">
        <v>130545668.27</v>
      </c>
      <c r="G40" s="12">
        <v>1000000000</v>
      </c>
      <c r="H40" s="13">
        <v>0</v>
      </c>
      <c r="I40" s="13">
        <v>0</v>
      </c>
      <c r="J40" s="13">
        <v>0</v>
      </c>
      <c r="K40" s="12">
        <v>3977000000</v>
      </c>
      <c r="L40" s="13">
        <v>0</v>
      </c>
      <c r="M40" s="68">
        <v>5107545668.2700005</v>
      </c>
    </row>
    <row r="41" spans="1:13" x14ac:dyDescent="0.3">
      <c r="A41" s="10">
        <v>37</v>
      </c>
      <c r="B41" s="10">
        <v>51700100200</v>
      </c>
      <c r="C41" s="67" t="s">
        <v>170</v>
      </c>
      <c r="D41" s="67"/>
      <c r="E41" s="67"/>
      <c r="F41" s="13">
        <v>0</v>
      </c>
      <c r="G41" s="12">
        <v>33600000</v>
      </c>
      <c r="H41" s="13">
        <v>0</v>
      </c>
      <c r="I41" s="13">
        <v>0</v>
      </c>
      <c r="J41" s="13">
        <v>0</v>
      </c>
      <c r="K41" s="13">
        <v>0</v>
      </c>
      <c r="L41" s="13">
        <v>0</v>
      </c>
      <c r="M41" s="68">
        <v>33600000</v>
      </c>
    </row>
    <row r="42" spans="1:13" x14ac:dyDescent="0.3">
      <c r="A42" s="10">
        <v>38</v>
      </c>
      <c r="B42" s="10">
        <v>16100200100</v>
      </c>
      <c r="C42" s="67" t="s">
        <v>237</v>
      </c>
      <c r="D42" s="67"/>
      <c r="E42" s="67"/>
      <c r="F42" s="12">
        <v>20317039.969999999</v>
      </c>
      <c r="G42" s="12">
        <v>257500000</v>
      </c>
      <c r="H42" s="13">
        <v>0</v>
      </c>
      <c r="I42" s="13">
        <v>0</v>
      </c>
      <c r="J42" s="13">
        <v>0</v>
      </c>
      <c r="K42" s="12">
        <v>10000000</v>
      </c>
      <c r="L42" s="13">
        <v>0</v>
      </c>
      <c r="M42" s="68">
        <v>287817039.97000003</v>
      </c>
    </row>
    <row r="43" spans="1:13" x14ac:dyDescent="0.3">
      <c r="A43" s="10">
        <v>39</v>
      </c>
      <c r="B43" s="10">
        <v>51700100300</v>
      </c>
      <c r="C43" s="67" t="s">
        <v>171</v>
      </c>
      <c r="D43" s="67"/>
      <c r="E43" s="67"/>
      <c r="F43" s="13">
        <v>0</v>
      </c>
      <c r="G43" s="12">
        <v>14175000</v>
      </c>
      <c r="H43" s="13">
        <v>0</v>
      </c>
      <c r="I43" s="13">
        <v>0</v>
      </c>
      <c r="J43" s="13">
        <v>0</v>
      </c>
      <c r="K43" s="13">
        <v>0</v>
      </c>
      <c r="L43" s="13">
        <v>0</v>
      </c>
      <c r="M43" s="68">
        <v>14175000</v>
      </c>
    </row>
    <row r="44" spans="1:13" x14ac:dyDescent="0.3">
      <c r="A44" s="10">
        <v>40</v>
      </c>
      <c r="B44" s="10">
        <v>16100200200</v>
      </c>
      <c r="C44" s="67" t="s">
        <v>223</v>
      </c>
      <c r="D44" s="67"/>
      <c r="E44" s="67"/>
      <c r="F44" s="12">
        <v>48001341.890000001</v>
      </c>
      <c r="G44" s="12">
        <v>66675000</v>
      </c>
      <c r="H44" s="13">
        <v>0</v>
      </c>
      <c r="I44" s="13">
        <v>0</v>
      </c>
      <c r="J44" s="13">
        <v>0</v>
      </c>
      <c r="K44" s="12">
        <v>100000000</v>
      </c>
      <c r="L44" s="13">
        <v>0</v>
      </c>
      <c r="M44" s="68">
        <v>214676341.88999999</v>
      </c>
    </row>
    <row r="45" spans="1:13" x14ac:dyDescent="0.3">
      <c r="A45" s="10">
        <v>41</v>
      </c>
      <c r="B45" s="10">
        <v>51700100400</v>
      </c>
      <c r="C45" s="67" t="s">
        <v>184</v>
      </c>
      <c r="D45" s="67"/>
      <c r="E45" s="67"/>
      <c r="F45" s="13">
        <v>0</v>
      </c>
      <c r="G45" s="12">
        <v>22600000</v>
      </c>
      <c r="H45" s="13">
        <v>0</v>
      </c>
      <c r="I45" s="13">
        <v>0</v>
      </c>
      <c r="J45" s="13">
        <v>0</v>
      </c>
      <c r="K45" s="12">
        <v>2000000</v>
      </c>
      <c r="L45" s="13">
        <v>0</v>
      </c>
      <c r="M45" s="68">
        <v>24600000</v>
      </c>
    </row>
    <row r="46" spans="1:13" ht="18" x14ac:dyDescent="0.3">
      <c r="A46" s="10">
        <v>42</v>
      </c>
      <c r="B46" s="10">
        <v>12400400300</v>
      </c>
      <c r="C46" s="67" t="s">
        <v>275</v>
      </c>
      <c r="D46" s="67"/>
      <c r="E46" s="67"/>
      <c r="F46" s="13">
        <v>0</v>
      </c>
      <c r="G46" s="13">
        <v>0</v>
      </c>
      <c r="H46" s="12">
        <v>3255000000</v>
      </c>
      <c r="I46" s="13">
        <v>0</v>
      </c>
      <c r="J46" s="13">
        <v>0</v>
      </c>
      <c r="K46" s="12">
        <v>800000000</v>
      </c>
      <c r="L46" s="13">
        <v>0</v>
      </c>
      <c r="M46" s="68">
        <v>4055000000</v>
      </c>
    </row>
    <row r="47" spans="1:13" ht="18" x14ac:dyDescent="0.3">
      <c r="A47" s="10">
        <v>43</v>
      </c>
      <c r="B47" s="10">
        <v>51700300100</v>
      </c>
      <c r="C47" s="67" t="s">
        <v>168</v>
      </c>
      <c r="D47" s="67"/>
      <c r="E47" s="67"/>
      <c r="F47" s="12">
        <v>392179782.07999998</v>
      </c>
      <c r="G47" s="12">
        <v>154350000</v>
      </c>
      <c r="H47" s="13">
        <v>0</v>
      </c>
      <c r="I47" s="13">
        <v>0</v>
      </c>
      <c r="J47" s="13">
        <v>0</v>
      </c>
      <c r="K47" s="12">
        <v>9444000000</v>
      </c>
      <c r="L47" s="13">
        <v>0</v>
      </c>
      <c r="M47" s="68">
        <v>9990529782.0799999</v>
      </c>
    </row>
    <row r="48" spans="1:13" ht="18" x14ac:dyDescent="0.3">
      <c r="A48" s="10">
        <v>44</v>
      </c>
      <c r="B48" s="10">
        <v>51700300200</v>
      </c>
      <c r="C48" s="67" t="s">
        <v>247</v>
      </c>
      <c r="D48" s="67"/>
      <c r="E48" s="67"/>
      <c r="F48" s="13">
        <v>0</v>
      </c>
      <c r="G48" s="12">
        <v>67200000</v>
      </c>
      <c r="H48" s="13">
        <v>0</v>
      </c>
      <c r="I48" s="13">
        <v>0</v>
      </c>
      <c r="J48" s="13">
        <v>0</v>
      </c>
      <c r="K48" s="13">
        <v>0</v>
      </c>
      <c r="L48" s="13">
        <v>0</v>
      </c>
      <c r="M48" s="68">
        <v>67200000</v>
      </c>
    </row>
    <row r="49" spans="1:13" x14ac:dyDescent="0.3">
      <c r="A49" s="10">
        <v>45</v>
      </c>
      <c r="B49" s="10">
        <v>51700300300</v>
      </c>
      <c r="C49" s="67" t="s">
        <v>167</v>
      </c>
      <c r="D49" s="67"/>
      <c r="E49" s="67"/>
      <c r="F49" s="13">
        <v>0</v>
      </c>
      <c r="G49" s="12">
        <v>119100000</v>
      </c>
      <c r="H49" s="13">
        <v>0</v>
      </c>
      <c r="I49" s="13">
        <v>0</v>
      </c>
      <c r="J49" s="13">
        <v>0</v>
      </c>
      <c r="K49" s="13">
        <v>0</v>
      </c>
      <c r="L49" s="13">
        <v>0</v>
      </c>
      <c r="M49" s="68">
        <v>119100000</v>
      </c>
    </row>
    <row r="50" spans="1:13" x14ac:dyDescent="0.3">
      <c r="A50" s="10">
        <v>46</v>
      </c>
      <c r="B50" s="10">
        <v>51700800100</v>
      </c>
      <c r="C50" s="67" t="s">
        <v>87</v>
      </c>
      <c r="D50" s="67"/>
      <c r="E50" s="67"/>
      <c r="F50" s="12">
        <v>55029384.479999997</v>
      </c>
      <c r="G50" s="12">
        <v>28350000</v>
      </c>
      <c r="H50" s="13">
        <v>0</v>
      </c>
      <c r="I50" s="13">
        <v>0</v>
      </c>
      <c r="J50" s="13">
        <v>0</v>
      </c>
      <c r="K50" s="12">
        <v>68500000</v>
      </c>
      <c r="L50" s="13">
        <v>0</v>
      </c>
      <c r="M50" s="68">
        <v>151879384.47999999</v>
      </c>
    </row>
    <row r="51" spans="1:13" x14ac:dyDescent="0.3">
      <c r="A51" s="10">
        <v>47</v>
      </c>
      <c r="B51" s="10">
        <v>12400400200</v>
      </c>
      <c r="C51" s="67" t="s">
        <v>322</v>
      </c>
      <c r="D51" s="67"/>
      <c r="E51" s="67"/>
      <c r="F51" s="13">
        <v>0</v>
      </c>
      <c r="G51" s="13">
        <v>0</v>
      </c>
      <c r="H51" s="12">
        <v>3675000</v>
      </c>
      <c r="I51" s="13">
        <v>0</v>
      </c>
      <c r="J51" s="13">
        <v>0</v>
      </c>
      <c r="K51" s="13">
        <v>0</v>
      </c>
      <c r="L51" s="13">
        <v>0</v>
      </c>
      <c r="M51" s="68">
        <v>3675000</v>
      </c>
    </row>
    <row r="52" spans="1:13" x14ac:dyDescent="0.3">
      <c r="A52" s="10">
        <v>48</v>
      </c>
      <c r="B52" s="10">
        <v>12400400100</v>
      </c>
      <c r="C52" s="67" t="s">
        <v>321</v>
      </c>
      <c r="D52" s="67"/>
      <c r="E52" s="67"/>
      <c r="F52" s="13">
        <v>0</v>
      </c>
      <c r="G52" s="13">
        <v>0</v>
      </c>
      <c r="H52" s="12">
        <v>2625000</v>
      </c>
      <c r="I52" s="13">
        <v>0</v>
      </c>
      <c r="J52" s="13">
        <v>0</v>
      </c>
      <c r="K52" s="13">
        <v>0</v>
      </c>
      <c r="L52" s="13">
        <v>0</v>
      </c>
      <c r="M52" s="68">
        <v>2625000</v>
      </c>
    </row>
    <row r="53" spans="1:13" x14ac:dyDescent="0.3">
      <c r="A53" s="10">
        <v>49</v>
      </c>
      <c r="B53" s="10">
        <v>51701800100</v>
      </c>
      <c r="C53" s="67" t="s">
        <v>335</v>
      </c>
      <c r="D53" s="67"/>
      <c r="E53" s="67"/>
      <c r="F53" s="13">
        <v>0</v>
      </c>
      <c r="G53" s="13">
        <v>0</v>
      </c>
      <c r="H53" s="12">
        <v>5775000000</v>
      </c>
      <c r="I53" s="13">
        <v>0</v>
      </c>
      <c r="J53" s="13">
        <v>0</v>
      </c>
      <c r="K53" s="12">
        <v>750000000</v>
      </c>
      <c r="L53" s="13">
        <v>0</v>
      </c>
      <c r="M53" s="68">
        <v>6525000000</v>
      </c>
    </row>
    <row r="54" spans="1:13" x14ac:dyDescent="0.3">
      <c r="A54" s="10">
        <v>50</v>
      </c>
      <c r="B54" s="10">
        <v>51702100100</v>
      </c>
      <c r="C54" s="67" t="s">
        <v>336</v>
      </c>
      <c r="D54" s="67"/>
      <c r="E54" s="67"/>
      <c r="F54" s="13">
        <v>0</v>
      </c>
      <c r="G54" s="13">
        <v>0</v>
      </c>
      <c r="H54" s="12">
        <v>3500000000</v>
      </c>
      <c r="I54" s="13">
        <v>0</v>
      </c>
      <c r="J54" s="13">
        <v>0</v>
      </c>
      <c r="K54" s="12">
        <v>600000000</v>
      </c>
      <c r="L54" s="13">
        <v>0</v>
      </c>
      <c r="M54" s="68">
        <v>4100000000</v>
      </c>
    </row>
    <row r="55" spans="1:13" x14ac:dyDescent="0.3">
      <c r="A55" s="10">
        <v>51</v>
      </c>
      <c r="B55" s="10">
        <v>12400700100</v>
      </c>
      <c r="C55" s="67" t="s">
        <v>137</v>
      </c>
      <c r="D55" s="67"/>
      <c r="E55" s="67"/>
      <c r="F55" s="13">
        <v>0</v>
      </c>
      <c r="G55" s="12">
        <v>9450000</v>
      </c>
      <c r="H55" s="13">
        <v>0</v>
      </c>
      <c r="I55" s="13">
        <v>0</v>
      </c>
      <c r="J55" s="13">
        <v>0</v>
      </c>
      <c r="K55" s="13">
        <v>0</v>
      </c>
      <c r="L55" s="13">
        <v>0</v>
      </c>
      <c r="M55" s="68">
        <v>9450000</v>
      </c>
    </row>
    <row r="56" spans="1:13" ht="18" x14ac:dyDescent="0.3">
      <c r="A56" s="10">
        <v>52</v>
      </c>
      <c r="B56" s="10">
        <v>51702100200</v>
      </c>
      <c r="C56" s="67" t="s">
        <v>337</v>
      </c>
      <c r="D56" s="67"/>
      <c r="E56" s="67"/>
      <c r="F56" s="13">
        <v>0</v>
      </c>
      <c r="G56" s="13">
        <v>0</v>
      </c>
      <c r="H56" s="12">
        <v>1200000000</v>
      </c>
      <c r="I56" s="13">
        <v>0</v>
      </c>
      <c r="J56" s="13">
        <v>0</v>
      </c>
      <c r="K56" s="12">
        <v>1500000000</v>
      </c>
      <c r="L56" s="13">
        <v>0</v>
      </c>
      <c r="M56" s="68">
        <v>2700000000</v>
      </c>
    </row>
    <row r="57" spans="1:13" x14ac:dyDescent="0.3">
      <c r="A57" s="10">
        <v>53</v>
      </c>
      <c r="B57" s="10">
        <v>51702100300</v>
      </c>
      <c r="C57" s="67" t="s">
        <v>338</v>
      </c>
      <c r="D57" s="67"/>
      <c r="E57" s="67"/>
      <c r="F57" s="13">
        <v>0</v>
      </c>
      <c r="G57" s="13">
        <v>0</v>
      </c>
      <c r="H57" s="12">
        <v>1500000000</v>
      </c>
      <c r="I57" s="13">
        <v>0</v>
      </c>
      <c r="J57" s="13">
        <v>0</v>
      </c>
      <c r="K57" s="12">
        <v>1750000000</v>
      </c>
      <c r="L57" s="13">
        <v>0</v>
      </c>
      <c r="M57" s="68">
        <v>3250000000</v>
      </c>
    </row>
    <row r="58" spans="1:13" x14ac:dyDescent="0.3">
      <c r="A58" s="10">
        <v>54</v>
      </c>
      <c r="B58" s="10">
        <v>12500100100</v>
      </c>
      <c r="C58" s="67" t="s">
        <v>244</v>
      </c>
      <c r="D58" s="67"/>
      <c r="E58" s="67"/>
      <c r="F58" s="13">
        <v>0</v>
      </c>
      <c r="G58" s="12">
        <v>105050000</v>
      </c>
      <c r="H58" s="13">
        <v>0</v>
      </c>
      <c r="I58" s="13">
        <v>0</v>
      </c>
      <c r="J58" s="13">
        <v>0</v>
      </c>
      <c r="K58" s="12">
        <v>15000000</v>
      </c>
      <c r="L58" s="13">
        <v>0</v>
      </c>
      <c r="M58" s="68">
        <v>120050000</v>
      </c>
    </row>
    <row r="59" spans="1:13" x14ac:dyDescent="0.3">
      <c r="A59" s="10">
        <v>55</v>
      </c>
      <c r="B59" s="10">
        <v>51705400100</v>
      </c>
      <c r="C59" s="67" t="s">
        <v>150</v>
      </c>
      <c r="D59" s="67"/>
      <c r="E59" s="67"/>
      <c r="F59" s="12">
        <v>33670641343.259998</v>
      </c>
      <c r="G59" s="12">
        <v>150500000</v>
      </c>
      <c r="H59" s="13">
        <v>0</v>
      </c>
      <c r="I59" s="13">
        <v>0</v>
      </c>
      <c r="J59" s="13">
        <v>0</v>
      </c>
      <c r="K59" s="12">
        <v>68300000</v>
      </c>
      <c r="L59" s="13">
        <v>0</v>
      </c>
      <c r="M59" s="68">
        <v>33889441343.259998</v>
      </c>
    </row>
    <row r="60" spans="1:13" x14ac:dyDescent="0.3">
      <c r="A60" s="10">
        <v>56</v>
      </c>
      <c r="B60" s="10">
        <v>51705400200</v>
      </c>
      <c r="C60" s="67" t="s">
        <v>216</v>
      </c>
      <c r="D60" s="67"/>
      <c r="E60" s="67"/>
      <c r="F60" s="13">
        <v>0</v>
      </c>
      <c r="G60" s="12">
        <v>9000000</v>
      </c>
      <c r="H60" s="13">
        <v>0</v>
      </c>
      <c r="I60" s="13">
        <v>0</v>
      </c>
      <c r="J60" s="13">
        <v>0</v>
      </c>
      <c r="K60" s="12">
        <v>3000000</v>
      </c>
      <c r="L60" s="13">
        <v>0</v>
      </c>
      <c r="M60" s="68">
        <v>12000000</v>
      </c>
    </row>
    <row r="61" spans="1:13" x14ac:dyDescent="0.3">
      <c r="A61" s="10">
        <v>57</v>
      </c>
      <c r="B61" s="10">
        <v>12500100200</v>
      </c>
      <c r="C61" s="67" t="s">
        <v>323</v>
      </c>
      <c r="D61" s="67"/>
      <c r="E61" s="67"/>
      <c r="F61" s="13">
        <v>0</v>
      </c>
      <c r="G61" s="13">
        <v>0</v>
      </c>
      <c r="H61" s="12">
        <v>3150000</v>
      </c>
      <c r="I61" s="13">
        <v>0</v>
      </c>
      <c r="J61" s="13">
        <v>0</v>
      </c>
      <c r="K61" s="13">
        <v>0</v>
      </c>
      <c r="L61" s="13">
        <v>0</v>
      </c>
      <c r="M61" s="68">
        <v>3150000</v>
      </c>
    </row>
    <row r="62" spans="1:13" x14ac:dyDescent="0.3">
      <c r="A62" s="10">
        <v>58</v>
      </c>
      <c r="B62" s="10">
        <v>12500100300</v>
      </c>
      <c r="C62" s="67" t="s">
        <v>243</v>
      </c>
      <c r="D62" s="67"/>
      <c r="E62" s="67"/>
      <c r="F62" s="13">
        <v>0</v>
      </c>
      <c r="G62" s="12">
        <v>6300000</v>
      </c>
      <c r="H62" s="13">
        <v>0</v>
      </c>
      <c r="I62" s="13">
        <v>0</v>
      </c>
      <c r="J62" s="13">
        <v>0</v>
      </c>
      <c r="K62" s="13">
        <v>0</v>
      </c>
      <c r="L62" s="13">
        <v>0</v>
      </c>
      <c r="M62" s="68">
        <v>6300000</v>
      </c>
    </row>
    <row r="63" spans="1:13" x14ac:dyDescent="0.3">
      <c r="A63" s="10">
        <v>59</v>
      </c>
      <c r="B63" s="10">
        <v>51705400300</v>
      </c>
      <c r="C63" s="67" t="s">
        <v>280</v>
      </c>
      <c r="D63" s="67"/>
      <c r="E63" s="67"/>
      <c r="F63" s="13">
        <v>0</v>
      </c>
      <c r="G63" s="12">
        <v>9000000</v>
      </c>
      <c r="H63" s="13">
        <v>0</v>
      </c>
      <c r="I63" s="13">
        <v>0</v>
      </c>
      <c r="J63" s="13">
        <v>0</v>
      </c>
      <c r="K63" s="12">
        <v>3000000</v>
      </c>
      <c r="L63" s="13">
        <v>0</v>
      </c>
      <c r="M63" s="68">
        <v>12000000</v>
      </c>
    </row>
    <row r="64" spans="1:13" x14ac:dyDescent="0.3">
      <c r="A64" s="10">
        <v>60</v>
      </c>
      <c r="B64" s="10">
        <v>51705400400</v>
      </c>
      <c r="C64" s="67" t="s">
        <v>277</v>
      </c>
      <c r="D64" s="67"/>
      <c r="E64" s="67"/>
      <c r="F64" s="13">
        <v>0</v>
      </c>
      <c r="G64" s="12">
        <v>9000000</v>
      </c>
      <c r="H64" s="13">
        <v>0</v>
      </c>
      <c r="I64" s="13">
        <v>0</v>
      </c>
      <c r="J64" s="13">
        <v>0</v>
      </c>
      <c r="K64" s="12">
        <v>3000000</v>
      </c>
      <c r="L64" s="13">
        <v>0</v>
      </c>
      <c r="M64" s="68">
        <v>12000000</v>
      </c>
    </row>
    <row r="65" spans="1:13" x14ac:dyDescent="0.3">
      <c r="A65" s="10">
        <v>61</v>
      </c>
      <c r="B65" s="10">
        <v>51705400500</v>
      </c>
      <c r="C65" s="67" t="s">
        <v>270</v>
      </c>
      <c r="D65" s="67"/>
      <c r="E65" s="67"/>
      <c r="F65" s="13">
        <v>0</v>
      </c>
      <c r="G65" s="12">
        <v>9000000</v>
      </c>
      <c r="H65" s="13">
        <v>0</v>
      </c>
      <c r="I65" s="13">
        <v>0</v>
      </c>
      <c r="J65" s="13">
        <v>0</v>
      </c>
      <c r="K65" s="12">
        <v>3000000</v>
      </c>
      <c r="L65" s="13">
        <v>0</v>
      </c>
      <c r="M65" s="68">
        <v>12000000</v>
      </c>
    </row>
    <row r="66" spans="1:13" x14ac:dyDescent="0.3">
      <c r="A66" s="10">
        <v>62</v>
      </c>
      <c r="B66" s="10">
        <v>12500600100</v>
      </c>
      <c r="C66" s="67" t="s">
        <v>153</v>
      </c>
      <c r="D66" s="67"/>
      <c r="E66" s="67"/>
      <c r="F66" s="12">
        <v>73727549.659999996</v>
      </c>
      <c r="G66" s="12">
        <v>45045000</v>
      </c>
      <c r="H66" s="13">
        <v>0</v>
      </c>
      <c r="I66" s="13">
        <v>0</v>
      </c>
      <c r="J66" s="13">
        <v>0</v>
      </c>
      <c r="K66" s="12">
        <v>470000000</v>
      </c>
      <c r="L66" s="13">
        <v>0</v>
      </c>
      <c r="M66" s="68">
        <v>588772549.65999997</v>
      </c>
    </row>
    <row r="67" spans="1:13" x14ac:dyDescent="0.3">
      <c r="A67" s="10">
        <v>63</v>
      </c>
      <c r="B67" s="10">
        <v>51705400600</v>
      </c>
      <c r="C67" s="67" t="s">
        <v>279</v>
      </c>
      <c r="D67" s="67"/>
      <c r="E67" s="67"/>
      <c r="F67" s="13">
        <v>0</v>
      </c>
      <c r="G67" s="12">
        <v>9000000</v>
      </c>
      <c r="H67" s="13">
        <v>0</v>
      </c>
      <c r="I67" s="13">
        <v>0</v>
      </c>
      <c r="J67" s="13">
        <v>0</v>
      </c>
      <c r="K67" s="12">
        <v>3000000</v>
      </c>
      <c r="L67" s="13">
        <v>0</v>
      </c>
      <c r="M67" s="68">
        <v>12000000</v>
      </c>
    </row>
    <row r="68" spans="1:13" x14ac:dyDescent="0.3">
      <c r="A68" s="10">
        <v>64</v>
      </c>
      <c r="B68" s="10">
        <v>12500700100</v>
      </c>
      <c r="C68" s="67" t="s">
        <v>154</v>
      </c>
      <c r="D68" s="67"/>
      <c r="E68" s="67"/>
      <c r="F68" s="12">
        <v>211677627.80000001</v>
      </c>
      <c r="G68" s="12">
        <v>280700000</v>
      </c>
      <c r="H68" s="12">
        <v>26250000</v>
      </c>
      <c r="I68" s="13">
        <v>0</v>
      </c>
      <c r="J68" s="13">
        <v>0</v>
      </c>
      <c r="K68" s="12">
        <v>4100000</v>
      </c>
      <c r="L68" s="13">
        <v>0</v>
      </c>
      <c r="M68" s="68">
        <v>522727627.80000001</v>
      </c>
    </row>
    <row r="69" spans="1:13" x14ac:dyDescent="0.3">
      <c r="A69" s="10">
        <v>65</v>
      </c>
      <c r="B69" s="10">
        <v>51705400700</v>
      </c>
      <c r="C69" s="67" t="s">
        <v>271</v>
      </c>
      <c r="D69" s="67"/>
      <c r="E69" s="67"/>
      <c r="F69" s="13">
        <v>0</v>
      </c>
      <c r="G69" s="12">
        <v>9000000</v>
      </c>
      <c r="H69" s="13">
        <v>0</v>
      </c>
      <c r="I69" s="13">
        <v>0</v>
      </c>
      <c r="J69" s="13">
        <v>0</v>
      </c>
      <c r="K69" s="12">
        <v>3000000</v>
      </c>
      <c r="L69" s="13">
        <v>0</v>
      </c>
      <c r="M69" s="68">
        <v>12000000</v>
      </c>
    </row>
    <row r="70" spans="1:13" ht="18" x14ac:dyDescent="0.3">
      <c r="A70" s="10">
        <v>66</v>
      </c>
      <c r="B70" s="10">
        <v>12500700200</v>
      </c>
      <c r="C70" s="67" t="s">
        <v>241</v>
      </c>
      <c r="D70" s="67"/>
      <c r="E70" s="67"/>
      <c r="F70" s="13">
        <v>0</v>
      </c>
      <c r="G70" s="12">
        <v>6300000</v>
      </c>
      <c r="H70" s="13">
        <v>0</v>
      </c>
      <c r="I70" s="13">
        <v>0</v>
      </c>
      <c r="J70" s="13">
        <v>0</v>
      </c>
      <c r="K70" s="13">
        <v>0</v>
      </c>
      <c r="L70" s="13">
        <v>0</v>
      </c>
      <c r="M70" s="68">
        <v>6300000</v>
      </c>
    </row>
    <row r="71" spans="1:13" x14ac:dyDescent="0.3">
      <c r="A71" s="10">
        <v>67</v>
      </c>
      <c r="B71" s="10">
        <v>51705400800</v>
      </c>
      <c r="C71" s="67" t="s">
        <v>278</v>
      </c>
      <c r="D71" s="67"/>
      <c r="E71" s="67"/>
      <c r="F71" s="13">
        <v>0</v>
      </c>
      <c r="G71" s="12">
        <v>9000000</v>
      </c>
      <c r="H71" s="13">
        <v>0</v>
      </c>
      <c r="I71" s="13">
        <v>0</v>
      </c>
      <c r="J71" s="13">
        <v>0</v>
      </c>
      <c r="K71" s="12">
        <v>3000000</v>
      </c>
      <c r="L71" s="13">
        <v>0</v>
      </c>
      <c r="M71" s="68">
        <v>12000000</v>
      </c>
    </row>
    <row r="72" spans="1:13" x14ac:dyDescent="0.3">
      <c r="A72" s="10">
        <v>68</v>
      </c>
      <c r="B72" s="10">
        <v>12500700300</v>
      </c>
      <c r="C72" s="67" t="s">
        <v>149</v>
      </c>
      <c r="D72" s="67"/>
      <c r="E72" s="67"/>
      <c r="F72" s="13">
        <v>0</v>
      </c>
      <c r="G72" s="12">
        <v>25200000</v>
      </c>
      <c r="H72" s="13">
        <v>0</v>
      </c>
      <c r="I72" s="13">
        <v>0</v>
      </c>
      <c r="J72" s="13">
        <v>0</v>
      </c>
      <c r="K72" s="13">
        <v>0</v>
      </c>
      <c r="L72" s="13">
        <v>0</v>
      </c>
      <c r="M72" s="68">
        <v>25200000</v>
      </c>
    </row>
    <row r="73" spans="1:13" x14ac:dyDescent="0.3">
      <c r="A73" s="10">
        <v>69</v>
      </c>
      <c r="B73" s="10">
        <v>51705400900</v>
      </c>
      <c r="C73" s="67" t="s">
        <v>215</v>
      </c>
      <c r="D73" s="67"/>
      <c r="E73" s="67"/>
      <c r="F73" s="13">
        <v>0</v>
      </c>
      <c r="G73" s="12">
        <v>9000000</v>
      </c>
      <c r="H73" s="13">
        <v>0</v>
      </c>
      <c r="I73" s="13">
        <v>0</v>
      </c>
      <c r="J73" s="13">
        <v>0</v>
      </c>
      <c r="K73" s="12">
        <v>3000000</v>
      </c>
      <c r="L73" s="13">
        <v>0</v>
      </c>
      <c r="M73" s="68">
        <v>12000000</v>
      </c>
    </row>
    <row r="74" spans="1:13" ht="18" x14ac:dyDescent="0.3">
      <c r="A74" s="10">
        <v>70</v>
      </c>
      <c r="B74" s="10">
        <v>12500700400</v>
      </c>
      <c r="C74" s="67" t="s">
        <v>296</v>
      </c>
      <c r="D74" s="67"/>
      <c r="E74" s="67"/>
      <c r="F74" s="13">
        <v>0</v>
      </c>
      <c r="G74" s="12">
        <v>31500000</v>
      </c>
      <c r="H74" s="13">
        <v>0</v>
      </c>
      <c r="I74" s="13">
        <v>0</v>
      </c>
      <c r="J74" s="13">
        <v>0</v>
      </c>
      <c r="K74" s="13">
        <v>0</v>
      </c>
      <c r="L74" s="13">
        <v>0</v>
      </c>
      <c r="M74" s="68">
        <v>31500000</v>
      </c>
    </row>
    <row r="75" spans="1:13" x14ac:dyDescent="0.3">
      <c r="A75" s="10">
        <v>71</v>
      </c>
      <c r="B75" s="10">
        <v>51705401000</v>
      </c>
      <c r="C75" s="67" t="s">
        <v>76</v>
      </c>
      <c r="D75" s="67"/>
      <c r="E75" s="67"/>
      <c r="F75" s="13">
        <v>0</v>
      </c>
      <c r="G75" s="12">
        <v>9000000</v>
      </c>
      <c r="H75" s="13">
        <v>0</v>
      </c>
      <c r="I75" s="13">
        <v>0</v>
      </c>
      <c r="J75" s="13">
        <v>0</v>
      </c>
      <c r="K75" s="12">
        <v>3000000</v>
      </c>
      <c r="L75" s="13">
        <v>0</v>
      </c>
      <c r="M75" s="68">
        <v>12000000</v>
      </c>
    </row>
    <row r="76" spans="1:13" x14ac:dyDescent="0.3">
      <c r="A76" s="10">
        <v>72</v>
      </c>
      <c r="B76" s="10">
        <v>12500800100</v>
      </c>
      <c r="C76" s="67" t="s">
        <v>235</v>
      </c>
      <c r="D76" s="67"/>
      <c r="E76" s="67"/>
      <c r="F76" s="12">
        <v>84376024.819999993</v>
      </c>
      <c r="G76" s="12">
        <v>259000000</v>
      </c>
      <c r="H76" s="12">
        <v>35000000</v>
      </c>
      <c r="I76" s="13">
        <v>0</v>
      </c>
      <c r="J76" s="13">
        <v>0</v>
      </c>
      <c r="K76" s="12">
        <v>42000000</v>
      </c>
      <c r="L76" s="13">
        <v>0</v>
      </c>
      <c r="M76" s="68">
        <v>420376024.81999999</v>
      </c>
    </row>
    <row r="77" spans="1:13" x14ac:dyDescent="0.3">
      <c r="A77" s="10">
        <v>73</v>
      </c>
      <c r="B77" s="10">
        <v>51705500100</v>
      </c>
      <c r="C77" s="67" t="s">
        <v>172</v>
      </c>
      <c r="D77" s="67"/>
      <c r="E77" s="67"/>
      <c r="F77" s="12">
        <v>891584703.49000001</v>
      </c>
      <c r="G77" s="12">
        <v>72000000</v>
      </c>
      <c r="H77" s="12">
        <v>4200000</v>
      </c>
      <c r="I77" s="13">
        <v>0</v>
      </c>
      <c r="J77" s="13">
        <v>0</v>
      </c>
      <c r="K77" s="12">
        <v>1090600000</v>
      </c>
      <c r="L77" s="13">
        <v>0</v>
      </c>
      <c r="M77" s="68">
        <v>2058384703.49</v>
      </c>
    </row>
    <row r="78" spans="1:13" ht="18" x14ac:dyDescent="0.3">
      <c r="A78" s="10">
        <v>74</v>
      </c>
      <c r="B78" s="10">
        <v>14500100100</v>
      </c>
      <c r="C78" s="67" t="s">
        <v>324</v>
      </c>
      <c r="D78" s="67"/>
      <c r="E78" s="67"/>
      <c r="F78" s="13">
        <v>0</v>
      </c>
      <c r="G78" s="13">
        <v>0</v>
      </c>
      <c r="H78" s="12">
        <v>250000000</v>
      </c>
      <c r="I78" s="13">
        <v>0</v>
      </c>
      <c r="J78" s="13">
        <v>0</v>
      </c>
      <c r="K78" s="12">
        <v>830000000</v>
      </c>
      <c r="L78" s="13">
        <v>0</v>
      </c>
      <c r="M78" s="68">
        <v>1080000000</v>
      </c>
    </row>
    <row r="79" spans="1:13" x14ac:dyDescent="0.3">
      <c r="A79" s="10">
        <v>75</v>
      </c>
      <c r="B79" s="10">
        <v>51705600100</v>
      </c>
      <c r="C79" s="67" t="s">
        <v>156</v>
      </c>
      <c r="D79" s="67"/>
      <c r="E79" s="67"/>
      <c r="F79" s="12">
        <v>39486018.68</v>
      </c>
      <c r="G79" s="12">
        <v>491230000</v>
      </c>
      <c r="H79" s="13">
        <v>0</v>
      </c>
      <c r="I79" s="13">
        <v>0</v>
      </c>
      <c r="J79" s="13">
        <v>0</v>
      </c>
      <c r="K79" s="12">
        <v>37700000</v>
      </c>
      <c r="L79" s="13">
        <v>0</v>
      </c>
      <c r="M79" s="68">
        <v>568416018.67999995</v>
      </c>
    </row>
    <row r="80" spans="1:13" x14ac:dyDescent="0.3">
      <c r="A80" s="10">
        <v>76</v>
      </c>
      <c r="B80" s="10">
        <v>14700100100</v>
      </c>
      <c r="C80" s="67" t="s">
        <v>248</v>
      </c>
      <c r="D80" s="67"/>
      <c r="E80" s="67"/>
      <c r="F80" s="12">
        <v>210789332.91999999</v>
      </c>
      <c r="G80" s="12">
        <v>157500000</v>
      </c>
      <c r="H80" s="13">
        <v>0</v>
      </c>
      <c r="I80" s="13">
        <v>0</v>
      </c>
      <c r="J80" s="13">
        <v>0</v>
      </c>
      <c r="K80" s="12">
        <v>32500000</v>
      </c>
      <c r="L80" s="13">
        <v>0</v>
      </c>
      <c r="M80" s="68">
        <v>400789332.92000002</v>
      </c>
    </row>
    <row r="81" spans="1:13" x14ac:dyDescent="0.3">
      <c r="A81" s="10">
        <v>77</v>
      </c>
      <c r="B81" s="10">
        <v>14800100100</v>
      </c>
      <c r="C81" s="67" t="s">
        <v>251</v>
      </c>
      <c r="D81" s="67"/>
      <c r="E81" s="67"/>
      <c r="F81" s="12">
        <v>148645636.27000001</v>
      </c>
      <c r="G81" s="12">
        <v>50400000</v>
      </c>
      <c r="H81" s="13">
        <v>0</v>
      </c>
      <c r="I81" s="13">
        <v>0</v>
      </c>
      <c r="J81" s="13">
        <v>0</v>
      </c>
      <c r="K81" s="12">
        <v>997400000</v>
      </c>
      <c r="L81" s="13">
        <v>0</v>
      </c>
      <c r="M81" s="68">
        <v>1196445636.27</v>
      </c>
    </row>
    <row r="82" spans="1:13" x14ac:dyDescent="0.3">
      <c r="A82" s="10">
        <v>78</v>
      </c>
      <c r="B82" s="10">
        <v>51706400100</v>
      </c>
      <c r="C82" s="67" t="s">
        <v>301</v>
      </c>
      <c r="D82" s="67"/>
      <c r="E82" s="67"/>
      <c r="F82" s="13">
        <v>0</v>
      </c>
      <c r="G82" s="12">
        <v>10500000</v>
      </c>
      <c r="H82" s="13">
        <v>0</v>
      </c>
      <c r="I82" s="13">
        <v>0</v>
      </c>
      <c r="J82" s="13">
        <v>0</v>
      </c>
      <c r="K82" s="13">
        <v>0</v>
      </c>
      <c r="L82" s="13">
        <v>0</v>
      </c>
      <c r="M82" s="68">
        <v>10500000</v>
      </c>
    </row>
    <row r="83" spans="1:13" ht="18" x14ac:dyDescent="0.3">
      <c r="A83" s="10">
        <v>79</v>
      </c>
      <c r="B83" s="10">
        <v>14800100200</v>
      </c>
      <c r="C83" s="67" t="s">
        <v>262</v>
      </c>
      <c r="D83" s="67"/>
      <c r="E83" s="67"/>
      <c r="F83" s="13">
        <v>0</v>
      </c>
      <c r="G83" s="12">
        <v>32130000</v>
      </c>
      <c r="H83" s="13">
        <v>0</v>
      </c>
      <c r="I83" s="13">
        <v>0</v>
      </c>
      <c r="J83" s="13">
        <v>0</v>
      </c>
      <c r="K83" s="13">
        <v>0</v>
      </c>
      <c r="L83" s="13">
        <v>0</v>
      </c>
      <c r="M83" s="68">
        <v>32130000</v>
      </c>
    </row>
    <row r="84" spans="1:13" x14ac:dyDescent="0.3">
      <c r="A84" s="10">
        <v>80</v>
      </c>
      <c r="B84" s="10">
        <v>52100100100</v>
      </c>
      <c r="C84" s="67" t="s">
        <v>125</v>
      </c>
      <c r="D84" s="67"/>
      <c r="E84" s="67"/>
      <c r="F84" s="12">
        <v>1527592697.3199999</v>
      </c>
      <c r="G84" s="12">
        <v>686000000</v>
      </c>
      <c r="H84" s="13">
        <v>0</v>
      </c>
      <c r="I84" s="13">
        <v>0</v>
      </c>
      <c r="J84" s="13">
        <v>0</v>
      </c>
      <c r="K84" s="12">
        <v>5612000000</v>
      </c>
      <c r="L84" s="13">
        <v>0</v>
      </c>
      <c r="M84" s="68">
        <v>7825592697.3199997</v>
      </c>
    </row>
    <row r="85" spans="1:13" x14ac:dyDescent="0.3">
      <c r="A85" s="10">
        <v>81</v>
      </c>
      <c r="B85" s="10">
        <v>14900100100</v>
      </c>
      <c r="C85" s="67" t="s">
        <v>232</v>
      </c>
      <c r="D85" s="67"/>
      <c r="E85" s="67"/>
      <c r="F85" s="13">
        <v>0</v>
      </c>
      <c r="G85" s="12">
        <v>9450000</v>
      </c>
      <c r="H85" s="13">
        <v>0</v>
      </c>
      <c r="I85" s="13">
        <v>0</v>
      </c>
      <c r="J85" s="13">
        <v>0</v>
      </c>
      <c r="K85" s="12">
        <v>10000000</v>
      </c>
      <c r="L85" s="13">
        <v>0</v>
      </c>
      <c r="M85" s="68">
        <v>19450000</v>
      </c>
    </row>
    <row r="86" spans="1:13" ht="18" x14ac:dyDescent="0.3">
      <c r="A86" s="10">
        <v>82</v>
      </c>
      <c r="B86" s="10">
        <v>52100100200</v>
      </c>
      <c r="C86" s="67" t="s">
        <v>55</v>
      </c>
      <c r="D86" s="67"/>
      <c r="E86" s="67"/>
      <c r="F86" s="13">
        <v>0</v>
      </c>
      <c r="G86" s="12">
        <v>9450000</v>
      </c>
      <c r="H86" s="13">
        <v>0</v>
      </c>
      <c r="I86" s="13">
        <v>0</v>
      </c>
      <c r="J86" s="13">
        <v>0</v>
      </c>
      <c r="K86" s="13">
        <v>0</v>
      </c>
      <c r="L86" s="13">
        <v>0</v>
      </c>
      <c r="M86" s="68">
        <v>9450000</v>
      </c>
    </row>
    <row r="87" spans="1:13" x14ac:dyDescent="0.3">
      <c r="A87" s="10">
        <v>83</v>
      </c>
      <c r="B87" s="10">
        <v>11200300100</v>
      </c>
      <c r="C87" s="67" t="s">
        <v>283</v>
      </c>
      <c r="D87" s="67"/>
      <c r="E87" s="67"/>
      <c r="F87" s="12">
        <v>1016918779.51</v>
      </c>
      <c r="G87" s="12">
        <v>3218322500</v>
      </c>
      <c r="H87" s="12">
        <v>700000000</v>
      </c>
      <c r="I87" s="13">
        <v>0</v>
      </c>
      <c r="J87" s="13">
        <v>0</v>
      </c>
      <c r="K87" s="12">
        <v>1000000000</v>
      </c>
      <c r="L87" s="13">
        <v>0</v>
      </c>
      <c r="M87" s="68">
        <v>5935241279.5100002</v>
      </c>
    </row>
    <row r="88" spans="1:13" x14ac:dyDescent="0.3">
      <c r="A88" s="10">
        <v>84</v>
      </c>
      <c r="B88" s="10">
        <v>52100100300</v>
      </c>
      <c r="C88" s="67" t="s">
        <v>69</v>
      </c>
      <c r="D88" s="67"/>
      <c r="E88" s="67"/>
      <c r="F88" s="13">
        <v>0</v>
      </c>
      <c r="G88" s="12">
        <v>99500000</v>
      </c>
      <c r="H88" s="13">
        <v>0</v>
      </c>
      <c r="I88" s="13">
        <v>0</v>
      </c>
      <c r="J88" s="13">
        <v>0</v>
      </c>
      <c r="K88" s="12">
        <v>499700000</v>
      </c>
      <c r="L88" s="13">
        <v>0</v>
      </c>
      <c r="M88" s="68">
        <v>599200000</v>
      </c>
    </row>
    <row r="89" spans="1:13" x14ac:dyDescent="0.3">
      <c r="A89" s="10">
        <v>85</v>
      </c>
      <c r="B89" s="10">
        <v>52100100400</v>
      </c>
      <c r="C89" s="67" t="s">
        <v>310</v>
      </c>
      <c r="D89" s="67"/>
      <c r="E89" s="67"/>
      <c r="F89" s="13">
        <v>0</v>
      </c>
      <c r="G89" s="12">
        <v>30000000</v>
      </c>
      <c r="H89" s="13">
        <v>0</v>
      </c>
      <c r="I89" s="13">
        <v>0</v>
      </c>
      <c r="J89" s="13">
        <v>0</v>
      </c>
      <c r="K89" s="13">
        <v>0</v>
      </c>
      <c r="L89" s="13">
        <v>0</v>
      </c>
      <c r="M89" s="68">
        <v>30000000</v>
      </c>
    </row>
    <row r="90" spans="1:13" x14ac:dyDescent="0.3">
      <c r="A90" s="10">
        <v>86</v>
      </c>
      <c r="B90" s="10">
        <v>11200400100</v>
      </c>
      <c r="C90" s="67" t="s">
        <v>246</v>
      </c>
      <c r="D90" s="67"/>
      <c r="E90" s="67"/>
      <c r="F90" s="12">
        <v>54184674.359999999</v>
      </c>
      <c r="G90" s="12">
        <v>262500000</v>
      </c>
      <c r="H90" s="13">
        <v>0</v>
      </c>
      <c r="I90" s="13">
        <v>0</v>
      </c>
      <c r="J90" s="12">
        <v>30000000</v>
      </c>
      <c r="K90" s="12">
        <v>230000000</v>
      </c>
      <c r="L90" s="13">
        <v>0</v>
      </c>
      <c r="M90" s="68">
        <v>576684674.36000001</v>
      </c>
    </row>
    <row r="91" spans="1:13" x14ac:dyDescent="0.3">
      <c r="A91" s="10">
        <v>87</v>
      </c>
      <c r="B91" s="10">
        <v>52100200100</v>
      </c>
      <c r="C91" s="67" t="s">
        <v>134</v>
      </c>
      <c r="D91" s="67"/>
      <c r="E91" s="67"/>
      <c r="F91" s="12">
        <v>110073778</v>
      </c>
      <c r="G91" s="12">
        <v>424620000</v>
      </c>
      <c r="H91" s="12">
        <v>360000000</v>
      </c>
      <c r="I91" s="13">
        <v>0</v>
      </c>
      <c r="J91" s="13">
        <v>0</v>
      </c>
      <c r="K91" s="12">
        <v>3559420000</v>
      </c>
      <c r="L91" s="13">
        <v>0</v>
      </c>
      <c r="M91" s="68">
        <v>4454113778</v>
      </c>
    </row>
    <row r="92" spans="1:13" x14ac:dyDescent="0.3">
      <c r="A92" s="10">
        <v>88</v>
      </c>
      <c r="B92" s="10">
        <v>11200700100</v>
      </c>
      <c r="C92" s="67" t="s">
        <v>104</v>
      </c>
      <c r="D92" s="67"/>
      <c r="E92" s="67"/>
      <c r="F92" s="13">
        <v>0</v>
      </c>
      <c r="G92" s="12">
        <v>787500000</v>
      </c>
      <c r="H92" s="13">
        <v>0</v>
      </c>
      <c r="I92" s="13">
        <v>0</v>
      </c>
      <c r="J92" s="13">
        <v>0</v>
      </c>
      <c r="K92" s="13">
        <v>0</v>
      </c>
      <c r="L92" s="13">
        <v>0</v>
      </c>
      <c r="M92" s="68">
        <v>787500000</v>
      </c>
    </row>
    <row r="93" spans="1:13" x14ac:dyDescent="0.3">
      <c r="A93" s="10">
        <v>89</v>
      </c>
      <c r="B93" s="10">
        <v>52100300100</v>
      </c>
      <c r="C93" s="67" t="s">
        <v>106</v>
      </c>
      <c r="D93" s="67"/>
      <c r="E93" s="67"/>
      <c r="F93" s="12">
        <v>3664282326.5599999</v>
      </c>
      <c r="G93" s="12">
        <v>150150000</v>
      </c>
      <c r="H93" s="13">
        <v>0</v>
      </c>
      <c r="I93" s="13">
        <v>0</v>
      </c>
      <c r="J93" s="13">
        <v>0</v>
      </c>
      <c r="K93" s="12">
        <v>109500000</v>
      </c>
      <c r="L93" s="13">
        <v>0</v>
      </c>
      <c r="M93" s="68">
        <v>3923932326.5599999</v>
      </c>
    </row>
    <row r="94" spans="1:13" ht="18" x14ac:dyDescent="0.3">
      <c r="A94" s="10">
        <v>90</v>
      </c>
      <c r="B94" s="10">
        <v>52102600100</v>
      </c>
      <c r="C94" s="67" t="s">
        <v>339</v>
      </c>
      <c r="D94" s="67"/>
      <c r="E94" s="67"/>
      <c r="F94" s="13">
        <v>0</v>
      </c>
      <c r="G94" s="13">
        <v>0</v>
      </c>
      <c r="H94" s="12">
        <v>5701500000</v>
      </c>
      <c r="I94" s="13">
        <v>0</v>
      </c>
      <c r="J94" s="13">
        <v>0</v>
      </c>
      <c r="K94" s="12">
        <v>6000000000</v>
      </c>
      <c r="L94" s="13">
        <v>0</v>
      </c>
      <c r="M94" s="68">
        <v>11701500000</v>
      </c>
    </row>
    <row r="95" spans="1:13" x14ac:dyDescent="0.3">
      <c r="A95" s="10">
        <v>91</v>
      </c>
      <c r="B95" s="10">
        <v>11200700200</v>
      </c>
      <c r="C95" s="67" t="s">
        <v>286</v>
      </c>
      <c r="D95" s="67"/>
      <c r="E95" s="67"/>
      <c r="F95" s="13">
        <v>0</v>
      </c>
      <c r="G95" s="12">
        <v>15750000</v>
      </c>
      <c r="H95" s="13">
        <v>0</v>
      </c>
      <c r="I95" s="13">
        <v>0</v>
      </c>
      <c r="J95" s="13">
        <v>0</v>
      </c>
      <c r="K95" s="13">
        <v>0</v>
      </c>
      <c r="L95" s="13">
        <v>0</v>
      </c>
      <c r="M95" s="68">
        <v>15750000</v>
      </c>
    </row>
    <row r="96" spans="1:13" x14ac:dyDescent="0.3">
      <c r="A96" s="10">
        <v>92</v>
      </c>
      <c r="B96" s="10">
        <v>52110200100</v>
      </c>
      <c r="C96" s="67" t="s">
        <v>114</v>
      </c>
      <c r="D96" s="67"/>
      <c r="E96" s="67"/>
      <c r="F96" s="12">
        <v>15466430941.84</v>
      </c>
      <c r="G96" s="12">
        <v>91350000</v>
      </c>
      <c r="H96" s="13">
        <v>0</v>
      </c>
      <c r="I96" s="13">
        <v>0</v>
      </c>
      <c r="J96" s="13">
        <v>0</v>
      </c>
      <c r="K96" s="12">
        <v>760400000</v>
      </c>
      <c r="L96" s="13">
        <v>0</v>
      </c>
      <c r="M96" s="68">
        <v>16318180941.84</v>
      </c>
    </row>
    <row r="97" spans="1:13" x14ac:dyDescent="0.3">
      <c r="A97" s="10">
        <v>93</v>
      </c>
      <c r="B97" s="10">
        <v>11200700300</v>
      </c>
      <c r="C97" s="67" t="s">
        <v>308</v>
      </c>
      <c r="D97" s="67"/>
      <c r="E97" s="67"/>
      <c r="F97" s="13">
        <v>0</v>
      </c>
      <c r="G97" s="12">
        <v>37800000</v>
      </c>
      <c r="H97" s="13">
        <v>0</v>
      </c>
      <c r="I97" s="13">
        <v>0</v>
      </c>
      <c r="J97" s="13">
        <v>0</v>
      </c>
      <c r="K97" s="13">
        <v>0</v>
      </c>
      <c r="L97" s="13">
        <v>0</v>
      </c>
      <c r="M97" s="68">
        <v>37800000</v>
      </c>
    </row>
    <row r="98" spans="1:13" x14ac:dyDescent="0.3">
      <c r="A98" s="10">
        <v>94</v>
      </c>
      <c r="B98" s="10">
        <v>52110200900</v>
      </c>
      <c r="C98" s="67" t="s">
        <v>340</v>
      </c>
      <c r="D98" s="67"/>
      <c r="E98" s="67"/>
      <c r="F98" s="13">
        <v>0</v>
      </c>
      <c r="G98" s="13">
        <v>0</v>
      </c>
      <c r="H98" s="12">
        <v>37800000</v>
      </c>
      <c r="I98" s="13">
        <v>0</v>
      </c>
      <c r="J98" s="13">
        <v>0</v>
      </c>
      <c r="K98" s="13">
        <v>0</v>
      </c>
      <c r="L98" s="13">
        <v>0</v>
      </c>
      <c r="M98" s="68">
        <v>37800000</v>
      </c>
    </row>
    <row r="99" spans="1:13" x14ac:dyDescent="0.3">
      <c r="A99" s="10">
        <v>95</v>
      </c>
      <c r="B99" s="10">
        <v>52110300100</v>
      </c>
      <c r="C99" s="67" t="s">
        <v>101</v>
      </c>
      <c r="D99" s="67"/>
      <c r="E99" s="67"/>
      <c r="F99" s="13">
        <v>0</v>
      </c>
      <c r="G99" s="12">
        <v>37800000</v>
      </c>
      <c r="H99" s="13">
        <v>0</v>
      </c>
      <c r="I99" s="13">
        <v>0</v>
      </c>
      <c r="J99" s="13">
        <v>0</v>
      </c>
      <c r="K99" s="12">
        <v>14000000</v>
      </c>
      <c r="L99" s="13">
        <v>0</v>
      </c>
      <c r="M99" s="68">
        <v>51800000</v>
      </c>
    </row>
    <row r="100" spans="1:13" x14ac:dyDescent="0.3">
      <c r="A100" s="10">
        <v>96</v>
      </c>
      <c r="B100" s="10">
        <v>11202100100</v>
      </c>
      <c r="C100" s="67" t="s">
        <v>285</v>
      </c>
      <c r="D100" s="67"/>
      <c r="E100" s="67"/>
      <c r="F100" s="13">
        <v>0</v>
      </c>
      <c r="G100" s="12">
        <v>157500000</v>
      </c>
      <c r="H100" s="13">
        <v>0</v>
      </c>
      <c r="I100" s="13">
        <v>0</v>
      </c>
      <c r="J100" s="13">
        <v>0</v>
      </c>
      <c r="K100" s="13">
        <v>0</v>
      </c>
      <c r="L100" s="13">
        <v>0</v>
      </c>
      <c r="M100" s="68">
        <v>157500000</v>
      </c>
    </row>
    <row r="101" spans="1:13" x14ac:dyDescent="0.3">
      <c r="A101" s="10">
        <v>97</v>
      </c>
      <c r="B101" s="10">
        <v>52110600100</v>
      </c>
      <c r="C101" s="67" t="s">
        <v>124</v>
      </c>
      <c r="D101" s="67"/>
      <c r="E101" s="67"/>
      <c r="F101" s="13">
        <v>0</v>
      </c>
      <c r="G101" s="12">
        <v>25200000</v>
      </c>
      <c r="H101" s="13">
        <v>0</v>
      </c>
      <c r="I101" s="13">
        <v>0</v>
      </c>
      <c r="J101" s="13">
        <v>0</v>
      </c>
      <c r="K101" s="12">
        <v>100000000</v>
      </c>
      <c r="L101" s="13">
        <v>0</v>
      </c>
      <c r="M101" s="68">
        <v>125200000</v>
      </c>
    </row>
    <row r="102" spans="1:13" x14ac:dyDescent="0.3">
      <c r="A102" s="10">
        <v>98</v>
      </c>
      <c r="B102" s="10">
        <v>11202300100</v>
      </c>
      <c r="C102" s="67" t="s">
        <v>281</v>
      </c>
      <c r="D102" s="67"/>
      <c r="E102" s="67"/>
      <c r="F102" s="13">
        <v>0</v>
      </c>
      <c r="G102" s="12">
        <v>126000000</v>
      </c>
      <c r="H102" s="13">
        <v>0</v>
      </c>
      <c r="I102" s="13">
        <v>0</v>
      </c>
      <c r="J102" s="13">
        <v>0</v>
      </c>
      <c r="K102" s="13">
        <v>0</v>
      </c>
      <c r="L102" s="13">
        <v>0</v>
      </c>
      <c r="M102" s="68">
        <v>126000000</v>
      </c>
    </row>
    <row r="103" spans="1:13" x14ac:dyDescent="0.3">
      <c r="A103" s="10">
        <v>99</v>
      </c>
      <c r="B103" s="10">
        <v>52111500</v>
      </c>
      <c r="C103" s="67" t="s">
        <v>193</v>
      </c>
      <c r="D103" s="67"/>
      <c r="E103" s="67"/>
      <c r="F103" s="12">
        <v>54083351.659999996</v>
      </c>
      <c r="G103" s="12">
        <v>52500000</v>
      </c>
      <c r="H103" s="13">
        <v>0</v>
      </c>
      <c r="I103" s="13">
        <v>0</v>
      </c>
      <c r="J103" s="13">
        <v>0</v>
      </c>
      <c r="K103" s="12">
        <v>350000000</v>
      </c>
      <c r="L103" s="13">
        <v>0</v>
      </c>
      <c r="M103" s="68">
        <v>456583351.66000003</v>
      </c>
    </row>
    <row r="104" spans="1:13" x14ac:dyDescent="0.3">
      <c r="A104" s="10">
        <v>100</v>
      </c>
      <c r="B104" s="10">
        <v>52111600100</v>
      </c>
      <c r="C104" s="67" t="s">
        <v>260</v>
      </c>
      <c r="D104" s="67"/>
      <c r="E104" s="67"/>
      <c r="F104" s="13">
        <v>0</v>
      </c>
      <c r="G104" s="12">
        <v>86000000</v>
      </c>
      <c r="H104" s="13">
        <v>0</v>
      </c>
      <c r="I104" s="13">
        <v>0</v>
      </c>
      <c r="J104" s="13">
        <v>0</v>
      </c>
      <c r="K104" s="12">
        <v>200000000</v>
      </c>
      <c r="L104" s="13">
        <v>0</v>
      </c>
      <c r="M104" s="68">
        <v>286000000</v>
      </c>
    </row>
    <row r="105" spans="1:13" x14ac:dyDescent="0.3">
      <c r="A105" s="10">
        <v>101</v>
      </c>
      <c r="B105" s="10">
        <v>52111700100</v>
      </c>
      <c r="C105" s="67" t="s">
        <v>181</v>
      </c>
      <c r="D105" s="67"/>
      <c r="E105" s="67"/>
      <c r="F105" s="12">
        <v>89937524.799999997</v>
      </c>
      <c r="G105" s="12">
        <v>94500000</v>
      </c>
      <c r="H105" s="13">
        <v>0</v>
      </c>
      <c r="I105" s="13">
        <v>0</v>
      </c>
      <c r="J105" s="13">
        <v>0</v>
      </c>
      <c r="K105" s="12">
        <v>12000000</v>
      </c>
      <c r="L105" s="13">
        <v>0</v>
      </c>
      <c r="M105" s="68">
        <v>196437524.80000001</v>
      </c>
    </row>
    <row r="106" spans="1:13" x14ac:dyDescent="0.3">
      <c r="A106" s="10">
        <v>102</v>
      </c>
      <c r="B106" s="10">
        <v>12300100100</v>
      </c>
      <c r="C106" s="67" t="s">
        <v>131</v>
      </c>
      <c r="D106" s="67"/>
      <c r="E106" s="67"/>
      <c r="F106" s="12">
        <v>264646492.56999999</v>
      </c>
      <c r="G106" s="12">
        <v>760200000</v>
      </c>
      <c r="H106" s="13">
        <v>0</v>
      </c>
      <c r="I106" s="13">
        <v>0</v>
      </c>
      <c r="J106" s="13">
        <v>0</v>
      </c>
      <c r="K106" s="12">
        <v>234500000</v>
      </c>
      <c r="L106" s="13">
        <v>0</v>
      </c>
      <c r="M106" s="68">
        <v>1259346492.5699999</v>
      </c>
    </row>
    <row r="107" spans="1:13" x14ac:dyDescent="0.3">
      <c r="A107" s="10">
        <v>103</v>
      </c>
      <c r="B107" s="10">
        <v>53500100100</v>
      </c>
      <c r="C107" s="67" t="s">
        <v>269</v>
      </c>
      <c r="D107" s="67"/>
      <c r="E107" s="67"/>
      <c r="F107" s="12">
        <v>250375858.36000001</v>
      </c>
      <c r="G107" s="12">
        <v>210000000</v>
      </c>
      <c r="H107" s="13">
        <v>0</v>
      </c>
      <c r="I107" s="13">
        <v>0</v>
      </c>
      <c r="J107" s="13">
        <v>0</v>
      </c>
      <c r="K107" s="12">
        <v>6993000000</v>
      </c>
      <c r="L107" s="13">
        <v>0</v>
      </c>
      <c r="M107" s="68">
        <v>7453375858.3599997</v>
      </c>
    </row>
    <row r="108" spans="1:13" x14ac:dyDescent="0.3">
      <c r="A108" s="10">
        <v>104</v>
      </c>
      <c r="B108" s="10">
        <v>53500100200</v>
      </c>
      <c r="C108" s="67" t="s">
        <v>115</v>
      </c>
      <c r="D108" s="67"/>
      <c r="E108" s="67"/>
      <c r="F108" s="12">
        <v>64042014.039999999</v>
      </c>
      <c r="G108" s="12">
        <v>14910000</v>
      </c>
      <c r="H108" s="13">
        <v>0</v>
      </c>
      <c r="I108" s="13">
        <v>0</v>
      </c>
      <c r="J108" s="13">
        <v>0</v>
      </c>
      <c r="K108" s="12">
        <v>3500000000</v>
      </c>
      <c r="L108" s="13">
        <v>0</v>
      </c>
      <c r="M108" s="68">
        <v>3578952014.04</v>
      </c>
    </row>
    <row r="109" spans="1:13" x14ac:dyDescent="0.3">
      <c r="A109" s="10">
        <v>105</v>
      </c>
      <c r="B109" s="10">
        <v>12300300100</v>
      </c>
      <c r="C109" s="67" t="s">
        <v>295</v>
      </c>
      <c r="D109" s="67"/>
      <c r="E109" s="67"/>
      <c r="F109" s="12">
        <v>317817368.31999999</v>
      </c>
      <c r="G109" s="12">
        <v>200000000</v>
      </c>
      <c r="H109" s="12">
        <v>113000000</v>
      </c>
      <c r="I109" s="13">
        <v>0</v>
      </c>
      <c r="J109" s="13">
        <v>0</v>
      </c>
      <c r="K109" s="12">
        <v>592000000</v>
      </c>
      <c r="L109" s="13">
        <v>0</v>
      </c>
      <c r="M109" s="68">
        <v>1222817368.3199999</v>
      </c>
    </row>
    <row r="110" spans="1:13" x14ac:dyDescent="0.3">
      <c r="A110" s="10">
        <v>106</v>
      </c>
      <c r="B110" s="10">
        <v>53501600100</v>
      </c>
      <c r="C110" s="67" t="s">
        <v>108</v>
      </c>
      <c r="D110" s="67"/>
      <c r="E110" s="67"/>
      <c r="F110" s="12">
        <v>15051761.41</v>
      </c>
      <c r="G110" s="12">
        <v>63000000</v>
      </c>
      <c r="H110" s="13">
        <v>0</v>
      </c>
      <c r="I110" s="13">
        <v>0</v>
      </c>
      <c r="J110" s="13">
        <v>0</v>
      </c>
      <c r="K110" s="12">
        <v>195500000</v>
      </c>
      <c r="L110" s="13">
        <v>0</v>
      </c>
      <c r="M110" s="68">
        <v>273551761.41000003</v>
      </c>
    </row>
    <row r="111" spans="1:13" x14ac:dyDescent="0.3">
      <c r="A111" s="10">
        <v>107</v>
      </c>
      <c r="B111" s="10">
        <v>12300400200</v>
      </c>
      <c r="C111" s="67" t="s">
        <v>177</v>
      </c>
      <c r="D111" s="67"/>
      <c r="E111" s="67"/>
      <c r="F111" s="12">
        <v>98141984.010000005</v>
      </c>
      <c r="G111" s="12">
        <v>15750000</v>
      </c>
      <c r="H111" s="13">
        <v>0</v>
      </c>
      <c r="I111" s="13">
        <v>0</v>
      </c>
      <c r="J111" s="13">
        <v>0</v>
      </c>
      <c r="K111" s="12">
        <v>40000000</v>
      </c>
      <c r="L111" s="13">
        <v>0</v>
      </c>
      <c r="M111" s="68">
        <v>153891984.00999999</v>
      </c>
    </row>
    <row r="112" spans="1:13" x14ac:dyDescent="0.3">
      <c r="A112" s="10">
        <v>108</v>
      </c>
      <c r="B112" s="10">
        <v>12305500100</v>
      </c>
      <c r="C112" s="67" t="s">
        <v>320</v>
      </c>
      <c r="D112" s="67"/>
      <c r="E112" s="67"/>
      <c r="F112" s="13">
        <v>0</v>
      </c>
      <c r="G112" s="13">
        <v>0</v>
      </c>
      <c r="H112" s="12">
        <v>300000000</v>
      </c>
      <c r="I112" s="13">
        <v>0</v>
      </c>
      <c r="J112" s="13">
        <v>0</v>
      </c>
      <c r="K112" s="12">
        <v>80000000</v>
      </c>
      <c r="L112" s="13">
        <v>0</v>
      </c>
      <c r="M112" s="68">
        <v>380000000</v>
      </c>
    </row>
    <row r="113" spans="1:13" x14ac:dyDescent="0.3">
      <c r="A113" s="10">
        <v>109</v>
      </c>
      <c r="B113" s="10">
        <v>53505300100</v>
      </c>
      <c r="C113" s="67" t="s">
        <v>208</v>
      </c>
      <c r="D113" s="67"/>
      <c r="E113" s="67"/>
      <c r="F113" s="12">
        <v>460840268.49000001</v>
      </c>
      <c r="G113" s="12">
        <v>101955000</v>
      </c>
      <c r="H113" s="13">
        <v>0</v>
      </c>
      <c r="I113" s="13">
        <v>0</v>
      </c>
      <c r="J113" s="13">
        <v>0</v>
      </c>
      <c r="K113" s="12">
        <v>1215000000</v>
      </c>
      <c r="L113" s="13">
        <v>0</v>
      </c>
      <c r="M113" s="68">
        <v>1777795268.49</v>
      </c>
    </row>
    <row r="114" spans="1:13" x14ac:dyDescent="0.3">
      <c r="A114" s="10">
        <v>110</v>
      </c>
      <c r="B114" s="10">
        <v>12305600100</v>
      </c>
      <c r="C114" s="67" t="s">
        <v>242</v>
      </c>
      <c r="D114" s="67"/>
      <c r="E114" s="67"/>
      <c r="F114" s="12">
        <v>41718677.359999999</v>
      </c>
      <c r="G114" s="12">
        <v>29400000</v>
      </c>
      <c r="H114" s="13">
        <v>0</v>
      </c>
      <c r="I114" s="13">
        <v>0</v>
      </c>
      <c r="J114" s="13">
        <v>0</v>
      </c>
      <c r="K114" s="12">
        <v>143000000</v>
      </c>
      <c r="L114" s="13">
        <v>0</v>
      </c>
      <c r="M114" s="68">
        <v>214118677.36000001</v>
      </c>
    </row>
    <row r="115" spans="1:13" x14ac:dyDescent="0.3">
      <c r="A115" s="10">
        <v>111</v>
      </c>
      <c r="B115" s="10">
        <v>21500100100</v>
      </c>
      <c r="C115" s="67" t="s">
        <v>140</v>
      </c>
      <c r="D115" s="67"/>
      <c r="E115" s="67"/>
      <c r="F115" s="12">
        <v>832264242.88999999</v>
      </c>
      <c r="G115" s="12">
        <v>157000000</v>
      </c>
      <c r="H115" s="13">
        <v>0</v>
      </c>
      <c r="I115" s="13">
        <v>0</v>
      </c>
      <c r="J115" s="13">
        <v>0</v>
      </c>
      <c r="K115" s="12">
        <v>15098863492</v>
      </c>
      <c r="L115" s="13">
        <v>0</v>
      </c>
      <c r="M115" s="68">
        <v>16088127734.889999</v>
      </c>
    </row>
    <row r="116" spans="1:13" ht="18" x14ac:dyDescent="0.3">
      <c r="A116" s="10">
        <v>112</v>
      </c>
      <c r="B116" s="10">
        <v>21500100300</v>
      </c>
      <c r="C116" s="67" t="s">
        <v>107</v>
      </c>
      <c r="D116" s="67"/>
      <c r="E116" s="67"/>
      <c r="F116" s="13">
        <v>0</v>
      </c>
      <c r="G116" s="12">
        <v>13000000</v>
      </c>
      <c r="H116" s="13">
        <v>0</v>
      </c>
      <c r="I116" s="13">
        <v>0</v>
      </c>
      <c r="J116" s="13">
        <v>0</v>
      </c>
      <c r="K116" s="13">
        <v>0</v>
      </c>
      <c r="L116" s="13">
        <v>0</v>
      </c>
      <c r="M116" s="68">
        <v>13000000</v>
      </c>
    </row>
    <row r="117" spans="1:13" x14ac:dyDescent="0.3">
      <c r="A117" s="10">
        <v>113</v>
      </c>
      <c r="B117" s="10">
        <v>21500100400</v>
      </c>
      <c r="C117" s="67" t="s">
        <v>96</v>
      </c>
      <c r="D117" s="67"/>
      <c r="E117" s="67"/>
      <c r="F117" s="13">
        <v>0</v>
      </c>
      <c r="G117" s="12">
        <v>7875000</v>
      </c>
      <c r="H117" s="13">
        <v>0</v>
      </c>
      <c r="I117" s="13">
        <v>0</v>
      </c>
      <c r="J117" s="13">
        <v>0</v>
      </c>
      <c r="K117" s="13">
        <v>0</v>
      </c>
      <c r="L117" s="13">
        <v>0</v>
      </c>
      <c r="M117" s="68">
        <v>7875000</v>
      </c>
    </row>
    <row r="118" spans="1:13" ht="18" x14ac:dyDescent="0.3">
      <c r="A118" s="10">
        <v>114</v>
      </c>
      <c r="B118" s="10">
        <v>21500100500</v>
      </c>
      <c r="C118" s="67" t="s">
        <v>309</v>
      </c>
      <c r="D118" s="67"/>
      <c r="E118" s="67"/>
      <c r="F118" s="13">
        <v>0</v>
      </c>
      <c r="G118" s="12">
        <v>18000000</v>
      </c>
      <c r="H118" s="13">
        <v>0</v>
      </c>
      <c r="I118" s="13">
        <v>0</v>
      </c>
      <c r="J118" s="13">
        <v>0</v>
      </c>
      <c r="K118" s="12">
        <v>1553200000</v>
      </c>
      <c r="L118" s="13">
        <v>0</v>
      </c>
      <c r="M118" s="68">
        <v>1571200000</v>
      </c>
    </row>
    <row r="119" spans="1:13" x14ac:dyDescent="0.3">
      <c r="A119" s="10">
        <v>115</v>
      </c>
      <c r="B119" s="10">
        <v>21502100100</v>
      </c>
      <c r="C119" s="67" t="s">
        <v>77</v>
      </c>
      <c r="D119" s="67"/>
      <c r="E119" s="67"/>
      <c r="F119" s="13">
        <v>0</v>
      </c>
      <c r="G119" s="12">
        <v>3150000</v>
      </c>
      <c r="H119" s="13">
        <v>0</v>
      </c>
      <c r="I119" s="13">
        <v>0</v>
      </c>
      <c r="J119" s="13">
        <v>0</v>
      </c>
      <c r="K119" s="13">
        <v>0</v>
      </c>
      <c r="L119" s="13">
        <v>0</v>
      </c>
      <c r="M119" s="68">
        <v>3150000</v>
      </c>
    </row>
    <row r="120" spans="1:13" x14ac:dyDescent="0.3">
      <c r="A120" s="10">
        <v>116</v>
      </c>
      <c r="B120" s="10">
        <v>21510200100</v>
      </c>
      <c r="C120" s="67" t="s">
        <v>145</v>
      </c>
      <c r="D120" s="67"/>
      <c r="E120" s="67"/>
      <c r="F120" s="12">
        <v>352921814.69</v>
      </c>
      <c r="G120" s="12">
        <v>54600000</v>
      </c>
      <c r="H120" s="13">
        <v>0</v>
      </c>
      <c r="I120" s="13">
        <v>0</v>
      </c>
      <c r="J120" s="13">
        <v>0</v>
      </c>
      <c r="K120" s="12">
        <v>60000000</v>
      </c>
      <c r="L120" s="13">
        <v>0</v>
      </c>
      <c r="M120" s="68">
        <v>467521814.69</v>
      </c>
    </row>
    <row r="121" spans="1:13" x14ac:dyDescent="0.3">
      <c r="A121" s="10">
        <v>117</v>
      </c>
      <c r="B121" s="10">
        <v>21510200200</v>
      </c>
      <c r="C121" s="67" t="s">
        <v>51</v>
      </c>
      <c r="D121" s="67"/>
      <c r="E121" s="67"/>
      <c r="F121" s="13">
        <v>0</v>
      </c>
      <c r="G121" s="12">
        <v>28350000</v>
      </c>
      <c r="H121" s="13">
        <v>0</v>
      </c>
      <c r="I121" s="13">
        <v>0</v>
      </c>
      <c r="J121" s="13">
        <v>0</v>
      </c>
      <c r="K121" s="13">
        <v>0</v>
      </c>
      <c r="L121" s="13">
        <v>0</v>
      </c>
      <c r="M121" s="68">
        <v>28350000</v>
      </c>
    </row>
    <row r="122" spans="1:13" x14ac:dyDescent="0.3">
      <c r="A122" s="10">
        <v>118</v>
      </c>
      <c r="B122" s="10">
        <v>21511000100</v>
      </c>
      <c r="C122" s="67" t="s">
        <v>180</v>
      </c>
      <c r="D122" s="67"/>
      <c r="E122" s="67"/>
      <c r="F122" s="12">
        <v>107481827.17</v>
      </c>
      <c r="G122" s="12">
        <v>126000000</v>
      </c>
      <c r="H122" s="13">
        <v>0</v>
      </c>
      <c r="I122" s="13">
        <v>0</v>
      </c>
      <c r="J122" s="13">
        <v>0</v>
      </c>
      <c r="K122" s="12">
        <v>72000000</v>
      </c>
      <c r="L122" s="13">
        <v>0</v>
      </c>
      <c r="M122" s="68">
        <v>305481827.17000002</v>
      </c>
    </row>
    <row r="123" spans="1:13" x14ac:dyDescent="0.3">
      <c r="A123" s="10">
        <v>119</v>
      </c>
      <c r="B123" s="10">
        <v>21511500100</v>
      </c>
      <c r="C123" s="67" t="s">
        <v>254</v>
      </c>
      <c r="D123" s="67"/>
      <c r="E123" s="67"/>
      <c r="F123" s="13">
        <v>0</v>
      </c>
      <c r="G123" s="12">
        <v>9450000</v>
      </c>
      <c r="H123" s="13">
        <v>0</v>
      </c>
      <c r="I123" s="13">
        <v>0</v>
      </c>
      <c r="J123" s="13">
        <v>0</v>
      </c>
      <c r="K123" s="12">
        <v>20000000</v>
      </c>
      <c r="L123" s="13">
        <v>0</v>
      </c>
      <c r="M123" s="68">
        <v>29450000</v>
      </c>
    </row>
    <row r="124" spans="1:13" x14ac:dyDescent="0.3">
      <c r="A124" s="10">
        <v>120</v>
      </c>
      <c r="B124" s="10">
        <v>21511600100</v>
      </c>
      <c r="C124" s="67" t="s">
        <v>178</v>
      </c>
      <c r="D124" s="67"/>
      <c r="E124" s="67"/>
      <c r="F124" s="12">
        <v>83880318.939999998</v>
      </c>
      <c r="G124" s="12">
        <v>15750000</v>
      </c>
      <c r="H124" s="13">
        <v>0</v>
      </c>
      <c r="I124" s="13">
        <v>0</v>
      </c>
      <c r="J124" s="13">
        <v>0</v>
      </c>
      <c r="K124" s="12">
        <v>80000000</v>
      </c>
      <c r="L124" s="13">
        <v>0</v>
      </c>
      <c r="M124" s="68">
        <v>179630318.94</v>
      </c>
    </row>
    <row r="125" spans="1:13" x14ac:dyDescent="0.3">
      <c r="A125" s="10">
        <v>121</v>
      </c>
      <c r="B125" s="10">
        <v>22200100100</v>
      </c>
      <c r="C125" s="67" t="s">
        <v>179</v>
      </c>
      <c r="D125" s="67"/>
      <c r="E125" s="67"/>
      <c r="F125" s="12">
        <v>390440007.13</v>
      </c>
      <c r="G125" s="12">
        <v>180000000</v>
      </c>
      <c r="H125" s="13">
        <v>0</v>
      </c>
      <c r="I125" s="13">
        <v>0</v>
      </c>
      <c r="J125" s="13">
        <v>0</v>
      </c>
      <c r="K125" s="12">
        <v>3124000000</v>
      </c>
      <c r="L125" s="13">
        <v>0</v>
      </c>
      <c r="M125" s="68">
        <v>3694440007.1300001</v>
      </c>
    </row>
    <row r="126" spans="1:13" x14ac:dyDescent="0.3">
      <c r="A126" s="10">
        <v>122</v>
      </c>
      <c r="B126" s="10">
        <v>23300100100</v>
      </c>
      <c r="C126" s="67" t="s">
        <v>83</v>
      </c>
      <c r="D126" s="67"/>
      <c r="E126" s="67"/>
      <c r="F126" s="12">
        <v>947361712.25</v>
      </c>
      <c r="G126" s="12">
        <v>129150000</v>
      </c>
      <c r="H126" s="13">
        <v>0</v>
      </c>
      <c r="I126" s="13">
        <v>0</v>
      </c>
      <c r="J126" s="13">
        <v>0</v>
      </c>
      <c r="K126" s="12">
        <v>166000000</v>
      </c>
      <c r="L126" s="13">
        <v>0</v>
      </c>
      <c r="M126" s="68">
        <v>1242511712.25</v>
      </c>
    </row>
    <row r="127" spans="1:13" x14ac:dyDescent="0.3">
      <c r="A127" s="10">
        <v>123</v>
      </c>
      <c r="B127" s="10">
        <v>23800400200</v>
      </c>
      <c r="C127" s="67" t="s">
        <v>300</v>
      </c>
      <c r="D127" s="67"/>
      <c r="E127" s="67"/>
      <c r="F127" s="13">
        <v>0</v>
      </c>
      <c r="G127" s="12">
        <v>21000000</v>
      </c>
      <c r="H127" s="13">
        <v>0</v>
      </c>
      <c r="I127" s="13">
        <v>0</v>
      </c>
      <c r="J127" s="13">
        <v>0</v>
      </c>
      <c r="K127" s="13">
        <v>0</v>
      </c>
      <c r="L127" s="13">
        <v>0</v>
      </c>
      <c r="M127" s="68">
        <v>21000000</v>
      </c>
    </row>
    <row r="128" spans="1:13" x14ac:dyDescent="0.3">
      <c r="A128" s="10">
        <v>124</v>
      </c>
      <c r="B128" s="10">
        <v>22200900100</v>
      </c>
      <c r="C128" s="67" t="s">
        <v>221</v>
      </c>
      <c r="D128" s="67"/>
      <c r="E128" s="67"/>
      <c r="F128" s="12">
        <v>39733658.240000002</v>
      </c>
      <c r="G128" s="12">
        <v>15000000</v>
      </c>
      <c r="H128" s="13">
        <v>0</v>
      </c>
      <c r="I128" s="13">
        <v>0</v>
      </c>
      <c r="J128" s="13">
        <v>0</v>
      </c>
      <c r="K128" s="12">
        <v>10000000</v>
      </c>
      <c r="L128" s="13">
        <v>0</v>
      </c>
      <c r="M128" s="68">
        <v>64733658.240000002</v>
      </c>
    </row>
    <row r="129" spans="1:13" x14ac:dyDescent="0.3">
      <c r="A129" s="10">
        <v>125</v>
      </c>
      <c r="B129" s="10">
        <v>23305100200</v>
      </c>
      <c r="C129" s="67" t="s">
        <v>282</v>
      </c>
      <c r="D129" s="67"/>
      <c r="E129" s="67"/>
      <c r="F129" s="13">
        <v>0</v>
      </c>
      <c r="G129" s="12">
        <v>9765000</v>
      </c>
      <c r="H129" s="13">
        <v>0</v>
      </c>
      <c r="I129" s="13">
        <v>0</v>
      </c>
      <c r="J129" s="13">
        <v>0</v>
      </c>
      <c r="K129" s="12">
        <v>100000000</v>
      </c>
      <c r="L129" s="13">
        <v>0</v>
      </c>
      <c r="M129" s="68">
        <v>109765000</v>
      </c>
    </row>
    <row r="130" spans="1:13" x14ac:dyDescent="0.3">
      <c r="A130" s="10">
        <v>126</v>
      </c>
      <c r="B130" s="10">
        <v>22205100100</v>
      </c>
      <c r="C130" s="67" t="s">
        <v>183</v>
      </c>
      <c r="D130" s="67"/>
      <c r="E130" s="67"/>
      <c r="F130" s="12">
        <v>90536610.370000005</v>
      </c>
      <c r="G130" s="12">
        <v>90000000</v>
      </c>
      <c r="H130" s="13">
        <v>0</v>
      </c>
      <c r="I130" s="13">
        <v>0</v>
      </c>
      <c r="J130" s="13">
        <v>0</v>
      </c>
      <c r="K130" s="12">
        <v>390550000</v>
      </c>
      <c r="L130" s="13">
        <v>0</v>
      </c>
      <c r="M130" s="68">
        <v>571086610.37</v>
      </c>
    </row>
    <row r="131" spans="1:13" x14ac:dyDescent="0.3">
      <c r="A131" s="10">
        <v>127</v>
      </c>
      <c r="B131" s="10">
        <v>23305200100</v>
      </c>
      <c r="C131" s="67" t="s">
        <v>330</v>
      </c>
      <c r="D131" s="67"/>
      <c r="E131" s="67"/>
      <c r="F131" s="13">
        <v>0</v>
      </c>
      <c r="G131" s="13">
        <v>0</v>
      </c>
      <c r="H131" s="12">
        <v>7000000</v>
      </c>
      <c r="I131" s="13">
        <v>0</v>
      </c>
      <c r="J131" s="13">
        <v>0</v>
      </c>
      <c r="K131" s="13">
        <v>0</v>
      </c>
      <c r="L131" s="13">
        <v>0</v>
      </c>
      <c r="M131" s="68">
        <v>7000000</v>
      </c>
    </row>
    <row r="132" spans="1:13" x14ac:dyDescent="0.3">
      <c r="A132" s="10">
        <v>128</v>
      </c>
      <c r="B132" s="10">
        <v>22205600100</v>
      </c>
      <c r="C132" s="67" t="s">
        <v>110</v>
      </c>
      <c r="D132" s="67"/>
      <c r="E132" s="67"/>
      <c r="F132" s="12">
        <v>52574244.229999997</v>
      </c>
      <c r="G132" s="12">
        <v>76650000</v>
      </c>
      <c r="H132" s="12">
        <v>310000000.76999998</v>
      </c>
      <c r="I132" s="13">
        <v>0</v>
      </c>
      <c r="J132" s="13">
        <v>0</v>
      </c>
      <c r="K132" s="12">
        <v>554775755</v>
      </c>
      <c r="L132" s="13">
        <v>0</v>
      </c>
      <c r="M132" s="68">
        <v>994000000</v>
      </c>
    </row>
    <row r="133" spans="1:13" x14ac:dyDescent="0.3">
      <c r="A133" s="10">
        <v>129</v>
      </c>
      <c r="B133" s="10">
        <v>22205700100</v>
      </c>
      <c r="C133" s="67" t="s">
        <v>329</v>
      </c>
      <c r="D133" s="67"/>
      <c r="E133" s="67"/>
      <c r="F133" s="12">
        <v>39383929.030000001</v>
      </c>
      <c r="G133" s="13">
        <v>0</v>
      </c>
      <c r="H133" s="12">
        <v>199500000</v>
      </c>
      <c r="I133" s="13">
        <v>0</v>
      </c>
      <c r="J133" s="13">
        <v>0</v>
      </c>
      <c r="K133" s="12">
        <v>2490000000</v>
      </c>
      <c r="L133" s="13">
        <v>0</v>
      </c>
      <c r="M133" s="68">
        <v>2728883929.0300002</v>
      </c>
    </row>
    <row r="134" spans="1:13" x14ac:dyDescent="0.3">
      <c r="A134" s="10">
        <v>130</v>
      </c>
      <c r="B134" s="10">
        <v>11101000100</v>
      </c>
      <c r="C134" s="67" t="s">
        <v>81</v>
      </c>
      <c r="D134" s="67"/>
      <c r="E134" s="67"/>
      <c r="F134" s="12">
        <v>86037616</v>
      </c>
      <c r="G134" s="12">
        <v>211575000</v>
      </c>
      <c r="H134" s="13">
        <v>0</v>
      </c>
      <c r="I134" s="13">
        <v>0</v>
      </c>
      <c r="J134" s="13">
        <v>0</v>
      </c>
      <c r="K134" s="12">
        <v>190000000</v>
      </c>
      <c r="L134" s="13">
        <v>0</v>
      </c>
      <c r="M134" s="68">
        <v>487612616</v>
      </c>
    </row>
    <row r="135" spans="1:13" x14ac:dyDescent="0.3">
      <c r="A135" s="10">
        <v>131</v>
      </c>
      <c r="B135" s="10">
        <v>23600100100</v>
      </c>
      <c r="C135" s="67" t="s">
        <v>164</v>
      </c>
      <c r="D135" s="67"/>
      <c r="E135" s="67"/>
      <c r="F135" s="12">
        <v>234564031.25</v>
      </c>
      <c r="G135" s="12">
        <v>94500000</v>
      </c>
      <c r="H135" s="13">
        <v>0</v>
      </c>
      <c r="I135" s="13">
        <v>0</v>
      </c>
      <c r="J135" s="13">
        <v>0</v>
      </c>
      <c r="K135" s="12">
        <v>441500000</v>
      </c>
      <c r="L135" s="13">
        <v>0</v>
      </c>
      <c r="M135" s="68">
        <v>770564031.25</v>
      </c>
    </row>
    <row r="136" spans="1:13" x14ac:dyDescent="0.3">
      <c r="A136" s="10">
        <v>132</v>
      </c>
      <c r="B136" s="10">
        <v>23100100100</v>
      </c>
      <c r="C136" s="67" t="s">
        <v>136</v>
      </c>
      <c r="D136" s="67"/>
      <c r="E136" s="67"/>
      <c r="F136" s="12">
        <v>106889459.84</v>
      </c>
      <c r="G136" s="12">
        <v>163369500</v>
      </c>
      <c r="H136" s="13">
        <v>0</v>
      </c>
      <c r="I136" s="13">
        <v>0</v>
      </c>
      <c r="J136" s="13">
        <v>0</v>
      </c>
      <c r="K136" s="12">
        <v>595200000</v>
      </c>
      <c r="L136" s="13">
        <v>0</v>
      </c>
      <c r="M136" s="68">
        <v>865458959.84000003</v>
      </c>
    </row>
    <row r="137" spans="1:13" x14ac:dyDescent="0.3">
      <c r="A137" s="10">
        <v>133</v>
      </c>
      <c r="B137" s="10">
        <v>23100100200</v>
      </c>
      <c r="C137" s="67" t="s">
        <v>297</v>
      </c>
      <c r="D137" s="67"/>
      <c r="E137" s="67"/>
      <c r="F137" s="13">
        <v>0</v>
      </c>
      <c r="G137" s="12">
        <v>46200000</v>
      </c>
      <c r="H137" s="13">
        <v>0</v>
      </c>
      <c r="I137" s="13">
        <v>0</v>
      </c>
      <c r="J137" s="13">
        <v>0</v>
      </c>
      <c r="K137" s="12">
        <v>95500000</v>
      </c>
      <c r="L137" s="13">
        <v>0</v>
      </c>
      <c r="M137" s="68">
        <v>141700000</v>
      </c>
    </row>
    <row r="138" spans="1:13" x14ac:dyDescent="0.3">
      <c r="A138" s="10">
        <v>134</v>
      </c>
      <c r="B138" s="10">
        <v>23100300100</v>
      </c>
      <c r="C138" s="67" t="s">
        <v>32</v>
      </c>
      <c r="D138" s="67"/>
      <c r="E138" s="67"/>
      <c r="F138" s="12">
        <v>284078634.45999998</v>
      </c>
      <c r="G138" s="12">
        <v>965947500</v>
      </c>
      <c r="H138" s="13">
        <v>0</v>
      </c>
      <c r="I138" s="13">
        <v>0</v>
      </c>
      <c r="J138" s="13">
        <v>0</v>
      </c>
      <c r="K138" s="12">
        <v>1500000000</v>
      </c>
      <c r="L138" s="13">
        <v>0</v>
      </c>
      <c r="M138" s="68">
        <v>2750026134.46</v>
      </c>
    </row>
    <row r="139" spans="1:13" x14ac:dyDescent="0.3">
      <c r="A139" s="10">
        <v>135</v>
      </c>
      <c r="B139" s="10">
        <v>23100400100</v>
      </c>
      <c r="C139" s="67" t="s">
        <v>130</v>
      </c>
      <c r="D139" s="67"/>
      <c r="E139" s="67"/>
      <c r="F139" s="13">
        <v>0</v>
      </c>
      <c r="G139" s="12">
        <v>91000000</v>
      </c>
      <c r="H139" s="13">
        <v>0</v>
      </c>
      <c r="I139" s="13">
        <v>0</v>
      </c>
      <c r="J139" s="13">
        <v>0</v>
      </c>
      <c r="K139" s="12">
        <v>35500000</v>
      </c>
      <c r="L139" s="13">
        <v>0</v>
      </c>
      <c r="M139" s="68">
        <v>126500000</v>
      </c>
    </row>
    <row r="140" spans="1:13" x14ac:dyDescent="0.3">
      <c r="A140" s="10">
        <v>136</v>
      </c>
      <c r="B140" s="10">
        <v>26400100100</v>
      </c>
      <c r="C140" s="67" t="s">
        <v>197</v>
      </c>
      <c r="D140" s="67"/>
      <c r="E140" s="67"/>
      <c r="F140" s="12">
        <v>35588000</v>
      </c>
      <c r="G140" s="12">
        <v>56700000</v>
      </c>
      <c r="H140" s="13">
        <v>0</v>
      </c>
      <c r="I140" s="13">
        <v>0</v>
      </c>
      <c r="J140" s="13">
        <v>0</v>
      </c>
      <c r="K140" s="12">
        <v>1620000000</v>
      </c>
      <c r="L140" s="13">
        <v>0</v>
      </c>
      <c r="M140" s="68">
        <v>1712288000</v>
      </c>
    </row>
    <row r="141" spans="1:13" x14ac:dyDescent="0.3">
      <c r="A141" s="10">
        <v>137</v>
      </c>
      <c r="B141" s="10">
        <v>23400100100</v>
      </c>
      <c r="C141" s="67" t="s">
        <v>142</v>
      </c>
      <c r="D141" s="67"/>
      <c r="E141" s="67"/>
      <c r="F141" s="12">
        <v>769988768.50999999</v>
      </c>
      <c r="G141" s="12">
        <v>94500000</v>
      </c>
      <c r="H141" s="12">
        <v>52500000</v>
      </c>
      <c r="I141" s="13">
        <v>0</v>
      </c>
      <c r="J141" s="13">
        <v>0</v>
      </c>
      <c r="K141" s="12">
        <v>104718500000</v>
      </c>
      <c r="L141" s="13">
        <v>0</v>
      </c>
      <c r="M141" s="68">
        <v>105635488768.50999</v>
      </c>
    </row>
    <row r="142" spans="1:13" ht="18" x14ac:dyDescent="0.3">
      <c r="A142" s="10">
        <v>138</v>
      </c>
      <c r="B142" s="10">
        <v>21511700100</v>
      </c>
      <c r="C142" s="67" t="s">
        <v>202</v>
      </c>
      <c r="D142" s="67"/>
      <c r="E142" s="67"/>
      <c r="F142" s="12">
        <v>148077785.44</v>
      </c>
      <c r="G142" s="12">
        <v>31000000</v>
      </c>
      <c r="H142" s="13">
        <v>0</v>
      </c>
      <c r="I142" s="13">
        <v>0</v>
      </c>
      <c r="J142" s="13">
        <v>0</v>
      </c>
      <c r="K142" s="12">
        <v>7303835000</v>
      </c>
      <c r="L142" s="13">
        <v>0</v>
      </c>
      <c r="M142" s="68">
        <v>7482912785.4399996</v>
      </c>
    </row>
    <row r="143" spans="1:13" ht="18" x14ac:dyDescent="0.3">
      <c r="A143" s="10">
        <v>139</v>
      </c>
      <c r="B143" s="10">
        <v>23405600100</v>
      </c>
      <c r="C143" s="67" t="s">
        <v>255</v>
      </c>
      <c r="D143" s="67"/>
      <c r="E143" s="67"/>
      <c r="F143" s="12">
        <v>52283721</v>
      </c>
      <c r="G143" s="12">
        <v>14175000</v>
      </c>
      <c r="H143" s="13">
        <v>0</v>
      </c>
      <c r="I143" s="13">
        <v>0</v>
      </c>
      <c r="J143" s="13">
        <v>0</v>
      </c>
      <c r="K143" s="12">
        <v>28500000000</v>
      </c>
      <c r="L143" s="13">
        <v>0</v>
      </c>
      <c r="M143" s="68">
        <v>28566458721</v>
      </c>
    </row>
    <row r="144" spans="1:13" x14ac:dyDescent="0.3">
      <c r="A144" s="10">
        <v>140</v>
      </c>
      <c r="B144" s="10">
        <v>22800700100</v>
      </c>
      <c r="C144" s="67" t="s">
        <v>213</v>
      </c>
      <c r="D144" s="67"/>
      <c r="E144" s="67"/>
      <c r="F144" s="12">
        <v>175351562.19</v>
      </c>
      <c r="G144" s="12">
        <v>135250000</v>
      </c>
      <c r="H144" s="13">
        <v>0</v>
      </c>
      <c r="I144" s="13">
        <v>0</v>
      </c>
      <c r="J144" s="13">
        <v>0</v>
      </c>
      <c r="K144" s="12">
        <v>775000000</v>
      </c>
      <c r="L144" s="13">
        <v>0</v>
      </c>
      <c r="M144" s="68">
        <v>1085601562.1900001</v>
      </c>
    </row>
    <row r="145" spans="1:13" ht="18" x14ac:dyDescent="0.3">
      <c r="A145" s="10">
        <v>141</v>
      </c>
      <c r="B145" s="10">
        <v>22800700300</v>
      </c>
      <c r="C145" s="67" t="s">
        <v>303</v>
      </c>
      <c r="D145" s="67"/>
      <c r="E145" s="67"/>
      <c r="F145" s="13">
        <v>0</v>
      </c>
      <c r="G145" s="12">
        <v>12600000</v>
      </c>
      <c r="H145" s="13">
        <v>0</v>
      </c>
      <c r="I145" s="13">
        <v>0</v>
      </c>
      <c r="J145" s="13">
        <v>0</v>
      </c>
      <c r="K145" s="12">
        <v>300000000</v>
      </c>
      <c r="L145" s="13">
        <v>0</v>
      </c>
      <c r="M145" s="68">
        <v>312600000</v>
      </c>
    </row>
    <row r="146" spans="1:13" x14ac:dyDescent="0.3">
      <c r="A146" s="10">
        <v>142</v>
      </c>
      <c r="B146" s="10">
        <v>22900100100</v>
      </c>
      <c r="C146" s="67" t="s">
        <v>190</v>
      </c>
      <c r="D146" s="67"/>
      <c r="E146" s="67"/>
      <c r="F146" s="12">
        <v>422726820.63999999</v>
      </c>
      <c r="G146" s="12">
        <v>759150000</v>
      </c>
      <c r="H146" s="13">
        <v>0</v>
      </c>
      <c r="I146" s="13">
        <v>0</v>
      </c>
      <c r="J146" s="13">
        <v>0</v>
      </c>
      <c r="K146" s="12">
        <v>2493190000</v>
      </c>
      <c r="L146" s="13">
        <v>0</v>
      </c>
      <c r="M146" s="68">
        <v>3675066820.6399999</v>
      </c>
    </row>
    <row r="147" spans="1:13" x14ac:dyDescent="0.3">
      <c r="A147" s="10">
        <v>143</v>
      </c>
      <c r="B147" s="10">
        <v>22000100100</v>
      </c>
      <c r="C147" s="67" t="s">
        <v>116</v>
      </c>
      <c r="D147" s="67"/>
      <c r="E147" s="67"/>
      <c r="F147" s="12">
        <v>450000000</v>
      </c>
      <c r="G147" s="12">
        <v>14342000000</v>
      </c>
      <c r="H147" s="12">
        <v>14000000</v>
      </c>
      <c r="I147" s="13">
        <v>0</v>
      </c>
      <c r="J147" s="12">
        <v>27000000000</v>
      </c>
      <c r="K147" s="12">
        <v>5000000000</v>
      </c>
      <c r="L147" s="13">
        <v>0</v>
      </c>
      <c r="M147" s="68">
        <v>46806000000</v>
      </c>
    </row>
    <row r="148" spans="1:13" ht="18" x14ac:dyDescent="0.3">
      <c r="A148" s="10">
        <v>144</v>
      </c>
      <c r="B148" s="10">
        <v>25200100100</v>
      </c>
      <c r="C148" s="67" t="s">
        <v>111</v>
      </c>
      <c r="D148" s="67"/>
      <c r="E148" s="67"/>
      <c r="F148" s="12">
        <v>50602382.460000001</v>
      </c>
      <c r="G148" s="12">
        <v>53025000</v>
      </c>
      <c r="H148" s="13">
        <v>0</v>
      </c>
      <c r="I148" s="13">
        <v>0</v>
      </c>
      <c r="J148" s="13">
        <v>0</v>
      </c>
      <c r="K148" s="12">
        <v>615800000</v>
      </c>
      <c r="L148" s="13">
        <v>0</v>
      </c>
      <c r="M148" s="68">
        <v>719427382.46000004</v>
      </c>
    </row>
    <row r="149" spans="1:13" x14ac:dyDescent="0.3">
      <c r="A149" s="10">
        <v>145</v>
      </c>
      <c r="B149" s="10">
        <v>25210200100</v>
      </c>
      <c r="C149" s="67" t="s">
        <v>186</v>
      </c>
      <c r="D149" s="67"/>
      <c r="E149" s="67"/>
      <c r="F149" s="12">
        <v>574637036.03999996</v>
      </c>
      <c r="G149" s="12">
        <v>69825000</v>
      </c>
      <c r="H149" s="13">
        <v>0</v>
      </c>
      <c r="I149" s="13">
        <v>0</v>
      </c>
      <c r="J149" s="13">
        <v>0</v>
      </c>
      <c r="K149" s="12">
        <v>57887315000</v>
      </c>
      <c r="L149" s="13">
        <v>0</v>
      </c>
      <c r="M149" s="68">
        <v>58531777036.040001</v>
      </c>
    </row>
    <row r="150" spans="1:13" ht="18" x14ac:dyDescent="0.3">
      <c r="A150" s="10">
        <v>146</v>
      </c>
      <c r="B150" s="10">
        <v>25210300100</v>
      </c>
      <c r="C150" s="67" t="s">
        <v>198</v>
      </c>
      <c r="D150" s="67"/>
      <c r="E150" s="67"/>
      <c r="F150" s="12">
        <v>138054787.71000001</v>
      </c>
      <c r="G150" s="12">
        <v>44415000</v>
      </c>
      <c r="H150" s="13">
        <v>0</v>
      </c>
      <c r="I150" s="13">
        <v>0</v>
      </c>
      <c r="J150" s="13">
        <v>0</v>
      </c>
      <c r="K150" s="12">
        <v>2800000000</v>
      </c>
      <c r="L150" s="13">
        <v>0</v>
      </c>
      <c r="M150" s="68">
        <v>2982469787.71</v>
      </c>
    </row>
    <row r="151" spans="1:13" x14ac:dyDescent="0.3">
      <c r="A151" s="10">
        <v>147</v>
      </c>
      <c r="B151" s="10">
        <v>25305300100</v>
      </c>
      <c r="C151" s="67" t="s">
        <v>187</v>
      </c>
      <c r="D151" s="67"/>
      <c r="E151" s="67"/>
      <c r="F151" s="12">
        <v>268773810.44</v>
      </c>
      <c r="G151" s="12">
        <v>15225000</v>
      </c>
      <c r="H151" s="13">
        <v>0</v>
      </c>
      <c r="I151" s="13">
        <v>0</v>
      </c>
      <c r="J151" s="13">
        <v>0</v>
      </c>
      <c r="K151" s="12">
        <v>150000000</v>
      </c>
      <c r="L151" s="13">
        <v>0</v>
      </c>
      <c r="M151" s="68">
        <v>433998810.44</v>
      </c>
    </row>
    <row r="152" spans="1:13" x14ac:dyDescent="0.3">
      <c r="A152" s="10">
        <v>148</v>
      </c>
      <c r="B152" s="10">
        <v>26000100100</v>
      </c>
      <c r="C152" s="67" t="s">
        <v>141</v>
      </c>
      <c r="D152" s="67"/>
      <c r="E152" s="67"/>
      <c r="F152" s="12">
        <v>402150609.17000002</v>
      </c>
      <c r="G152" s="12">
        <v>110000000</v>
      </c>
      <c r="H152" s="13">
        <v>0</v>
      </c>
      <c r="I152" s="13">
        <v>0</v>
      </c>
      <c r="J152" s="13">
        <v>0</v>
      </c>
      <c r="K152" s="12">
        <v>60800000000</v>
      </c>
      <c r="L152" s="13">
        <v>0</v>
      </c>
      <c r="M152" s="68">
        <v>61312150609.169998</v>
      </c>
    </row>
    <row r="153" spans="1:13" x14ac:dyDescent="0.3">
      <c r="A153" s="10">
        <v>149</v>
      </c>
      <c r="B153" s="10">
        <v>26000200100</v>
      </c>
      <c r="C153" s="67" t="s">
        <v>203</v>
      </c>
      <c r="D153" s="67"/>
      <c r="E153" s="67"/>
      <c r="F153" s="13">
        <v>0</v>
      </c>
      <c r="G153" s="12">
        <v>23100000</v>
      </c>
      <c r="H153" s="13">
        <v>0</v>
      </c>
      <c r="I153" s="13">
        <v>0</v>
      </c>
      <c r="J153" s="13">
        <v>0</v>
      </c>
      <c r="K153" s="12">
        <v>268500000</v>
      </c>
      <c r="L153" s="13">
        <v>0</v>
      </c>
      <c r="M153" s="68">
        <v>291600000</v>
      </c>
    </row>
    <row r="154" spans="1:13" x14ac:dyDescent="0.3">
      <c r="A154" s="10">
        <v>150</v>
      </c>
      <c r="B154" s="10">
        <v>22000100</v>
      </c>
      <c r="C154" s="67" t="s">
        <v>276</v>
      </c>
      <c r="D154" s="67"/>
      <c r="E154" s="67"/>
      <c r="F154" s="13">
        <v>0</v>
      </c>
      <c r="G154" s="12">
        <v>47500000</v>
      </c>
      <c r="H154" s="13">
        <v>0</v>
      </c>
      <c r="I154" s="13">
        <v>0</v>
      </c>
      <c r="J154" s="13">
        <v>0</v>
      </c>
      <c r="K154" s="13">
        <v>0</v>
      </c>
      <c r="L154" s="13">
        <v>0</v>
      </c>
      <c r="M154" s="68">
        <v>47500000</v>
      </c>
    </row>
    <row r="155" spans="1:13" x14ac:dyDescent="0.3">
      <c r="A155" s="10">
        <v>151</v>
      </c>
      <c r="B155" s="10">
        <v>26300100100</v>
      </c>
      <c r="C155" s="67" t="s">
        <v>144</v>
      </c>
      <c r="D155" s="67"/>
      <c r="E155" s="67"/>
      <c r="F155" s="12">
        <v>239740456.12</v>
      </c>
      <c r="G155" s="12">
        <v>173000000</v>
      </c>
      <c r="H155" s="13">
        <v>0</v>
      </c>
      <c r="I155" s="13">
        <v>0</v>
      </c>
      <c r="J155" s="13">
        <v>0</v>
      </c>
      <c r="K155" s="12">
        <v>1041000000</v>
      </c>
      <c r="L155" s="13">
        <v>0</v>
      </c>
      <c r="M155" s="68">
        <v>1453740456.1199999</v>
      </c>
    </row>
    <row r="156" spans="1:13" x14ac:dyDescent="0.3">
      <c r="A156" s="10">
        <v>152</v>
      </c>
      <c r="B156" s="10">
        <v>22000100400</v>
      </c>
      <c r="C156" s="67" t="s">
        <v>273</v>
      </c>
      <c r="D156" s="67"/>
      <c r="E156" s="67"/>
      <c r="F156" s="13">
        <v>0</v>
      </c>
      <c r="G156" s="12">
        <v>28500000</v>
      </c>
      <c r="H156" s="13">
        <v>0</v>
      </c>
      <c r="I156" s="13">
        <v>0</v>
      </c>
      <c r="J156" s="13">
        <v>0</v>
      </c>
      <c r="K156" s="13">
        <v>0</v>
      </c>
      <c r="L156" s="13">
        <v>0</v>
      </c>
      <c r="M156" s="68">
        <v>28500000</v>
      </c>
    </row>
    <row r="157" spans="1:13" x14ac:dyDescent="0.3">
      <c r="A157" s="10">
        <v>153</v>
      </c>
      <c r="B157" s="10">
        <v>22000100600</v>
      </c>
      <c r="C157" s="67" t="s">
        <v>327</v>
      </c>
      <c r="D157" s="67"/>
      <c r="E157" s="67"/>
      <c r="F157" s="12">
        <v>20596668282.77</v>
      </c>
      <c r="G157" s="13">
        <v>0</v>
      </c>
      <c r="H157" s="12">
        <v>2000000000</v>
      </c>
      <c r="I157" s="13">
        <v>0</v>
      </c>
      <c r="J157" s="13">
        <v>0</v>
      </c>
      <c r="K157" s="12">
        <v>3500000000</v>
      </c>
      <c r="L157" s="13">
        <v>0</v>
      </c>
      <c r="M157" s="68">
        <v>26096668282.77</v>
      </c>
    </row>
    <row r="158" spans="1:13" x14ac:dyDescent="0.3">
      <c r="A158" s="10">
        <v>154</v>
      </c>
      <c r="B158" s="10">
        <v>26300200100</v>
      </c>
      <c r="C158" s="67" t="s">
        <v>287</v>
      </c>
      <c r="D158" s="67"/>
      <c r="E158" s="67"/>
      <c r="F158" s="13">
        <v>0</v>
      </c>
      <c r="G158" s="12">
        <v>150000000</v>
      </c>
      <c r="H158" s="13">
        <v>0</v>
      </c>
      <c r="I158" s="13">
        <v>0</v>
      </c>
      <c r="J158" s="13">
        <v>0</v>
      </c>
      <c r="K158" s="12">
        <v>50000000</v>
      </c>
      <c r="L158" s="13">
        <v>0</v>
      </c>
      <c r="M158" s="68">
        <v>200000000</v>
      </c>
    </row>
    <row r="159" spans="1:13" x14ac:dyDescent="0.3">
      <c r="A159" s="10">
        <v>155</v>
      </c>
      <c r="B159" s="10">
        <v>22205500100</v>
      </c>
      <c r="C159" s="67" t="s">
        <v>302</v>
      </c>
      <c r="D159" s="67"/>
      <c r="E159" s="67"/>
      <c r="F159" s="13">
        <v>0</v>
      </c>
      <c r="G159" s="12">
        <v>15750000</v>
      </c>
      <c r="H159" s="13">
        <v>0</v>
      </c>
      <c r="I159" s="13">
        <v>0</v>
      </c>
      <c r="J159" s="13">
        <v>0</v>
      </c>
      <c r="K159" s="13">
        <v>0</v>
      </c>
      <c r="L159" s="13">
        <v>0</v>
      </c>
      <c r="M159" s="68">
        <v>15750000</v>
      </c>
    </row>
    <row r="160" spans="1:13" x14ac:dyDescent="0.3">
      <c r="A160" s="10">
        <v>156</v>
      </c>
      <c r="B160" s="10">
        <v>31801100100</v>
      </c>
      <c r="C160" s="67" t="s">
        <v>266</v>
      </c>
      <c r="D160" s="67"/>
      <c r="E160" s="67"/>
      <c r="F160" s="12">
        <v>70990280.040000007</v>
      </c>
      <c r="G160" s="12">
        <v>190000000</v>
      </c>
      <c r="H160" s="13">
        <v>0</v>
      </c>
      <c r="I160" s="13">
        <v>0</v>
      </c>
      <c r="J160" s="12">
        <v>4500000</v>
      </c>
      <c r="K160" s="12">
        <v>300000000</v>
      </c>
      <c r="L160" s="13">
        <v>0</v>
      </c>
      <c r="M160" s="68">
        <v>565490280.03999996</v>
      </c>
    </row>
    <row r="161" spans="1:13" x14ac:dyDescent="0.3">
      <c r="A161" s="10">
        <v>157</v>
      </c>
      <c r="B161" s="10">
        <v>31805100100</v>
      </c>
      <c r="C161" s="67" t="s">
        <v>225</v>
      </c>
      <c r="D161" s="67"/>
      <c r="E161" s="67"/>
      <c r="F161" s="12">
        <v>4274064512.8699999</v>
      </c>
      <c r="G161" s="12">
        <v>882880000</v>
      </c>
      <c r="H161" s="13">
        <v>0</v>
      </c>
      <c r="I161" s="13">
        <v>0</v>
      </c>
      <c r="J161" s="12">
        <v>4620000</v>
      </c>
      <c r="K161" s="12">
        <v>5057000000</v>
      </c>
      <c r="L161" s="13">
        <v>0</v>
      </c>
      <c r="M161" s="68">
        <v>10218564512.870001</v>
      </c>
    </row>
    <row r="162" spans="1:13" x14ac:dyDescent="0.3">
      <c r="A162" s="10">
        <v>158</v>
      </c>
      <c r="B162" s="10">
        <v>31805200100</v>
      </c>
      <c r="C162" s="67" t="s">
        <v>212</v>
      </c>
      <c r="D162" s="67"/>
      <c r="E162" s="67"/>
      <c r="F162" s="12">
        <v>797994165.32000005</v>
      </c>
      <c r="G162" s="12">
        <v>352500000</v>
      </c>
      <c r="H162" s="13">
        <v>0</v>
      </c>
      <c r="I162" s="13">
        <v>0</v>
      </c>
      <c r="J162" s="13">
        <v>0</v>
      </c>
      <c r="K162" s="12">
        <v>807000000</v>
      </c>
      <c r="L162" s="13">
        <v>0</v>
      </c>
      <c r="M162" s="68">
        <v>1957494165.3199999</v>
      </c>
    </row>
    <row r="163" spans="1:13" x14ac:dyDescent="0.3">
      <c r="A163" s="10">
        <v>159</v>
      </c>
      <c r="B163" s="10">
        <v>32600100100</v>
      </c>
      <c r="C163" s="67" t="s">
        <v>59</v>
      </c>
      <c r="D163" s="67"/>
      <c r="E163" s="67"/>
      <c r="F163" s="12">
        <v>544817497.17999995</v>
      </c>
      <c r="G163" s="12">
        <v>315000000</v>
      </c>
      <c r="H163" s="13">
        <v>0</v>
      </c>
      <c r="I163" s="13">
        <v>0</v>
      </c>
      <c r="J163" s="13">
        <v>0</v>
      </c>
      <c r="K163" s="12">
        <v>2002500000</v>
      </c>
      <c r="L163" s="13">
        <v>0</v>
      </c>
      <c r="M163" s="68">
        <v>2862317497.1799998</v>
      </c>
    </row>
    <row r="164" spans="1:13" x14ac:dyDescent="0.3">
      <c r="A164" s="10">
        <v>160</v>
      </c>
      <c r="B164" s="10">
        <v>32600200100</v>
      </c>
      <c r="C164" s="67" t="s">
        <v>147</v>
      </c>
      <c r="D164" s="67"/>
      <c r="E164" s="67"/>
      <c r="F164" s="12">
        <v>17293814.920000002</v>
      </c>
      <c r="G164" s="12">
        <v>100000000</v>
      </c>
      <c r="H164" s="13">
        <v>0</v>
      </c>
      <c r="I164" s="13">
        <v>0</v>
      </c>
      <c r="J164" s="13">
        <v>0</v>
      </c>
      <c r="K164" s="12">
        <v>352910000</v>
      </c>
      <c r="L164" s="13">
        <v>0</v>
      </c>
      <c r="M164" s="68">
        <v>470203814.92000002</v>
      </c>
    </row>
    <row r="165" spans="1:13" ht="18" x14ac:dyDescent="0.3">
      <c r="A165" s="10">
        <v>161</v>
      </c>
      <c r="B165" s="10">
        <v>32600700100</v>
      </c>
      <c r="C165" s="67" t="s">
        <v>92</v>
      </c>
      <c r="D165" s="67"/>
      <c r="E165" s="67"/>
      <c r="F165" s="12">
        <v>10118185.99</v>
      </c>
      <c r="G165" s="12">
        <v>27825000</v>
      </c>
      <c r="H165" s="13">
        <v>0</v>
      </c>
      <c r="I165" s="13">
        <v>0</v>
      </c>
      <c r="J165" s="13">
        <v>0</v>
      </c>
      <c r="K165" s="12">
        <v>10000000</v>
      </c>
      <c r="L165" s="13">
        <v>0</v>
      </c>
      <c r="M165" s="68">
        <v>47943185.990000002</v>
      </c>
    </row>
    <row r="166" spans="1:13" x14ac:dyDescent="0.3">
      <c r="A166" s="10">
        <v>162</v>
      </c>
      <c r="B166" s="10">
        <v>22000200100</v>
      </c>
      <c r="C166" s="67" t="s">
        <v>165</v>
      </c>
      <c r="D166" s="67"/>
      <c r="E166" s="67"/>
      <c r="F166" s="13">
        <v>0</v>
      </c>
      <c r="G166" s="12">
        <v>170000000</v>
      </c>
      <c r="H166" s="13">
        <v>0</v>
      </c>
      <c r="I166" s="13">
        <v>0</v>
      </c>
      <c r="J166" s="13">
        <v>0</v>
      </c>
      <c r="K166" s="12">
        <v>10000000</v>
      </c>
      <c r="L166" s="12">
        <v>22026631374</v>
      </c>
      <c r="M166" s="68">
        <v>22206631374</v>
      </c>
    </row>
    <row r="167" spans="1:13" x14ac:dyDescent="0.3">
      <c r="A167" s="10">
        <v>163</v>
      </c>
      <c r="B167" s="10">
        <v>22000700100</v>
      </c>
      <c r="C167" s="67" t="s">
        <v>166</v>
      </c>
      <c r="D167" s="67"/>
      <c r="E167" s="67"/>
      <c r="F167" s="12">
        <v>345052361.88999999</v>
      </c>
      <c r="G167" s="12">
        <v>936285000</v>
      </c>
      <c r="H167" s="13">
        <v>0</v>
      </c>
      <c r="I167" s="13">
        <v>0</v>
      </c>
      <c r="J167" s="13">
        <v>0</v>
      </c>
      <c r="K167" s="12">
        <v>250000000</v>
      </c>
      <c r="L167" s="13">
        <v>0</v>
      </c>
      <c r="M167" s="68">
        <v>1531337361.8900001</v>
      </c>
    </row>
    <row r="168" spans="1:13" x14ac:dyDescent="0.3">
      <c r="A168" s="10">
        <v>164</v>
      </c>
      <c r="B168" s="10">
        <v>22000700200</v>
      </c>
      <c r="C168" s="67" t="s">
        <v>129</v>
      </c>
      <c r="D168" s="67"/>
      <c r="E168" s="67"/>
      <c r="F168" s="13">
        <v>0</v>
      </c>
      <c r="G168" s="12">
        <v>63000000</v>
      </c>
      <c r="H168" s="13">
        <v>0</v>
      </c>
      <c r="I168" s="13">
        <v>0</v>
      </c>
      <c r="J168" s="13">
        <v>0</v>
      </c>
      <c r="K168" s="13">
        <v>0</v>
      </c>
      <c r="L168" s="13">
        <v>0</v>
      </c>
      <c r="M168" s="68">
        <v>63000000</v>
      </c>
    </row>
    <row r="169" spans="1:13" x14ac:dyDescent="0.3">
      <c r="A169" s="10">
        <v>165</v>
      </c>
      <c r="B169" s="10">
        <v>22000800100</v>
      </c>
      <c r="C169" s="67" t="s">
        <v>328</v>
      </c>
      <c r="D169" s="67"/>
      <c r="E169" s="67"/>
      <c r="F169" s="13">
        <v>0</v>
      </c>
      <c r="G169" s="13">
        <v>0</v>
      </c>
      <c r="H169" s="13">
        <v>0</v>
      </c>
      <c r="I169" s="12">
        <v>6902561335</v>
      </c>
      <c r="J169" s="13">
        <v>0</v>
      </c>
      <c r="K169" s="13">
        <v>0</v>
      </c>
      <c r="L169" s="13">
        <v>0</v>
      </c>
      <c r="M169" s="68">
        <v>6902561335</v>
      </c>
    </row>
    <row r="170" spans="1:13" x14ac:dyDescent="0.3">
      <c r="A170" s="10">
        <v>166</v>
      </c>
      <c r="B170" s="10">
        <v>22000900100</v>
      </c>
      <c r="C170" s="67" t="s">
        <v>52</v>
      </c>
      <c r="D170" s="67"/>
      <c r="E170" s="67"/>
      <c r="F170" s="12">
        <v>15379886.41</v>
      </c>
      <c r="G170" s="12">
        <v>60000000</v>
      </c>
      <c r="H170" s="13">
        <v>0</v>
      </c>
      <c r="I170" s="13">
        <v>0</v>
      </c>
      <c r="J170" s="13">
        <v>0</v>
      </c>
      <c r="K170" s="12">
        <v>73800000</v>
      </c>
      <c r="L170" s="13">
        <v>0</v>
      </c>
      <c r="M170" s="68">
        <v>149179886.41</v>
      </c>
    </row>
    <row r="171" spans="1:13" x14ac:dyDescent="0.3">
      <c r="A171" s="10">
        <v>167</v>
      </c>
      <c r="B171" s="10">
        <v>14000100100</v>
      </c>
      <c r="C171" s="67" t="s">
        <v>120</v>
      </c>
      <c r="D171" s="67"/>
      <c r="E171" s="67"/>
      <c r="F171" s="12">
        <v>481169831.44</v>
      </c>
      <c r="G171" s="12">
        <v>168000000</v>
      </c>
      <c r="H171" s="13">
        <v>0</v>
      </c>
      <c r="I171" s="13">
        <v>0</v>
      </c>
      <c r="J171" s="13">
        <v>0</v>
      </c>
      <c r="K171" s="12">
        <v>162000000</v>
      </c>
      <c r="L171" s="13">
        <v>0</v>
      </c>
      <c r="M171" s="68">
        <v>811169831.44000006</v>
      </c>
    </row>
    <row r="172" spans="1:13" x14ac:dyDescent="0.3">
      <c r="A172" s="10">
        <v>168</v>
      </c>
      <c r="B172" s="10">
        <v>14000200100</v>
      </c>
      <c r="C172" s="67" t="s">
        <v>200</v>
      </c>
      <c r="D172" s="67"/>
      <c r="E172" s="67"/>
      <c r="F172" s="12">
        <v>142475767.72</v>
      </c>
      <c r="G172" s="12">
        <v>147000000</v>
      </c>
      <c r="H172" s="13">
        <v>0</v>
      </c>
      <c r="I172" s="13">
        <v>0</v>
      </c>
      <c r="J172" s="13">
        <v>0</v>
      </c>
      <c r="K172" s="12">
        <v>83500000</v>
      </c>
      <c r="L172" s="13">
        <v>0</v>
      </c>
      <c r="M172" s="68">
        <v>372975767.72000003</v>
      </c>
    </row>
    <row r="173" spans="1:13" x14ac:dyDescent="0.3">
      <c r="A173" s="10">
        <v>169</v>
      </c>
      <c r="B173" s="10">
        <v>23800100100</v>
      </c>
      <c r="C173" s="67" t="s">
        <v>175</v>
      </c>
      <c r="D173" s="67"/>
      <c r="E173" s="67"/>
      <c r="F173" s="12">
        <v>190905988.56</v>
      </c>
      <c r="G173" s="12">
        <v>5180700000</v>
      </c>
      <c r="H173" s="13">
        <v>0</v>
      </c>
      <c r="I173" s="13">
        <v>0</v>
      </c>
      <c r="J173" s="13">
        <v>0</v>
      </c>
      <c r="K173" s="12">
        <v>3000000000</v>
      </c>
      <c r="L173" s="13">
        <v>0</v>
      </c>
      <c r="M173" s="68">
        <v>8371605988.5600004</v>
      </c>
    </row>
    <row r="174" spans="1:13" x14ac:dyDescent="0.3">
      <c r="A174" s="10">
        <v>170</v>
      </c>
      <c r="B174" s="10">
        <v>23800100200</v>
      </c>
      <c r="C174" s="67" t="s">
        <v>268</v>
      </c>
      <c r="D174" s="67"/>
      <c r="E174" s="67"/>
      <c r="F174" s="12">
        <v>28000000</v>
      </c>
      <c r="G174" s="12">
        <v>400000000</v>
      </c>
      <c r="H174" s="13">
        <v>0</v>
      </c>
      <c r="I174" s="13">
        <v>0</v>
      </c>
      <c r="J174" s="13">
        <v>0</v>
      </c>
      <c r="K174" s="12">
        <v>3000000000</v>
      </c>
      <c r="L174" s="13">
        <v>0</v>
      </c>
      <c r="M174" s="68">
        <v>3428000000</v>
      </c>
    </row>
    <row r="175" spans="1:13" x14ac:dyDescent="0.3">
      <c r="A175" s="10">
        <v>171</v>
      </c>
      <c r="B175" s="10">
        <v>23800100300</v>
      </c>
      <c r="C175" s="67" t="s">
        <v>220</v>
      </c>
      <c r="D175" s="67"/>
      <c r="E175" s="67"/>
      <c r="F175" s="13">
        <v>0</v>
      </c>
      <c r="G175" s="12">
        <v>18900000</v>
      </c>
      <c r="H175" s="13">
        <v>0</v>
      </c>
      <c r="I175" s="13">
        <v>0</v>
      </c>
      <c r="J175" s="13">
        <v>0</v>
      </c>
      <c r="K175" s="13">
        <v>0</v>
      </c>
      <c r="L175" s="13">
        <v>0</v>
      </c>
      <c r="M175" s="68">
        <v>18900000</v>
      </c>
    </row>
    <row r="176" spans="1:13" ht="18" x14ac:dyDescent="0.3">
      <c r="A176" s="10">
        <v>172</v>
      </c>
      <c r="B176" s="10">
        <v>23800100500</v>
      </c>
      <c r="C176" s="67" t="s">
        <v>188</v>
      </c>
      <c r="D176" s="67"/>
      <c r="E176" s="67"/>
      <c r="F176" s="13">
        <v>0</v>
      </c>
      <c r="G176" s="12">
        <v>31500000</v>
      </c>
      <c r="H176" s="13">
        <v>0</v>
      </c>
      <c r="I176" s="13">
        <v>0</v>
      </c>
      <c r="J176" s="13">
        <v>0</v>
      </c>
      <c r="K176" s="12">
        <v>450000000</v>
      </c>
      <c r="L176" s="13">
        <v>0</v>
      </c>
      <c r="M176" s="68">
        <v>481500000</v>
      </c>
    </row>
    <row r="177" spans="1:13" x14ac:dyDescent="0.3">
      <c r="A177" s="10">
        <v>173</v>
      </c>
      <c r="B177" s="10">
        <v>23800100700</v>
      </c>
      <c r="C177" s="67" t="s">
        <v>218</v>
      </c>
      <c r="D177" s="67"/>
      <c r="E177" s="67"/>
      <c r="F177" s="13">
        <v>0</v>
      </c>
      <c r="G177" s="12">
        <v>20000000</v>
      </c>
      <c r="H177" s="13">
        <v>0</v>
      </c>
      <c r="I177" s="13">
        <v>0</v>
      </c>
      <c r="J177" s="13">
        <v>0</v>
      </c>
      <c r="K177" s="13">
        <v>0</v>
      </c>
      <c r="L177" s="13">
        <v>0</v>
      </c>
      <c r="M177" s="68">
        <v>20000000</v>
      </c>
    </row>
    <row r="178" spans="1:13" x14ac:dyDescent="0.3">
      <c r="A178" s="10">
        <v>174</v>
      </c>
      <c r="B178" s="10">
        <v>23800100800</v>
      </c>
      <c r="C178" s="67" t="s">
        <v>217</v>
      </c>
      <c r="D178" s="67"/>
      <c r="E178" s="67"/>
      <c r="F178" s="13">
        <v>0</v>
      </c>
      <c r="G178" s="12">
        <v>26775000</v>
      </c>
      <c r="H178" s="13">
        <v>0</v>
      </c>
      <c r="I178" s="13">
        <v>0</v>
      </c>
      <c r="J178" s="13">
        <v>0</v>
      </c>
      <c r="K178" s="13">
        <v>0</v>
      </c>
      <c r="L178" s="13">
        <v>0</v>
      </c>
      <c r="M178" s="68">
        <v>26775000</v>
      </c>
    </row>
    <row r="179" spans="1:13" x14ac:dyDescent="0.3">
      <c r="A179" s="10">
        <v>175</v>
      </c>
      <c r="B179" s="10">
        <v>23800100900</v>
      </c>
      <c r="C179" s="67" t="s">
        <v>219</v>
      </c>
      <c r="D179" s="67"/>
      <c r="E179" s="67"/>
      <c r="F179" s="13">
        <v>0</v>
      </c>
      <c r="G179" s="12">
        <v>25200000</v>
      </c>
      <c r="H179" s="13">
        <v>0</v>
      </c>
      <c r="I179" s="13">
        <v>0</v>
      </c>
      <c r="J179" s="13">
        <v>0</v>
      </c>
      <c r="K179" s="13">
        <v>0</v>
      </c>
      <c r="L179" s="13">
        <v>0</v>
      </c>
      <c r="M179" s="68">
        <v>25200000</v>
      </c>
    </row>
    <row r="180" spans="1:13" x14ac:dyDescent="0.3">
      <c r="A180" s="10">
        <v>176</v>
      </c>
      <c r="B180" s="10">
        <v>23800101000</v>
      </c>
      <c r="C180" s="67" t="s">
        <v>299</v>
      </c>
      <c r="D180" s="67"/>
      <c r="E180" s="67"/>
      <c r="F180" s="13">
        <v>0</v>
      </c>
      <c r="G180" s="12">
        <v>56700000</v>
      </c>
      <c r="H180" s="13">
        <v>0</v>
      </c>
      <c r="I180" s="13">
        <v>0</v>
      </c>
      <c r="J180" s="13">
        <v>0</v>
      </c>
      <c r="K180" s="12">
        <v>7000000000</v>
      </c>
      <c r="L180" s="13">
        <v>0</v>
      </c>
      <c r="M180" s="68">
        <v>7056700000</v>
      </c>
    </row>
    <row r="181" spans="1:13" x14ac:dyDescent="0.3">
      <c r="A181" s="10">
        <v>177</v>
      </c>
      <c r="B181" s="10">
        <v>23800101100</v>
      </c>
      <c r="C181" s="67" t="s">
        <v>298</v>
      </c>
      <c r="D181" s="67"/>
      <c r="E181" s="67"/>
      <c r="F181" s="13">
        <v>0</v>
      </c>
      <c r="G181" s="12">
        <v>16800000</v>
      </c>
      <c r="H181" s="13">
        <v>0</v>
      </c>
      <c r="I181" s="13">
        <v>0</v>
      </c>
      <c r="J181" s="13">
        <v>0</v>
      </c>
      <c r="K181" s="13">
        <v>0</v>
      </c>
      <c r="L181" s="13">
        <v>0</v>
      </c>
      <c r="M181" s="68">
        <v>16800000</v>
      </c>
    </row>
    <row r="182" spans="1:13" x14ac:dyDescent="0.3">
      <c r="A182" s="10">
        <v>178</v>
      </c>
      <c r="B182" s="10">
        <v>23800101200</v>
      </c>
      <c r="C182" s="67" t="s">
        <v>50</v>
      </c>
      <c r="D182" s="67"/>
      <c r="E182" s="67"/>
      <c r="F182" s="13">
        <v>0</v>
      </c>
      <c r="G182" s="12">
        <v>16800000</v>
      </c>
      <c r="H182" s="13">
        <v>0</v>
      </c>
      <c r="I182" s="13">
        <v>0</v>
      </c>
      <c r="J182" s="13">
        <v>0</v>
      </c>
      <c r="K182" s="13">
        <v>0</v>
      </c>
      <c r="L182" s="13">
        <v>0</v>
      </c>
      <c r="M182" s="68">
        <v>16800000</v>
      </c>
    </row>
    <row r="183" spans="1:13" x14ac:dyDescent="0.3">
      <c r="A183" s="10">
        <v>179</v>
      </c>
      <c r="B183" s="10">
        <v>23800101300</v>
      </c>
      <c r="C183" s="67" t="s">
        <v>307</v>
      </c>
      <c r="D183" s="67"/>
      <c r="E183" s="67"/>
      <c r="F183" s="13">
        <v>0</v>
      </c>
      <c r="G183" s="12">
        <v>52500000</v>
      </c>
      <c r="H183" s="13">
        <v>0</v>
      </c>
      <c r="I183" s="13">
        <v>0</v>
      </c>
      <c r="J183" s="13">
        <v>0</v>
      </c>
      <c r="K183" s="13">
        <v>0</v>
      </c>
      <c r="L183" s="13">
        <v>0</v>
      </c>
      <c r="M183" s="68">
        <v>52500000</v>
      </c>
    </row>
    <row r="184" spans="1:13" ht="18" x14ac:dyDescent="0.3">
      <c r="A184" s="10">
        <v>180</v>
      </c>
      <c r="B184" s="10">
        <v>22800700200</v>
      </c>
      <c r="C184" s="67" t="s">
        <v>100</v>
      </c>
      <c r="D184" s="67"/>
      <c r="E184" s="67"/>
      <c r="F184" s="13">
        <v>0</v>
      </c>
      <c r="G184" s="12">
        <v>20000000</v>
      </c>
      <c r="H184" s="13">
        <v>0</v>
      </c>
      <c r="I184" s="13">
        <v>0</v>
      </c>
      <c r="J184" s="13">
        <v>0</v>
      </c>
      <c r="K184" s="13">
        <v>0</v>
      </c>
      <c r="L184" s="13">
        <v>0</v>
      </c>
      <c r="M184" s="68">
        <v>20000000</v>
      </c>
    </row>
    <row r="185" spans="1:13" x14ac:dyDescent="0.3">
      <c r="A185" s="10">
        <v>181</v>
      </c>
      <c r="B185" s="10">
        <v>23800400100</v>
      </c>
      <c r="C185" s="67" t="s">
        <v>249</v>
      </c>
      <c r="D185" s="67"/>
      <c r="E185" s="67"/>
      <c r="F185" s="12">
        <v>106993335.37</v>
      </c>
      <c r="G185" s="12">
        <v>178375000</v>
      </c>
      <c r="H185" s="13">
        <v>0</v>
      </c>
      <c r="I185" s="13">
        <v>0</v>
      </c>
      <c r="J185" s="13">
        <v>0</v>
      </c>
      <c r="K185" s="12">
        <v>132000000</v>
      </c>
      <c r="L185" s="13">
        <v>0</v>
      </c>
      <c r="M185" s="68">
        <v>417368335.37</v>
      </c>
    </row>
    <row r="186" spans="1:13" ht="18" x14ac:dyDescent="0.3">
      <c r="A186" s="10">
        <v>182</v>
      </c>
      <c r="B186" s="10">
        <v>22905500100</v>
      </c>
      <c r="C186" s="67" t="s">
        <v>185</v>
      </c>
      <c r="D186" s="67"/>
      <c r="E186" s="67"/>
      <c r="F186" s="13">
        <v>0</v>
      </c>
      <c r="G186" s="12">
        <v>25000000</v>
      </c>
      <c r="H186" s="13">
        <v>0</v>
      </c>
      <c r="I186" s="13">
        <v>0</v>
      </c>
      <c r="J186" s="13">
        <v>0</v>
      </c>
      <c r="K186" s="13">
        <v>0</v>
      </c>
      <c r="L186" s="13">
        <v>0</v>
      </c>
      <c r="M186" s="68">
        <v>25000000</v>
      </c>
    </row>
    <row r="187" spans="1:13" ht="18" x14ac:dyDescent="0.3">
      <c r="A187" s="10">
        <v>183</v>
      </c>
      <c r="B187" s="10">
        <v>26300100200</v>
      </c>
      <c r="C187" s="67" t="s">
        <v>138</v>
      </c>
      <c r="D187" s="67"/>
      <c r="E187" s="67"/>
      <c r="F187" s="13">
        <v>0</v>
      </c>
      <c r="G187" s="12">
        <v>40000000</v>
      </c>
      <c r="H187" s="13">
        <v>0</v>
      </c>
      <c r="I187" s="13">
        <v>0</v>
      </c>
      <c r="J187" s="13">
        <v>0</v>
      </c>
      <c r="K187" s="13">
        <v>0</v>
      </c>
      <c r="L187" s="13">
        <v>0</v>
      </c>
      <c r="M187" s="68">
        <v>40000000</v>
      </c>
    </row>
    <row r="188" spans="1:13" x14ac:dyDescent="0.3">
      <c r="A188" s="10">
        <v>184</v>
      </c>
      <c r="B188" s="10">
        <v>31805100200</v>
      </c>
      <c r="C188" s="67" t="s">
        <v>233</v>
      </c>
      <c r="D188" s="67"/>
      <c r="E188" s="67"/>
      <c r="F188" s="13">
        <v>0</v>
      </c>
      <c r="G188" s="12">
        <v>170000000</v>
      </c>
      <c r="H188" s="13">
        <v>0</v>
      </c>
      <c r="I188" s="13">
        <v>0</v>
      </c>
      <c r="J188" s="13">
        <v>0</v>
      </c>
      <c r="K188" s="13">
        <v>0</v>
      </c>
      <c r="L188" s="13">
        <v>0</v>
      </c>
      <c r="M188" s="68">
        <v>170000000</v>
      </c>
    </row>
    <row r="189" spans="1:13" x14ac:dyDescent="0.3">
      <c r="A189" s="10">
        <v>185</v>
      </c>
      <c r="B189" s="10">
        <v>31805100300</v>
      </c>
      <c r="C189" s="67" t="s">
        <v>264</v>
      </c>
      <c r="D189" s="67"/>
      <c r="E189" s="67"/>
      <c r="F189" s="13">
        <v>0</v>
      </c>
      <c r="G189" s="12">
        <v>140000000</v>
      </c>
      <c r="H189" s="13">
        <v>0</v>
      </c>
      <c r="I189" s="13">
        <v>0</v>
      </c>
      <c r="J189" s="13">
        <v>0</v>
      </c>
      <c r="K189" s="13">
        <v>0</v>
      </c>
      <c r="L189" s="13">
        <v>0</v>
      </c>
      <c r="M189" s="68">
        <v>140000000</v>
      </c>
    </row>
    <row r="190" spans="1:13" x14ac:dyDescent="0.3">
      <c r="A190" s="10">
        <v>186</v>
      </c>
      <c r="B190" s="10">
        <v>31805100400</v>
      </c>
      <c r="C190" s="67" t="s">
        <v>305</v>
      </c>
      <c r="D190" s="67"/>
      <c r="E190" s="67"/>
      <c r="F190" s="13">
        <v>0</v>
      </c>
      <c r="G190" s="12">
        <v>90000000</v>
      </c>
      <c r="H190" s="13">
        <v>0</v>
      </c>
      <c r="I190" s="13">
        <v>0</v>
      </c>
      <c r="J190" s="13">
        <v>0</v>
      </c>
      <c r="K190" s="12">
        <v>70150000</v>
      </c>
      <c r="L190" s="13">
        <v>0</v>
      </c>
      <c r="M190" s="68">
        <v>160150000</v>
      </c>
    </row>
    <row r="191" spans="1:13" x14ac:dyDescent="0.3">
      <c r="A191" s="10">
        <v>187</v>
      </c>
      <c r="B191" s="10">
        <v>31805200200</v>
      </c>
      <c r="C191" s="67" t="s">
        <v>239</v>
      </c>
      <c r="D191" s="67"/>
      <c r="E191" s="67"/>
      <c r="F191" s="13">
        <v>0</v>
      </c>
      <c r="G191" s="12">
        <v>156000000</v>
      </c>
      <c r="H191" s="13">
        <v>0</v>
      </c>
      <c r="I191" s="13">
        <v>0</v>
      </c>
      <c r="J191" s="13">
        <v>0</v>
      </c>
      <c r="K191" s="13">
        <v>0</v>
      </c>
      <c r="L191" s="13">
        <v>0</v>
      </c>
      <c r="M191" s="68">
        <v>156000000</v>
      </c>
    </row>
    <row r="192" spans="1:13" ht="18" x14ac:dyDescent="0.3">
      <c r="A192" s="10">
        <v>188</v>
      </c>
      <c r="B192" s="10">
        <v>31805200300</v>
      </c>
      <c r="C192" s="67" t="s">
        <v>240</v>
      </c>
      <c r="D192" s="67"/>
      <c r="E192" s="67"/>
      <c r="F192" s="13">
        <v>0</v>
      </c>
      <c r="G192" s="12">
        <v>100000000</v>
      </c>
      <c r="H192" s="13">
        <v>0</v>
      </c>
      <c r="I192" s="13">
        <v>0</v>
      </c>
      <c r="J192" s="13">
        <v>0</v>
      </c>
      <c r="K192" s="13">
        <v>0</v>
      </c>
      <c r="L192" s="13">
        <v>0</v>
      </c>
      <c r="M192" s="68">
        <v>100000000</v>
      </c>
    </row>
    <row r="193" spans="1:13" x14ac:dyDescent="0.3">
      <c r="A193" s="10">
        <v>189</v>
      </c>
      <c r="B193" s="10">
        <v>31805400100</v>
      </c>
      <c r="C193" s="67" t="s">
        <v>304</v>
      </c>
      <c r="D193" s="67"/>
      <c r="E193" s="67"/>
      <c r="F193" s="13">
        <v>0</v>
      </c>
      <c r="G193" s="12">
        <v>104000000</v>
      </c>
      <c r="H193" s="13">
        <v>0</v>
      </c>
      <c r="I193" s="13">
        <v>0</v>
      </c>
      <c r="J193" s="13">
        <v>0</v>
      </c>
      <c r="K193" s="13">
        <v>0</v>
      </c>
      <c r="L193" s="13">
        <v>0</v>
      </c>
      <c r="M193" s="68">
        <v>104000000</v>
      </c>
    </row>
    <row r="194" spans="1:13" x14ac:dyDescent="0.3">
      <c r="A194" s="10">
        <v>190</v>
      </c>
      <c r="B194" s="10">
        <v>31805200400</v>
      </c>
      <c r="C194" s="67" t="s">
        <v>311</v>
      </c>
      <c r="D194" s="67"/>
      <c r="E194" s="67"/>
      <c r="F194" s="13">
        <v>0</v>
      </c>
      <c r="G194" s="12">
        <v>100000000</v>
      </c>
      <c r="H194" s="13">
        <v>0</v>
      </c>
      <c r="I194" s="13">
        <v>0</v>
      </c>
      <c r="J194" s="13">
        <v>0</v>
      </c>
      <c r="K194" s="13">
        <v>0</v>
      </c>
      <c r="L194" s="13">
        <v>0</v>
      </c>
      <c r="M194" s="68">
        <v>100000000</v>
      </c>
    </row>
    <row r="195" spans="1:13" x14ac:dyDescent="0.3">
      <c r="A195" s="232" t="s">
        <v>318</v>
      </c>
      <c r="B195" s="232"/>
      <c r="C195" s="232"/>
      <c r="D195" s="65"/>
      <c r="E195" s="65"/>
      <c r="F195" s="69">
        <v>102772099633.23</v>
      </c>
      <c r="G195" s="69">
        <v>50283074533</v>
      </c>
      <c r="H195" s="69">
        <v>26429950000.77</v>
      </c>
      <c r="I195" s="69">
        <v>18262331302</v>
      </c>
      <c r="J195" s="69">
        <v>29149120000</v>
      </c>
      <c r="K195" s="69">
        <v>406306793157</v>
      </c>
      <c r="L195" s="69">
        <v>22026631374</v>
      </c>
      <c r="M195" s="69">
        <v>655230000000</v>
      </c>
    </row>
  </sheetData>
  <mergeCells count="4">
    <mergeCell ref="A195:C195"/>
    <mergeCell ref="A2:M2"/>
    <mergeCell ref="A1:M1"/>
    <mergeCell ref="D3:E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20C43-6B5C-41A8-93B7-AEBAE30EF95F}">
  <sheetPr>
    <pageSetUpPr fitToPage="1"/>
  </sheetPr>
  <dimension ref="A1:K203"/>
  <sheetViews>
    <sheetView topLeftCell="D185" workbookViewId="0">
      <selection activeCell="A44" sqref="A1:J199"/>
    </sheetView>
  </sheetViews>
  <sheetFormatPr defaultRowHeight="16.8" x14ac:dyDescent="0.3"/>
  <cols>
    <col min="1" max="1" width="5.5546875" style="135" bestFit="1" customWidth="1"/>
    <col min="2" max="2" width="17.21875" style="135" bestFit="1" customWidth="1"/>
    <col min="3" max="3" width="56.5546875" style="127" customWidth="1"/>
    <col min="4" max="4" width="27.88671875" style="127" bestFit="1" customWidth="1"/>
    <col min="5" max="9" width="28" style="127" bestFit="1" customWidth="1"/>
    <col min="10" max="10" width="29.77734375" style="127" bestFit="1" customWidth="1"/>
    <col min="11" max="16384" width="8.88671875" style="127"/>
  </cols>
  <sheetData>
    <row r="1" spans="1:10" x14ac:dyDescent="0.3">
      <c r="A1" s="259" t="s">
        <v>2988</v>
      </c>
      <c r="B1" s="259"/>
      <c r="C1" s="259"/>
      <c r="D1" s="259"/>
      <c r="E1" s="259"/>
      <c r="F1" s="259"/>
      <c r="G1" s="259"/>
      <c r="H1" s="259"/>
      <c r="I1" s="259"/>
      <c r="J1" s="259"/>
    </row>
    <row r="2" spans="1:10" x14ac:dyDescent="0.3">
      <c r="A2" s="259" t="s">
        <v>2989</v>
      </c>
      <c r="B2" s="259"/>
      <c r="C2" s="259"/>
      <c r="D2" s="259"/>
      <c r="E2" s="259"/>
      <c r="F2" s="259"/>
      <c r="G2" s="259"/>
      <c r="H2" s="259"/>
      <c r="I2" s="259"/>
      <c r="J2" s="259"/>
    </row>
    <row r="3" spans="1:10" x14ac:dyDescent="0.3">
      <c r="A3" s="259" t="s">
        <v>2999</v>
      </c>
      <c r="B3" s="259"/>
      <c r="C3" s="259"/>
      <c r="D3" s="259"/>
      <c r="E3" s="259"/>
      <c r="F3" s="259"/>
      <c r="G3" s="259"/>
      <c r="H3" s="259"/>
      <c r="I3" s="259"/>
      <c r="J3" s="259"/>
    </row>
    <row r="4" spans="1:10" ht="42" customHeight="1" x14ac:dyDescent="0.3">
      <c r="A4" s="128" t="s">
        <v>2</v>
      </c>
      <c r="B4" s="128" t="s">
        <v>2977</v>
      </c>
      <c r="C4" s="129" t="s">
        <v>2990</v>
      </c>
      <c r="D4" s="129" t="s">
        <v>6</v>
      </c>
      <c r="E4" s="129" t="s">
        <v>7</v>
      </c>
      <c r="F4" s="129" t="s">
        <v>8</v>
      </c>
      <c r="G4" s="129" t="s">
        <v>9</v>
      </c>
      <c r="H4" s="129" t="s">
        <v>10</v>
      </c>
      <c r="I4" s="129" t="s">
        <v>12</v>
      </c>
      <c r="J4" s="129" t="s">
        <v>318</v>
      </c>
    </row>
    <row r="5" spans="1:10" ht="33.6" x14ac:dyDescent="0.3">
      <c r="A5" s="130">
        <v>1</v>
      </c>
      <c r="B5" s="130">
        <v>11100100100</v>
      </c>
      <c r="C5" s="131" t="s">
        <v>229</v>
      </c>
      <c r="D5" s="132">
        <v>398103589.55000001</v>
      </c>
      <c r="E5" s="132">
        <v>3800000000</v>
      </c>
      <c r="F5" s="132">
        <v>0</v>
      </c>
      <c r="G5" s="132">
        <v>0</v>
      </c>
      <c r="H5" s="132">
        <v>0</v>
      </c>
      <c r="I5" s="132">
        <v>0</v>
      </c>
      <c r="J5" s="133">
        <f t="shared" ref="J5:J43" si="0">SUM(D5:I5)</f>
        <v>4198103589.5500002</v>
      </c>
    </row>
    <row r="6" spans="1:10" x14ac:dyDescent="0.3">
      <c r="A6" s="130">
        <v>2</v>
      </c>
      <c r="B6" s="130">
        <v>11100100200</v>
      </c>
      <c r="C6" s="131" t="s">
        <v>227</v>
      </c>
      <c r="D6" s="132">
        <v>142070418.38</v>
      </c>
      <c r="E6" s="132">
        <v>724500000</v>
      </c>
      <c r="F6" s="132">
        <v>0</v>
      </c>
      <c r="G6" s="132">
        <v>0</v>
      </c>
      <c r="H6" s="132">
        <v>0</v>
      </c>
      <c r="I6" s="132">
        <v>0</v>
      </c>
      <c r="J6" s="133">
        <f t="shared" si="0"/>
        <v>866570418.38</v>
      </c>
    </row>
    <row r="7" spans="1:10" ht="33.6" x14ac:dyDescent="0.3">
      <c r="A7" s="130">
        <v>3</v>
      </c>
      <c r="B7" s="130">
        <v>11100200100</v>
      </c>
      <c r="C7" s="131" t="s">
        <v>263</v>
      </c>
      <c r="D7" s="132">
        <v>0</v>
      </c>
      <c r="E7" s="132">
        <v>220500000</v>
      </c>
      <c r="F7" s="132">
        <v>0</v>
      </c>
      <c r="G7" s="132">
        <v>0</v>
      </c>
      <c r="H7" s="132">
        <v>0</v>
      </c>
      <c r="I7" s="132">
        <v>0</v>
      </c>
      <c r="J7" s="133">
        <f t="shared" si="0"/>
        <v>220500000</v>
      </c>
    </row>
    <row r="8" spans="1:10" ht="33.6" x14ac:dyDescent="0.3">
      <c r="A8" s="130">
        <v>4</v>
      </c>
      <c r="B8" s="130">
        <v>11100200300</v>
      </c>
      <c r="C8" s="131" t="s">
        <v>267</v>
      </c>
      <c r="D8" s="132">
        <v>0</v>
      </c>
      <c r="E8" s="132">
        <v>130725000</v>
      </c>
      <c r="F8" s="132">
        <v>0</v>
      </c>
      <c r="G8" s="132">
        <v>0</v>
      </c>
      <c r="H8" s="132">
        <v>0</v>
      </c>
      <c r="I8" s="132">
        <v>0</v>
      </c>
      <c r="J8" s="133">
        <f t="shared" si="0"/>
        <v>130725000</v>
      </c>
    </row>
    <row r="9" spans="1:10" ht="33.6" x14ac:dyDescent="0.3">
      <c r="A9" s="130">
        <v>5</v>
      </c>
      <c r="B9" s="130">
        <v>11100200700</v>
      </c>
      <c r="C9" s="131" t="s">
        <v>294</v>
      </c>
      <c r="D9" s="132">
        <v>0</v>
      </c>
      <c r="E9" s="132">
        <v>45675000</v>
      </c>
      <c r="F9" s="132">
        <v>0</v>
      </c>
      <c r="G9" s="132">
        <v>0</v>
      </c>
      <c r="H9" s="132">
        <v>0</v>
      </c>
      <c r="I9" s="132">
        <v>0</v>
      </c>
      <c r="J9" s="133">
        <f t="shared" si="0"/>
        <v>45675000</v>
      </c>
    </row>
    <row r="10" spans="1:10" ht="33.6" x14ac:dyDescent="0.3">
      <c r="A10" s="130">
        <v>6</v>
      </c>
      <c r="B10" s="130">
        <v>11100201200</v>
      </c>
      <c r="C10" s="131" t="s">
        <v>288</v>
      </c>
      <c r="D10" s="132">
        <v>0</v>
      </c>
      <c r="E10" s="132">
        <v>78750000</v>
      </c>
      <c r="F10" s="132">
        <v>0</v>
      </c>
      <c r="G10" s="132">
        <v>0</v>
      </c>
      <c r="H10" s="132">
        <v>0</v>
      </c>
      <c r="I10" s="132">
        <v>0</v>
      </c>
      <c r="J10" s="133">
        <f t="shared" si="0"/>
        <v>78750000</v>
      </c>
    </row>
    <row r="11" spans="1:10" ht="33.6" x14ac:dyDescent="0.3">
      <c r="A11" s="130">
        <v>7</v>
      </c>
      <c r="B11" s="130">
        <v>11100201600</v>
      </c>
      <c r="C11" s="131" t="s">
        <v>192</v>
      </c>
      <c r="D11" s="132">
        <v>14000000</v>
      </c>
      <c r="E11" s="132">
        <v>35700000</v>
      </c>
      <c r="F11" s="132">
        <v>0</v>
      </c>
      <c r="G11" s="132">
        <v>0</v>
      </c>
      <c r="H11" s="132">
        <v>0</v>
      </c>
      <c r="I11" s="132">
        <v>0</v>
      </c>
      <c r="J11" s="133">
        <f t="shared" si="0"/>
        <v>49700000</v>
      </c>
    </row>
    <row r="12" spans="1:10" x14ac:dyDescent="0.3">
      <c r="A12" s="130">
        <v>8</v>
      </c>
      <c r="B12" s="130">
        <v>11100300100</v>
      </c>
      <c r="C12" s="131" t="s">
        <v>258</v>
      </c>
      <c r="D12" s="132">
        <v>0</v>
      </c>
      <c r="E12" s="132">
        <v>63450000</v>
      </c>
      <c r="F12" s="132">
        <v>0</v>
      </c>
      <c r="G12" s="132">
        <v>0</v>
      </c>
      <c r="H12" s="132">
        <v>0</v>
      </c>
      <c r="I12" s="132">
        <v>0</v>
      </c>
      <c r="J12" s="133">
        <f t="shared" si="0"/>
        <v>63450000</v>
      </c>
    </row>
    <row r="13" spans="1:10" ht="33.6" x14ac:dyDescent="0.3">
      <c r="A13" s="130">
        <v>9</v>
      </c>
      <c r="B13" s="130">
        <v>11100800100</v>
      </c>
      <c r="C13" s="131" t="s">
        <v>290</v>
      </c>
      <c r="D13" s="132">
        <v>0</v>
      </c>
      <c r="E13" s="132">
        <v>32235000</v>
      </c>
      <c r="F13" s="132">
        <v>0</v>
      </c>
      <c r="G13" s="132">
        <v>0</v>
      </c>
      <c r="H13" s="132">
        <v>0</v>
      </c>
      <c r="I13" s="132">
        <v>0</v>
      </c>
      <c r="J13" s="133">
        <f t="shared" si="0"/>
        <v>32235000</v>
      </c>
    </row>
    <row r="14" spans="1:10" x14ac:dyDescent="0.3">
      <c r="A14" s="130">
        <v>10</v>
      </c>
      <c r="B14" s="130">
        <v>11101000100</v>
      </c>
      <c r="C14" s="131" t="s">
        <v>81</v>
      </c>
      <c r="D14" s="132">
        <v>86037616</v>
      </c>
      <c r="E14" s="132">
        <v>211575000</v>
      </c>
      <c r="F14" s="132">
        <v>0</v>
      </c>
      <c r="G14" s="132">
        <v>0</v>
      </c>
      <c r="H14" s="132">
        <v>0</v>
      </c>
      <c r="I14" s="132">
        <v>0</v>
      </c>
      <c r="J14" s="133">
        <f t="shared" si="0"/>
        <v>297612616</v>
      </c>
    </row>
    <row r="15" spans="1:10" ht="33.6" x14ac:dyDescent="0.3">
      <c r="A15" s="130">
        <v>11</v>
      </c>
      <c r="B15" s="130">
        <v>11101400100</v>
      </c>
      <c r="C15" s="131" t="s">
        <v>163</v>
      </c>
      <c r="D15" s="132">
        <v>3086851974.75</v>
      </c>
      <c r="E15" s="132">
        <v>497000000</v>
      </c>
      <c r="F15" s="132">
        <v>0</v>
      </c>
      <c r="G15" s="132">
        <v>0</v>
      </c>
      <c r="H15" s="132">
        <v>1900000000</v>
      </c>
      <c r="I15" s="132">
        <v>0</v>
      </c>
      <c r="J15" s="133">
        <f t="shared" si="0"/>
        <v>5483851974.75</v>
      </c>
    </row>
    <row r="16" spans="1:10" x14ac:dyDescent="0.3">
      <c r="A16" s="130">
        <v>12</v>
      </c>
      <c r="B16" s="130">
        <v>11101700100</v>
      </c>
      <c r="C16" s="131" t="s">
        <v>214</v>
      </c>
      <c r="D16" s="132">
        <v>99213556.260000005</v>
      </c>
      <c r="E16" s="132">
        <v>122850000</v>
      </c>
      <c r="F16" s="132">
        <v>0</v>
      </c>
      <c r="G16" s="132">
        <v>0</v>
      </c>
      <c r="H16" s="132">
        <v>0</v>
      </c>
      <c r="I16" s="132">
        <v>0</v>
      </c>
      <c r="J16" s="133">
        <f t="shared" si="0"/>
        <v>222063556.25999999</v>
      </c>
    </row>
    <row r="17" spans="1:10" ht="33.6" x14ac:dyDescent="0.3">
      <c r="A17" s="130">
        <v>13</v>
      </c>
      <c r="B17" s="130">
        <v>11103500100</v>
      </c>
      <c r="C17" s="131" t="s">
        <v>234</v>
      </c>
      <c r="D17" s="132">
        <v>102352181.40000001</v>
      </c>
      <c r="E17" s="132">
        <v>99750000</v>
      </c>
      <c r="F17" s="132">
        <v>0</v>
      </c>
      <c r="G17" s="132">
        <v>0</v>
      </c>
      <c r="H17" s="132">
        <v>0</v>
      </c>
      <c r="I17" s="132">
        <v>0</v>
      </c>
      <c r="J17" s="133">
        <f t="shared" si="0"/>
        <v>202102181.40000001</v>
      </c>
    </row>
    <row r="18" spans="1:10" x14ac:dyDescent="0.3">
      <c r="A18" s="130">
        <v>14</v>
      </c>
      <c r="B18" s="130">
        <v>11103500200</v>
      </c>
      <c r="C18" s="131" t="s">
        <v>201</v>
      </c>
      <c r="D18" s="132">
        <v>215129621.91999999</v>
      </c>
      <c r="E18" s="132">
        <v>97650000</v>
      </c>
      <c r="F18" s="132">
        <v>0</v>
      </c>
      <c r="G18" s="132">
        <v>0</v>
      </c>
      <c r="H18" s="132">
        <v>210000000</v>
      </c>
      <c r="I18" s="132">
        <v>0</v>
      </c>
      <c r="J18" s="133">
        <f t="shared" si="0"/>
        <v>522779621.91999996</v>
      </c>
    </row>
    <row r="19" spans="1:10" x14ac:dyDescent="0.3">
      <c r="A19" s="130">
        <v>15</v>
      </c>
      <c r="B19" s="130">
        <v>11103700100</v>
      </c>
      <c r="C19" s="131" t="s">
        <v>257</v>
      </c>
      <c r="D19" s="132">
        <v>25000000</v>
      </c>
      <c r="E19" s="132">
        <v>200000000</v>
      </c>
      <c r="F19" s="132">
        <v>0</v>
      </c>
      <c r="G19" s="132">
        <v>0</v>
      </c>
      <c r="H19" s="132">
        <v>0</v>
      </c>
      <c r="I19" s="132">
        <v>0</v>
      </c>
      <c r="J19" s="133">
        <f t="shared" si="0"/>
        <v>225000000</v>
      </c>
    </row>
    <row r="20" spans="1:10" x14ac:dyDescent="0.3">
      <c r="A20" s="130">
        <v>16</v>
      </c>
      <c r="B20" s="130">
        <v>11103800100</v>
      </c>
      <c r="C20" s="131" t="s">
        <v>112</v>
      </c>
      <c r="D20" s="132">
        <v>30000000</v>
      </c>
      <c r="E20" s="132">
        <v>220000000</v>
      </c>
      <c r="F20" s="132">
        <v>0</v>
      </c>
      <c r="G20" s="132">
        <v>0</v>
      </c>
      <c r="H20" s="132">
        <v>0</v>
      </c>
      <c r="I20" s="132">
        <v>0</v>
      </c>
      <c r="J20" s="133">
        <f t="shared" si="0"/>
        <v>250000000</v>
      </c>
    </row>
    <row r="21" spans="1:10" ht="33.6" x14ac:dyDescent="0.3">
      <c r="A21" s="130">
        <v>17</v>
      </c>
      <c r="B21" s="130">
        <v>11105200100</v>
      </c>
      <c r="C21" s="131" t="s">
        <v>206</v>
      </c>
      <c r="D21" s="132">
        <v>0</v>
      </c>
      <c r="E21" s="132">
        <v>89250000</v>
      </c>
      <c r="F21" s="132">
        <v>0</v>
      </c>
      <c r="G21" s="132">
        <v>0</v>
      </c>
      <c r="H21" s="132">
        <v>0</v>
      </c>
      <c r="I21" s="132">
        <v>0</v>
      </c>
      <c r="J21" s="133">
        <f t="shared" si="0"/>
        <v>89250000</v>
      </c>
    </row>
    <row r="22" spans="1:10" ht="33.6" x14ac:dyDescent="0.3">
      <c r="A22" s="130">
        <v>18</v>
      </c>
      <c r="B22" s="130">
        <v>11110100100</v>
      </c>
      <c r="C22" s="131" t="s">
        <v>24</v>
      </c>
      <c r="D22" s="132">
        <v>0</v>
      </c>
      <c r="E22" s="132">
        <v>9450000</v>
      </c>
      <c r="F22" s="132">
        <v>0</v>
      </c>
      <c r="G22" s="132">
        <v>0</v>
      </c>
      <c r="H22" s="132">
        <v>0</v>
      </c>
      <c r="I22" s="132">
        <v>0</v>
      </c>
      <c r="J22" s="133">
        <f t="shared" si="0"/>
        <v>9450000</v>
      </c>
    </row>
    <row r="23" spans="1:10" x14ac:dyDescent="0.3">
      <c r="A23" s="130">
        <v>19</v>
      </c>
      <c r="B23" s="130">
        <v>11110500100</v>
      </c>
      <c r="C23" s="131" t="s">
        <v>293</v>
      </c>
      <c r="D23" s="132">
        <v>0</v>
      </c>
      <c r="E23" s="132">
        <v>56700000</v>
      </c>
      <c r="F23" s="132">
        <v>0</v>
      </c>
      <c r="G23" s="132">
        <v>0</v>
      </c>
      <c r="H23" s="132">
        <v>0</v>
      </c>
      <c r="I23" s="132">
        <v>0</v>
      </c>
      <c r="J23" s="133">
        <f t="shared" si="0"/>
        <v>56700000</v>
      </c>
    </row>
    <row r="24" spans="1:10" ht="33.6" x14ac:dyDescent="0.3">
      <c r="A24" s="130">
        <v>20</v>
      </c>
      <c r="B24" s="130">
        <v>11113200100</v>
      </c>
      <c r="C24" s="131" t="s">
        <v>252</v>
      </c>
      <c r="D24" s="132">
        <v>158948132.24000001</v>
      </c>
      <c r="E24" s="132">
        <v>50400000</v>
      </c>
      <c r="F24" s="132">
        <v>0</v>
      </c>
      <c r="G24" s="132">
        <v>0</v>
      </c>
      <c r="H24" s="132">
        <v>0</v>
      </c>
      <c r="I24" s="132">
        <v>0</v>
      </c>
      <c r="J24" s="133">
        <f t="shared" si="0"/>
        <v>209348132.24000001</v>
      </c>
    </row>
    <row r="25" spans="1:10" x14ac:dyDescent="0.3">
      <c r="A25" s="130">
        <v>21</v>
      </c>
      <c r="B25" s="130">
        <v>11200300100</v>
      </c>
      <c r="C25" s="131" t="s">
        <v>283</v>
      </c>
      <c r="D25" s="132">
        <v>1016918779.51</v>
      </c>
      <c r="E25" s="132">
        <v>3218322500</v>
      </c>
      <c r="F25" s="132">
        <v>700000000</v>
      </c>
      <c r="G25" s="132">
        <v>0</v>
      </c>
      <c r="H25" s="132">
        <v>0</v>
      </c>
      <c r="I25" s="132">
        <v>0</v>
      </c>
      <c r="J25" s="133">
        <f t="shared" si="0"/>
        <v>4935241279.5100002</v>
      </c>
    </row>
    <row r="26" spans="1:10" x14ac:dyDescent="0.3">
      <c r="A26" s="130">
        <v>22</v>
      </c>
      <c r="B26" s="130">
        <v>11200400100</v>
      </c>
      <c r="C26" s="131" t="s">
        <v>246</v>
      </c>
      <c r="D26" s="132">
        <v>54184674.359999999</v>
      </c>
      <c r="E26" s="132">
        <v>262500000</v>
      </c>
      <c r="F26" s="132">
        <v>0</v>
      </c>
      <c r="G26" s="132">
        <v>0</v>
      </c>
      <c r="H26" s="132">
        <v>30000000</v>
      </c>
      <c r="I26" s="132">
        <v>0</v>
      </c>
      <c r="J26" s="133">
        <f t="shared" si="0"/>
        <v>346684674.36000001</v>
      </c>
    </row>
    <row r="27" spans="1:10" x14ac:dyDescent="0.3">
      <c r="A27" s="130">
        <v>23</v>
      </c>
      <c r="B27" s="130">
        <v>11200700100</v>
      </c>
      <c r="C27" s="131" t="s">
        <v>104</v>
      </c>
      <c r="D27" s="132">
        <v>0</v>
      </c>
      <c r="E27" s="132">
        <v>787500000</v>
      </c>
      <c r="F27" s="132">
        <v>0</v>
      </c>
      <c r="G27" s="132">
        <v>0</v>
      </c>
      <c r="H27" s="132">
        <v>0</v>
      </c>
      <c r="I27" s="132">
        <v>0</v>
      </c>
      <c r="J27" s="133">
        <f t="shared" si="0"/>
        <v>787500000</v>
      </c>
    </row>
    <row r="28" spans="1:10" x14ac:dyDescent="0.3">
      <c r="A28" s="130">
        <v>24</v>
      </c>
      <c r="B28" s="130">
        <v>11200700200</v>
      </c>
      <c r="C28" s="131" t="s">
        <v>286</v>
      </c>
      <c r="D28" s="132">
        <v>0</v>
      </c>
      <c r="E28" s="132">
        <v>15750000</v>
      </c>
      <c r="F28" s="132">
        <v>0</v>
      </c>
      <c r="G28" s="132">
        <v>0</v>
      </c>
      <c r="H28" s="132">
        <v>0</v>
      </c>
      <c r="I28" s="132">
        <v>0</v>
      </c>
      <c r="J28" s="133">
        <f t="shared" si="0"/>
        <v>15750000</v>
      </c>
    </row>
    <row r="29" spans="1:10" x14ac:dyDescent="0.3">
      <c r="A29" s="130">
        <v>25</v>
      </c>
      <c r="B29" s="130">
        <v>11200700300</v>
      </c>
      <c r="C29" s="131" t="s">
        <v>308</v>
      </c>
      <c r="D29" s="132">
        <v>0</v>
      </c>
      <c r="E29" s="132">
        <v>37800000</v>
      </c>
      <c r="F29" s="132">
        <v>0</v>
      </c>
      <c r="G29" s="132">
        <v>0</v>
      </c>
      <c r="H29" s="132">
        <v>0</v>
      </c>
      <c r="I29" s="132">
        <v>0</v>
      </c>
      <c r="J29" s="133">
        <f t="shared" si="0"/>
        <v>37800000</v>
      </c>
    </row>
    <row r="30" spans="1:10" x14ac:dyDescent="0.3">
      <c r="A30" s="130">
        <v>26</v>
      </c>
      <c r="B30" s="130">
        <v>11202100100</v>
      </c>
      <c r="C30" s="131" t="s">
        <v>285</v>
      </c>
      <c r="D30" s="132">
        <v>0</v>
      </c>
      <c r="E30" s="132">
        <v>157500000</v>
      </c>
      <c r="F30" s="132">
        <v>0</v>
      </c>
      <c r="G30" s="132">
        <v>0</v>
      </c>
      <c r="H30" s="132">
        <v>0</v>
      </c>
      <c r="I30" s="132">
        <v>0</v>
      </c>
      <c r="J30" s="133">
        <f t="shared" si="0"/>
        <v>157500000</v>
      </c>
    </row>
    <row r="31" spans="1:10" x14ac:dyDescent="0.3">
      <c r="A31" s="130">
        <v>27</v>
      </c>
      <c r="B31" s="130">
        <v>11202300100</v>
      </c>
      <c r="C31" s="131" t="s">
        <v>281</v>
      </c>
      <c r="D31" s="132">
        <v>0</v>
      </c>
      <c r="E31" s="132">
        <v>126000000</v>
      </c>
      <c r="F31" s="132">
        <v>0</v>
      </c>
      <c r="G31" s="132">
        <v>0</v>
      </c>
      <c r="H31" s="132">
        <v>0</v>
      </c>
      <c r="I31" s="132">
        <v>0</v>
      </c>
      <c r="J31" s="133">
        <f t="shared" si="0"/>
        <v>126000000</v>
      </c>
    </row>
    <row r="32" spans="1:10" ht="33.6" x14ac:dyDescent="0.3">
      <c r="A32" s="130">
        <v>28</v>
      </c>
      <c r="B32" s="130">
        <v>12300100100</v>
      </c>
      <c r="C32" s="131" t="s">
        <v>131</v>
      </c>
      <c r="D32" s="132">
        <v>264646492.56999999</v>
      </c>
      <c r="E32" s="132">
        <v>760200000</v>
      </c>
      <c r="F32" s="132">
        <v>0</v>
      </c>
      <c r="G32" s="132">
        <v>0</v>
      </c>
      <c r="H32" s="132">
        <v>0</v>
      </c>
      <c r="I32" s="132">
        <v>0</v>
      </c>
      <c r="J32" s="133">
        <f t="shared" si="0"/>
        <v>1024846492.5699999</v>
      </c>
    </row>
    <row r="33" spans="1:11" x14ac:dyDescent="0.3">
      <c r="A33" s="130">
        <v>29</v>
      </c>
      <c r="B33" s="130">
        <v>12300300100</v>
      </c>
      <c r="C33" s="131" t="s">
        <v>295</v>
      </c>
      <c r="D33" s="132">
        <v>317817368.31999999</v>
      </c>
      <c r="E33" s="132">
        <v>200000000</v>
      </c>
      <c r="F33" s="132">
        <v>113000000</v>
      </c>
      <c r="G33" s="132">
        <v>0</v>
      </c>
      <c r="H33" s="132">
        <v>0</v>
      </c>
      <c r="I33" s="132">
        <v>0</v>
      </c>
      <c r="J33" s="133">
        <f t="shared" si="0"/>
        <v>630817368.31999993</v>
      </c>
    </row>
    <row r="34" spans="1:11" x14ac:dyDescent="0.3">
      <c r="A34" s="130">
        <v>30</v>
      </c>
      <c r="B34" s="130">
        <v>12300400200</v>
      </c>
      <c r="C34" s="131" t="s">
        <v>177</v>
      </c>
      <c r="D34" s="132">
        <v>98141984.010000005</v>
      </c>
      <c r="E34" s="132">
        <v>15750000</v>
      </c>
      <c r="F34" s="132">
        <v>0</v>
      </c>
      <c r="G34" s="132">
        <v>0</v>
      </c>
      <c r="H34" s="132">
        <v>0</v>
      </c>
      <c r="I34" s="132">
        <v>0</v>
      </c>
      <c r="J34" s="133">
        <f t="shared" si="0"/>
        <v>113891984.01000001</v>
      </c>
    </row>
    <row r="35" spans="1:11" x14ac:dyDescent="0.3">
      <c r="A35" s="130">
        <v>31</v>
      </c>
      <c r="B35" s="130">
        <v>12305500100</v>
      </c>
      <c r="C35" s="131" t="s">
        <v>320</v>
      </c>
      <c r="D35" s="132">
        <v>0</v>
      </c>
      <c r="E35" s="132">
        <v>0</v>
      </c>
      <c r="F35" s="132">
        <v>300000000</v>
      </c>
      <c r="G35" s="132">
        <v>0</v>
      </c>
      <c r="H35" s="132">
        <v>0</v>
      </c>
      <c r="I35" s="132">
        <v>0</v>
      </c>
      <c r="J35" s="133">
        <f t="shared" si="0"/>
        <v>300000000</v>
      </c>
    </row>
    <row r="36" spans="1:11" x14ac:dyDescent="0.3">
      <c r="A36" s="130">
        <v>32</v>
      </c>
      <c r="B36" s="130">
        <v>12305600100</v>
      </c>
      <c r="C36" s="131" t="s">
        <v>242</v>
      </c>
      <c r="D36" s="132">
        <v>41718677.359999999</v>
      </c>
      <c r="E36" s="132">
        <v>29400000</v>
      </c>
      <c r="F36" s="132">
        <v>0</v>
      </c>
      <c r="G36" s="132">
        <v>0</v>
      </c>
      <c r="H36" s="132">
        <v>0</v>
      </c>
      <c r="I36" s="132">
        <v>0</v>
      </c>
      <c r="J36" s="133">
        <f t="shared" si="0"/>
        <v>71118677.359999999</v>
      </c>
    </row>
    <row r="37" spans="1:11" ht="22.2" customHeight="1" x14ac:dyDescent="0.3">
      <c r="A37" s="130">
        <v>33</v>
      </c>
      <c r="B37" s="130">
        <v>12400400100</v>
      </c>
      <c r="C37" s="131" t="s">
        <v>321</v>
      </c>
      <c r="D37" s="132">
        <v>0</v>
      </c>
      <c r="E37" s="132">
        <v>0</v>
      </c>
      <c r="F37" s="132">
        <v>2625000</v>
      </c>
      <c r="G37" s="132">
        <v>0</v>
      </c>
      <c r="H37" s="132">
        <v>0</v>
      </c>
      <c r="I37" s="132">
        <v>0</v>
      </c>
      <c r="J37" s="133">
        <f t="shared" si="0"/>
        <v>2625000</v>
      </c>
    </row>
    <row r="38" spans="1:11" x14ac:dyDescent="0.3">
      <c r="A38" s="130">
        <v>34</v>
      </c>
      <c r="B38" s="130">
        <v>12400400200</v>
      </c>
      <c r="C38" s="131" t="s">
        <v>322</v>
      </c>
      <c r="D38" s="132">
        <v>0</v>
      </c>
      <c r="E38" s="132">
        <v>0</v>
      </c>
      <c r="F38" s="132">
        <v>3675000</v>
      </c>
      <c r="G38" s="132">
        <v>0</v>
      </c>
      <c r="H38" s="132">
        <v>0</v>
      </c>
      <c r="I38" s="132">
        <v>0</v>
      </c>
      <c r="J38" s="133">
        <f t="shared" si="0"/>
        <v>3675000</v>
      </c>
    </row>
    <row r="39" spans="1:11" ht="33.6" x14ac:dyDescent="0.3">
      <c r="A39" s="130">
        <v>35</v>
      </c>
      <c r="B39" s="130">
        <v>12400400300</v>
      </c>
      <c r="C39" s="131" t="s">
        <v>275</v>
      </c>
      <c r="D39" s="132">
        <v>0</v>
      </c>
      <c r="E39" s="132">
        <v>0</v>
      </c>
      <c r="F39" s="132">
        <v>3255000000</v>
      </c>
      <c r="G39" s="132">
        <v>0</v>
      </c>
      <c r="H39" s="132">
        <v>0</v>
      </c>
      <c r="I39" s="132">
        <v>0</v>
      </c>
      <c r="J39" s="133">
        <f t="shared" si="0"/>
        <v>3255000000</v>
      </c>
    </row>
    <row r="40" spans="1:11" x14ac:dyDescent="0.3">
      <c r="A40" s="130">
        <v>36</v>
      </c>
      <c r="B40" s="130">
        <v>12400700100</v>
      </c>
      <c r="C40" s="131" t="s">
        <v>137</v>
      </c>
      <c r="D40" s="132">
        <v>0</v>
      </c>
      <c r="E40" s="132">
        <v>9450000</v>
      </c>
      <c r="F40" s="132">
        <v>0</v>
      </c>
      <c r="G40" s="132">
        <v>0</v>
      </c>
      <c r="H40" s="132">
        <v>0</v>
      </c>
      <c r="I40" s="132">
        <v>0</v>
      </c>
      <c r="J40" s="133">
        <f t="shared" si="0"/>
        <v>9450000</v>
      </c>
    </row>
    <row r="41" spans="1:11" ht="22.2" customHeight="1" x14ac:dyDescent="0.3">
      <c r="A41" s="130">
        <v>37</v>
      </c>
      <c r="B41" s="130">
        <v>12500100100</v>
      </c>
      <c r="C41" s="131" t="s">
        <v>244</v>
      </c>
      <c r="D41" s="132">
        <v>0</v>
      </c>
      <c r="E41" s="132">
        <v>105050000</v>
      </c>
      <c r="F41" s="132">
        <v>0</v>
      </c>
      <c r="G41" s="132">
        <v>0</v>
      </c>
      <c r="H41" s="132">
        <v>0</v>
      </c>
      <c r="I41" s="132">
        <v>0</v>
      </c>
      <c r="J41" s="133">
        <f t="shared" si="0"/>
        <v>105050000</v>
      </c>
    </row>
    <row r="42" spans="1:11" ht="25.2" customHeight="1" x14ac:dyDescent="0.3">
      <c r="A42" s="130">
        <v>38</v>
      </c>
      <c r="B42" s="130">
        <v>12500100200</v>
      </c>
      <c r="C42" s="131" t="s">
        <v>323</v>
      </c>
      <c r="D42" s="132">
        <v>0</v>
      </c>
      <c r="E42" s="132">
        <v>0</v>
      </c>
      <c r="F42" s="132">
        <v>3150000</v>
      </c>
      <c r="G42" s="132">
        <v>0</v>
      </c>
      <c r="H42" s="132">
        <v>0</v>
      </c>
      <c r="I42" s="132">
        <v>0</v>
      </c>
      <c r="J42" s="133">
        <f t="shared" si="0"/>
        <v>3150000</v>
      </c>
    </row>
    <row r="43" spans="1:11" ht="25.8" customHeight="1" x14ac:dyDescent="0.3">
      <c r="A43" s="130">
        <v>39</v>
      </c>
      <c r="B43" s="130">
        <v>12500100300</v>
      </c>
      <c r="C43" s="131" t="s">
        <v>243</v>
      </c>
      <c r="D43" s="132">
        <v>0</v>
      </c>
      <c r="E43" s="132">
        <v>6300000</v>
      </c>
      <c r="F43" s="132">
        <v>0</v>
      </c>
      <c r="G43" s="132">
        <v>0</v>
      </c>
      <c r="H43" s="132">
        <v>0</v>
      </c>
      <c r="I43" s="132">
        <v>0</v>
      </c>
      <c r="J43" s="133">
        <f t="shared" si="0"/>
        <v>6300000</v>
      </c>
    </row>
    <row r="44" spans="1:11" ht="22.2" x14ac:dyDescent="0.3">
      <c r="A44" s="261" t="s">
        <v>3000</v>
      </c>
      <c r="B44" s="261"/>
      <c r="C44" s="261"/>
      <c r="D44" s="261"/>
      <c r="E44" s="261"/>
      <c r="F44" s="261"/>
      <c r="G44" s="261"/>
      <c r="H44" s="261"/>
      <c r="I44" s="261"/>
      <c r="J44" s="261"/>
      <c r="K44" s="136"/>
    </row>
    <row r="45" spans="1:11" x14ac:dyDescent="0.3">
      <c r="A45" s="130">
        <v>40</v>
      </c>
      <c r="B45" s="130">
        <v>12500600100</v>
      </c>
      <c r="C45" s="131" t="s">
        <v>153</v>
      </c>
      <c r="D45" s="132">
        <v>73727549.659999996</v>
      </c>
      <c r="E45" s="132">
        <v>45045000</v>
      </c>
      <c r="F45" s="132">
        <v>0</v>
      </c>
      <c r="G45" s="132">
        <v>0</v>
      </c>
      <c r="H45" s="132">
        <v>0</v>
      </c>
      <c r="I45" s="132">
        <v>0</v>
      </c>
      <c r="J45" s="133">
        <f t="shared" ref="J45:J84" si="1">SUM(D45:I45)</f>
        <v>118772549.66</v>
      </c>
    </row>
    <row r="46" spans="1:11" x14ac:dyDescent="0.3">
      <c r="A46" s="130">
        <v>41</v>
      </c>
      <c r="B46" s="130">
        <v>12500700100</v>
      </c>
      <c r="C46" s="131" t="s">
        <v>154</v>
      </c>
      <c r="D46" s="132">
        <v>211677627.80000001</v>
      </c>
      <c r="E46" s="132">
        <v>280700000</v>
      </c>
      <c r="F46" s="132">
        <v>26250000</v>
      </c>
      <c r="G46" s="132">
        <v>0</v>
      </c>
      <c r="H46" s="132">
        <v>0</v>
      </c>
      <c r="I46" s="132">
        <v>0</v>
      </c>
      <c r="J46" s="133">
        <f t="shared" si="1"/>
        <v>518627627.80000001</v>
      </c>
    </row>
    <row r="47" spans="1:11" ht="33.6" x14ac:dyDescent="0.3">
      <c r="A47" s="130">
        <v>42</v>
      </c>
      <c r="B47" s="130">
        <v>12500700200</v>
      </c>
      <c r="C47" s="131" t="s">
        <v>241</v>
      </c>
      <c r="D47" s="132">
        <v>0</v>
      </c>
      <c r="E47" s="132">
        <v>6300000</v>
      </c>
      <c r="F47" s="132">
        <v>0</v>
      </c>
      <c r="G47" s="132">
        <v>0</v>
      </c>
      <c r="H47" s="132">
        <v>0</v>
      </c>
      <c r="I47" s="132">
        <v>0</v>
      </c>
      <c r="J47" s="133">
        <f t="shared" si="1"/>
        <v>6300000</v>
      </c>
    </row>
    <row r="48" spans="1:11" x14ac:dyDescent="0.3">
      <c r="A48" s="130">
        <v>43</v>
      </c>
      <c r="B48" s="130">
        <v>12500700300</v>
      </c>
      <c r="C48" s="131" t="s">
        <v>149</v>
      </c>
      <c r="D48" s="132">
        <v>0</v>
      </c>
      <c r="E48" s="132">
        <v>25200000</v>
      </c>
      <c r="F48" s="132">
        <v>0</v>
      </c>
      <c r="G48" s="132">
        <v>0</v>
      </c>
      <c r="H48" s="132">
        <v>0</v>
      </c>
      <c r="I48" s="132">
        <v>0</v>
      </c>
      <c r="J48" s="133">
        <f t="shared" si="1"/>
        <v>25200000</v>
      </c>
    </row>
    <row r="49" spans="1:10" ht="33.6" x14ac:dyDescent="0.3">
      <c r="A49" s="130">
        <v>44</v>
      </c>
      <c r="B49" s="130">
        <v>12500700400</v>
      </c>
      <c r="C49" s="131" t="s">
        <v>296</v>
      </c>
      <c r="D49" s="132">
        <v>0</v>
      </c>
      <c r="E49" s="132">
        <v>31500000</v>
      </c>
      <c r="F49" s="132">
        <v>0</v>
      </c>
      <c r="G49" s="132">
        <v>0</v>
      </c>
      <c r="H49" s="132">
        <v>0</v>
      </c>
      <c r="I49" s="132">
        <v>0</v>
      </c>
      <c r="J49" s="133">
        <f t="shared" si="1"/>
        <v>31500000</v>
      </c>
    </row>
    <row r="50" spans="1:10" x14ac:dyDescent="0.3">
      <c r="A50" s="130">
        <v>45</v>
      </c>
      <c r="B50" s="130">
        <v>12500800100</v>
      </c>
      <c r="C50" s="131" t="s">
        <v>235</v>
      </c>
      <c r="D50" s="132">
        <v>84376024.819999993</v>
      </c>
      <c r="E50" s="132">
        <v>259000000</v>
      </c>
      <c r="F50" s="132">
        <v>35000000</v>
      </c>
      <c r="G50" s="132">
        <v>0</v>
      </c>
      <c r="H50" s="132">
        <v>0</v>
      </c>
      <c r="I50" s="132">
        <v>0</v>
      </c>
      <c r="J50" s="133">
        <f t="shared" si="1"/>
        <v>378376024.81999999</v>
      </c>
    </row>
    <row r="51" spans="1:10" x14ac:dyDescent="0.3">
      <c r="A51" s="130">
        <v>46</v>
      </c>
      <c r="B51" s="130">
        <v>14000100100</v>
      </c>
      <c r="C51" s="131" t="s">
        <v>120</v>
      </c>
      <c r="D51" s="132">
        <v>481169831.44</v>
      </c>
      <c r="E51" s="132">
        <v>168000000</v>
      </c>
      <c r="F51" s="132">
        <v>0</v>
      </c>
      <c r="G51" s="132">
        <v>0</v>
      </c>
      <c r="H51" s="132">
        <v>0</v>
      </c>
      <c r="I51" s="132">
        <v>0</v>
      </c>
      <c r="J51" s="133">
        <f t="shared" si="1"/>
        <v>649169831.44000006</v>
      </c>
    </row>
    <row r="52" spans="1:10" ht="33.6" x14ac:dyDescent="0.3">
      <c r="A52" s="130">
        <v>47</v>
      </c>
      <c r="B52" s="130">
        <v>14000200100</v>
      </c>
      <c r="C52" s="131" t="s">
        <v>200</v>
      </c>
      <c r="D52" s="132">
        <v>142475767.72</v>
      </c>
      <c r="E52" s="132">
        <v>147000000</v>
      </c>
      <c r="F52" s="132">
        <v>0</v>
      </c>
      <c r="G52" s="132">
        <v>0</v>
      </c>
      <c r="H52" s="132">
        <v>0</v>
      </c>
      <c r="I52" s="132">
        <v>0</v>
      </c>
      <c r="J52" s="133">
        <f t="shared" si="1"/>
        <v>289475767.72000003</v>
      </c>
    </row>
    <row r="53" spans="1:10" ht="33.6" x14ac:dyDescent="0.3">
      <c r="A53" s="130">
        <v>48</v>
      </c>
      <c r="B53" s="130">
        <v>14500100100</v>
      </c>
      <c r="C53" s="131" t="s">
        <v>324</v>
      </c>
      <c r="D53" s="132">
        <v>0</v>
      </c>
      <c r="E53" s="132">
        <v>0</v>
      </c>
      <c r="F53" s="132">
        <v>250000000</v>
      </c>
      <c r="G53" s="132">
        <v>0</v>
      </c>
      <c r="H53" s="132">
        <v>0</v>
      </c>
      <c r="I53" s="132">
        <v>0</v>
      </c>
      <c r="J53" s="133">
        <f t="shared" si="1"/>
        <v>250000000</v>
      </c>
    </row>
    <row r="54" spans="1:10" x14ac:dyDescent="0.3">
      <c r="A54" s="130">
        <v>49</v>
      </c>
      <c r="B54" s="130">
        <v>14700100100</v>
      </c>
      <c r="C54" s="131" t="s">
        <v>248</v>
      </c>
      <c r="D54" s="132">
        <v>210789332.91999999</v>
      </c>
      <c r="E54" s="132">
        <v>157500000</v>
      </c>
      <c r="F54" s="132">
        <v>0</v>
      </c>
      <c r="G54" s="132">
        <v>0</v>
      </c>
      <c r="H54" s="132">
        <v>0</v>
      </c>
      <c r="I54" s="132">
        <v>0</v>
      </c>
      <c r="J54" s="133">
        <f t="shared" si="1"/>
        <v>368289332.91999996</v>
      </c>
    </row>
    <row r="55" spans="1:10" ht="33.6" x14ac:dyDescent="0.3">
      <c r="A55" s="130">
        <v>50</v>
      </c>
      <c r="B55" s="130">
        <v>14800100100</v>
      </c>
      <c r="C55" s="131" t="s">
        <v>251</v>
      </c>
      <c r="D55" s="132">
        <v>148645636.27000001</v>
      </c>
      <c r="E55" s="132">
        <v>50400000</v>
      </c>
      <c r="F55" s="132">
        <v>0</v>
      </c>
      <c r="G55" s="132">
        <v>0</v>
      </c>
      <c r="H55" s="132">
        <v>0</v>
      </c>
      <c r="I55" s="132">
        <v>0</v>
      </c>
      <c r="J55" s="133">
        <f t="shared" si="1"/>
        <v>199045636.27000001</v>
      </c>
    </row>
    <row r="56" spans="1:10" ht="33.6" x14ac:dyDescent="0.3">
      <c r="A56" s="130">
        <v>51</v>
      </c>
      <c r="B56" s="130">
        <v>14800100200</v>
      </c>
      <c r="C56" s="131" t="s">
        <v>262</v>
      </c>
      <c r="D56" s="132">
        <v>0</v>
      </c>
      <c r="E56" s="132">
        <v>32130000</v>
      </c>
      <c r="F56" s="132">
        <v>0</v>
      </c>
      <c r="G56" s="132">
        <v>0</v>
      </c>
      <c r="H56" s="132">
        <v>0</v>
      </c>
      <c r="I56" s="132">
        <v>0</v>
      </c>
      <c r="J56" s="133">
        <f t="shared" si="1"/>
        <v>32130000</v>
      </c>
    </row>
    <row r="57" spans="1:10" x14ac:dyDescent="0.3">
      <c r="A57" s="130">
        <v>52</v>
      </c>
      <c r="B57" s="130">
        <v>14900100100</v>
      </c>
      <c r="C57" s="131" t="s">
        <v>232</v>
      </c>
      <c r="D57" s="132">
        <v>0</v>
      </c>
      <c r="E57" s="132">
        <v>9450000</v>
      </c>
      <c r="F57" s="132">
        <v>0</v>
      </c>
      <c r="G57" s="132">
        <v>0</v>
      </c>
      <c r="H57" s="132">
        <v>0</v>
      </c>
      <c r="I57" s="132">
        <v>0</v>
      </c>
      <c r="J57" s="133">
        <f t="shared" si="1"/>
        <v>9450000</v>
      </c>
    </row>
    <row r="58" spans="1:10" ht="33.6" x14ac:dyDescent="0.3">
      <c r="A58" s="130">
        <v>53</v>
      </c>
      <c r="B58" s="130">
        <v>16100100100</v>
      </c>
      <c r="C58" s="131" t="s">
        <v>261</v>
      </c>
      <c r="D58" s="132">
        <v>0</v>
      </c>
      <c r="E58" s="132">
        <v>63000000</v>
      </c>
      <c r="F58" s="132">
        <v>0</v>
      </c>
      <c r="G58" s="132">
        <v>0</v>
      </c>
      <c r="H58" s="132">
        <v>0</v>
      </c>
      <c r="I58" s="132">
        <v>0</v>
      </c>
      <c r="J58" s="133">
        <f t="shared" si="1"/>
        <v>63000000</v>
      </c>
    </row>
    <row r="59" spans="1:10" x14ac:dyDescent="0.3">
      <c r="A59" s="130">
        <v>54</v>
      </c>
      <c r="B59" s="130">
        <v>16100100200</v>
      </c>
      <c r="C59" s="131" t="s">
        <v>259</v>
      </c>
      <c r="D59" s="132">
        <v>130545668.27</v>
      </c>
      <c r="E59" s="132">
        <v>1000000000</v>
      </c>
      <c r="F59" s="132">
        <v>0</v>
      </c>
      <c r="G59" s="132">
        <v>0</v>
      </c>
      <c r="H59" s="132">
        <v>0</v>
      </c>
      <c r="I59" s="132">
        <v>0</v>
      </c>
      <c r="J59" s="133">
        <f t="shared" si="1"/>
        <v>1130545668.27</v>
      </c>
    </row>
    <row r="60" spans="1:10" x14ac:dyDescent="0.3">
      <c r="A60" s="130">
        <v>55</v>
      </c>
      <c r="B60" s="130">
        <v>16100200100</v>
      </c>
      <c r="C60" s="131" t="s">
        <v>237</v>
      </c>
      <c r="D60" s="132">
        <v>20317039.969999999</v>
      </c>
      <c r="E60" s="132">
        <v>257500000</v>
      </c>
      <c r="F60" s="132">
        <v>0</v>
      </c>
      <c r="G60" s="132">
        <v>0</v>
      </c>
      <c r="H60" s="132">
        <v>0</v>
      </c>
      <c r="I60" s="132">
        <v>0</v>
      </c>
      <c r="J60" s="133">
        <f t="shared" si="1"/>
        <v>277817039.97000003</v>
      </c>
    </row>
    <row r="61" spans="1:10" x14ac:dyDescent="0.3">
      <c r="A61" s="130">
        <v>56</v>
      </c>
      <c r="B61" s="130">
        <v>16100200200</v>
      </c>
      <c r="C61" s="131" t="s">
        <v>223</v>
      </c>
      <c r="D61" s="132">
        <v>48001341.890000001</v>
      </c>
      <c r="E61" s="132">
        <v>66675000</v>
      </c>
      <c r="F61" s="132">
        <v>0</v>
      </c>
      <c r="G61" s="132">
        <v>0</v>
      </c>
      <c r="H61" s="132">
        <v>0</v>
      </c>
      <c r="I61" s="132">
        <v>0</v>
      </c>
      <c r="J61" s="133">
        <f t="shared" si="1"/>
        <v>114676341.89</v>
      </c>
    </row>
    <row r="62" spans="1:10" x14ac:dyDescent="0.3">
      <c r="A62" s="130">
        <v>57</v>
      </c>
      <c r="B62" s="130">
        <v>21500100100</v>
      </c>
      <c r="C62" s="131" t="s">
        <v>140</v>
      </c>
      <c r="D62" s="132">
        <v>832264242.88999999</v>
      </c>
      <c r="E62" s="132">
        <v>157000000</v>
      </c>
      <c r="F62" s="132">
        <v>0</v>
      </c>
      <c r="G62" s="132">
        <v>0</v>
      </c>
      <c r="H62" s="132">
        <v>0</v>
      </c>
      <c r="I62" s="132">
        <v>0</v>
      </c>
      <c r="J62" s="133">
        <f t="shared" si="1"/>
        <v>989264242.88999999</v>
      </c>
    </row>
    <row r="63" spans="1:10" ht="50.4" x14ac:dyDescent="0.3">
      <c r="A63" s="130">
        <v>58</v>
      </c>
      <c r="B63" s="130">
        <v>21500100300</v>
      </c>
      <c r="C63" s="131" t="s">
        <v>107</v>
      </c>
      <c r="D63" s="132">
        <v>0</v>
      </c>
      <c r="E63" s="132">
        <v>13000000</v>
      </c>
      <c r="F63" s="132">
        <v>0</v>
      </c>
      <c r="G63" s="132">
        <v>0</v>
      </c>
      <c r="H63" s="132">
        <v>0</v>
      </c>
      <c r="I63" s="132">
        <v>0</v>
      </c>
      <c r="J63" s="133">
        <f t="shared" si="1"/>
        <v>13000000</v>
      </c>
    </row>
    <row r="64" spans="1:10" x14ac:dyDescent="0.3">
      <c r="A64" s="130">
        <v>59</v>
      </c>
      <c r="B64" s="130">
        <v>21500100400</v>
      </c>
      <c r="C64" s="131" t="s">
        <v>96</v>
      </c>
      <c r="D64" s="132">
        <v>0</v>
      </c>
      <c r="E64" s="132">
        <v>7875000</v>
      </c>
      <c r="F64" s="132">
        <v>0</v>
      </c>
      <c r="G64" s="132">
        <v>0</v>
      </c>
      <c r="H64" s="132">
        <v>0</v>
      </c>
      <c r="I64" s="132">
        <v>0</v>
      </c>
      <c r="J64" s="133">
        <f t="shared" si="1"/>
        <v>7875000</v>
      </c>
    </row>
    <row r="65" spans="1:10" ht="33.6" x14ac:dyDescent="0.3">
      <c r="A65" s="130">
        <v>60</v>
      </c>
      <c r="B65" s="130">
        <v>21500100500</v>
      </c>
      <c r="C65" s="131" t="s">
        <v>309</v>
      </c>
      <c r="D65" s="132">
        <v>0</v>
      </c>
      <c r="E65" s="132">
        <v>18000000</v>
      </c>
      <c r="F65" s="132">
        <v>0</v>
      </c>
      <c r="G65" s="132">
        <v>0</v>
      </c>
      <c r="H65" s="132">
        <v>0</v>
      </c>
      <c r="I65" s="132">
        <v>0</v>
      </c>
      <c r="J65" s="133">
        <f t="shared" si="1"/>
        <v>18000000</v>
      </c>
    </row>
    <row r="66" spans="1:10" x14ac:dyDescent="0.3">
      <c r="A66" s="130">
        <v>61</v>
      </c>
      <c r="B66" s="130">
        <v>21502100100</v>
      </c>
      <c r="C66" s="131" t="s">
        <v>77</v>
      </c>
      <c r="D66" s="132">
        <v>0</v>
      </c>
      <c r="E66" s="132">
        <v>3150000</v>
      </c>
      <c r="F66" s="132">
        <v>0</v>
      </c>
      <c r="G66" s="132">
        <v>0</v>
      </c>
      <c r="H66" s="132">
        <v>0</v>
      </c>
      <c r="I66" s="132">
        <v>0</v>
      </c>
      <c r="J66" s="133">
        <f t="shared" si="1"/>
        <v>3150000</v>
      </c>
    </row>
    <row r="67" spans="1:10" x14ac:dyDescent="0.3">
      <c r="A67" s="130">
        <v>62</v>
      </c>
      <c r="B67" s="130">
        <v>21510200100</v>
      </c>
      <c r="C67" s="131" t="s">
        <v>145</v>
      </c>
      <c r="D67" s="132">
        <v>352921814.69</v>
      </c>
      <c r="E67" s="132">
        <v>54600000</v>
      </c>
      <c r="F67" s="132">
        <v>0</v>
      </c>
      <c r="G67" s="132">
        <v>0</v>
      </c>
      <c r="H67" s="132">
        <v>0</v>
      </c>
      <c r="I67" s="132">
        <v>0</v>
      </c>
      <c r="J67" s="133">
        <f t="shared" si="1"/>
        <v>407521814.69</v>
      </c>
    </row>
    <row r="68" spans="1:10" x14ac:dyDescent="0.3">
      <c r="A68" s="130">
        <v>63</v>
      </c>
      <c r="B68" s="130">
        <v>21510200200</v>
      </c>
      <c r="C68" s="131" t="s">
        <v>51</v>
      </c>
      <c r="D68" s="132">
        <v>0</v>
      </c>
      <c r="E68" s="132">
        <v>28350000</v>
      </c>
      <c r="F68" s="132">
        <v>0</v>
      </c>
      <c r="G68" s="132">
        <v>0</v>
      </c>
      <c r="H68" s="132">
        <v>0</v>
      </c>
      <c r="I68" s="132">
        <v>0</v>
      </c>
      <c r="J68" s="133">
        <f t="shared" si="1"/>
        <v>28350000</v>
      </c>
    </row>
    <row r="69" spans="1:10" x14ac:dyDescent="0.3">
      <c r="A69" s="130">
        <v>64</v>
      </c>
      <c r="B69" s="130">
        <v>21511000100</v>
      </c>
      <c r="C69" s="131" t="s">
        <v>180</v>
      </c>
      <c r="D69" s="132">
        <v>107481827.17</v>
      </c>
      <c r="E69" s="132">
        <v>126000000</v>
      </c>
      <c r="F69" s="132">
        <v>0</v>
      </c>
      <c r="G69" s="132">
        <v>0</v>
      </c>
      <c r="H69" s="132">
        <v>0</v>
      </c>
      <c r="I69" s="132">
        <v>0</v>
      </c>
      <c r="J69" s="133">
        <f t="shared" si="1"/>
        <v>233481827.17000002</v>
      </c>
    </row>
    <row r="70" spans="1:10" ht="33.6" x14ac:dyDescent="0.3">
      <c r="A70" s="130">
        <v>65</v>
      </c>
      <c r="B70" s="130">
        <v>21511500100</v>
      </c>
      <c r="C70" s="131" t="s">
        <v>254</v>
      </c>
      <c r="D70" s="132">
        <v>0</v>
      </c>
      <c r="E70" s="132">
        <v>9450000</v>
      </c>
      <c r="F70" s="132">
        <v>0</v>
      </c>
      <c r="G70" s="132">
        <v>0</v>
      </c>
      <c r="H70" s="132">
        <v>0</v>
      </c>
      <c r="I70" s="132">
        <v>0</v>
      </c>
      <c r="J70" s="133">
        <f t="shared" si="1"/>
        <v>9450000</v>
      </c>
    </row>
    <row r="71" spans="1:10" x14ac:dyDescent="0.3">
      <c r="A71" s="130">
        <v>66</v>
      </c>
      <c r="B71" s="130">
        <v>21511600100</v>
      </c>
      <c r="C71" s="131" t="s">
        <v>178</v>
      </c>
      <c r="D71" s="132">
        <v>83880318.939999998</v>
      </c>
      <c r="E71" s="132">
        <v>15750000</v>
      </c>
      <c r="F71" s="132">
        <v>0</v>
      </c>
      <c r="G71" s="132">
        <v>0</v>
      </c>
      <c r="H71" s="132">
        <v>0</v>
      </c>
      <c r="I71" s="132">
        <v>0</v>
      </c>
      <c r="J71" s="133">
        <f t="shared" si="1"/>
        <v>99630318.939999998</v>
      </c>
    </row>
    <row r="72" spans="1:10" ht="33.6" x14ac:dyDescent="0.3">
      <c r="A72" s="130">
        <v>67</v>
      </c>
      <c r="B72" s="130">
        <v>21511700100</v>
      </c>
      <c r="C72" s="131" t="s">
        <v>202</v>
      </c>
      <c r="D72" s="132">
        <v>148077785.44</v>
      </c>
      <c r="E72" s="132">
        <v>31000000</v>
      </c>
      <c r="F72" s="132">
        <v>0</v>
      </c>
      <c r="G72" s="132">
        <v>0</v>
      </c>
      <c r="H72" s="132">
        <v>0</v>
      </c>
      <c r="I72" s="132">
        <v>0</v>
      </c>
      <c r="J72" s="133">
        <f t="shared" si="1"/>
        <v>179077785.44</v>
      </c>
    </row>
    <row r="73" spans="1:10" x14ac:dyDescent="0.3">
      <c r="A73" s="130">
        <v>68</v>
      </c>
      <c r="B73" s="130">
        <v>22000100100</v>
      </c>
      <c r="C73" s="131" t="s">
        <v>116</v>
      </c>
      <c r="D73" s="132">
        <v>450000000</v>
      </c>
      <c r="E73" s="132">
        <v>14342000000</v>
      </c>
      <c r="F73" s="132">
        <v>14000000</v>
      </c>
      <c r="G73" s="132">
        <v>0</v>
      </c>
      <c r="H73" s="132">
        <v>27000000000</v>
      </c>
      <c r="I73" s="132">
        <v>0</v>
      </c>
      <c r="J73" s="133">
        <f t="shared" si="1"/>
        <v>41806000000</v>
      </c>
    </row>
    <row r="74" spans="1:10" x14ac:dyDescent="0.3">
      <c r="A74" s="130">
        <v>69</v>
      </c>
      <c r="B74" s="130">
        <v>22000100200</v>
      </c>
      <c r="C74" s="131" t="s">
        <v>276</v>
      </c>
      <c r="D74" s="132">
        <v>0</v>
      </c>
      <c r="E74" s="132">
        <v>47500000</v>
      </c>
      <c r="F74" s="132">
        <v>0</v>
      </c>
      <c r="G74" s="132">
        <v>0</v>
      </c>
      <c r="H74" s="132">
        <v>0</v>
      </c>
      <c r="I74" s="132">
        <v>0</v>
      </c>
      <c r="J74" s="133">
        <f t="shared" si="1"/>
        <v>47500000</v>
      </c>
    </row>
    <row r="75" spans="1:10" x14ac:dyDescent="0.3">
      <c r="A75" s="130">
        <v>70</v>
      </c>
      <c r="B75" s="130">
        <v>22000100400</v>
      </c>
      <c r="C75" s="131" t="s">
        <v>273</v>
      </c>
      <c r="D75" s="132">
        <v>0</v>
      </c>
      <c r="E75" s="132">
        <v>28500000</v>
      </c>
      <c r="F75" s="132">
        <v>0</v>
      </c>
      <c r="G75" s="132">
        <v>0</v>
      </c>
      <c r="H75" s="132">
        <v>0</v>
      </c>
      <c r="I75" s="132">
        <v>0</v>
      </c>
      <c r="J75" s="133">
        <f t="shared" si="1"/>
        <v>28500000</v>
      </c>
    </row>
    <row r="76" spans="1:10" x14ac:dyDescent="0.3">
      <c r="A76" s="130">
        <v>71</v>
      </c>
      <c r="B76" s="130">
        <v>22000100600</v>
      </c>
      <c r="C76" s="131" t="s">
        <v>327</v>
      </c>
      <c r="D76" s="132">
        <v>20596668282.77</v>
      </c>
      <c r="E76" s="132">
        <v>0</v>
      </c>
      <c r="F76" s="132">
        <v>2000000000</v>
      </c>
      <c r="G76" s="132">
        <v>0</v>
      </c>
      <c r="H76" s="132">
        <v>0</v>
      </c>
      <c r="I76" s="132">
        <v>0</v>
      </c>
      <c r="J76" s="133">
        <f t="shared" si="1"/>
        <v>22596668282.77</v>
      </c>
    </row>
    <row r="77" spans="1:10" x14ac:dyDescent="0.3">
      <c r="A77" s="130">
        <v>72</v>
      </c>
      <c r="B77" s="130">
        <v>22000200100</v>
      </c>
      <c r="C77" s="131" t="s">
        <v>165</v>
      </c>
      <c r="D77" s="132">
        <v>0</v>
      </c>
      <c r="E77" s="132">
        <v>170000000</v>
      </c>
      <c r="F77" s="132">
        <v>0</v>
      </c>
      <c r="G77" s="132">
        <v>0</v>
      </c>
      <c r="H77" s="132">
        <v>0</v>
      </c>
      <c r="I77" s="132">
        <v>22026631374</v>
      </c>
      <c r="J77" s="133">
        <f t="shared" si="1"/>
        <v>22196631374</v>
      </c>
    </row>
    <row r="78" spans="1:10" x14ac:dyDescent="0.3">
      <c r="A78" s="130">
        <v>73</v>
      </c>
      <c r="B78" s="130">
        <v>22000700100</v>
      </c>
      <c r="C78" s="131" t="s">
        <v>166</v>
      </c>
      <c r="D78" s="132">
        <v>345052361.88999999</v>
      </c>
      <c r="E78" s="132">
        <v>936285000</v>
      </c>
      <c r="F78" s="132">
        <v>0</v>
      </c>
      <c r="G78" s="132">
        <v>0</v>
      </c>
      <c r="H78" s="132">
        <v>0</v>
      </c>
      <c r="I78" s="132">
        <v>0</v>
      </c>
      <c r="J78" s="133">
        <f t="shared" si="1"/>
        <v>1281337361.8899999</v>
      </c>
    </row>
    <row r="79" spans="1:10" x14ac:dyDescent="0.3">
      <c r="A79" s="130">
        <v>74</v>
      </c>
      <c r="B79" s="130">
        <v>22000700200</v>
      </c>
      <c r="C79" s="131" t="s">
        <v>129</v>
      </c>
      <c r="D79" s="132">
        <v>0</v>
      </c>
      <c r="E79" s="132">
        <v>63000000</v>
      </c>
      <c r="F79" s="132">
        <v>0</v>
      </c>
      <c r="G79" s="132">
        <v>0</v>
      </c>
      <c r="H79" s="132">
        <v>0</v>
      </c>
      <c r="I79" s="132">
        <v>0</v>
      </c>
      <c r="J79" s="133">
        <f t="shared" si="1"/>
        <v>63000000</v>
      </c>
    </row>
    <row r="80" spans="1:10" x14ac:dyDescent="0.3">
      <c r="A80" s="130">
        <v>75</v>
      </c>
      <c r="B80" s="130">
        <v>22000800100</v>
      </c>
      <c r="C80" s="131" t="s">
        <v>328</v>
      </c>
      <c r="D80" s="132">
        <v>0</v>
      </c>
      <c r="E80" s="132">
        <v>0</v>
      </c>
      <c r="F80" s="132">
        <v>0</v>
      </c>
      <c r="G80" s="132">
        <v>6902561335</v>
      </c>
      <c r="H80" s="132">
        <v>0</v>
      </c>
      <c r="I80" s="132">
        <v>0</v>
      </c>
      <c r="J80" s="133">
        <f t="shared" si="1"/>
        <v>6902561335</v>
      </c>
    </row>
    <row r="81" spans="1:10" x14ac:dyDescent="0.3">
      <c r="A81" s="130">
        <v>76</v>
      </c>
      <c r="B81" s="130">
        <v>22000900100</v>
      </c>
      <c r="C81" s="131" t="s">
        <v>52</v>
      </c>
      <c r="D81" s="132">
        <v>15379886.41</v>
      </c>
      <c r="E81" s="132">
        <v>60000000</v>
      </c>
      <c r="F81" s="132">
        <v>0</v>
      </c>
      <c r="G81" s="132">
        <v>0</v>
      </c>
      <c r="H81" s="132">
        <v>0</v>
      </c>
      <c r="I81" s="132">
        <v>0</v>
      </c>
      <c r="J81" s="133">
        <f t="shared" si="1"/>
        <v>75379886.409999996</v>
      </c>
    </row>
    <row r="82" spans="1:10" ht="33.6" x14ac:dyDescent="0.3">
      <c r="A82" s="130">
        <v>77</v>
      </c>
      <c r="B82" s="130">
        <v>22200100100</v>
      </c>
      <c r="C82" s="131" t="s">
        <v>179</v>
      </c>
      <c r="D82" s="132">
        <v>390440007.13</v>
      </c>
      <c r="E82" s="132">
        <v>180000000</v>
      </c>
      <c r="F82" s="132">
        <v>0</v>
      </c>
      <c r="G82" s="132">
        <v>0</v>
      </c>
      <c r="H82" s="132">
        <v>0</v>
      </c>
      <c r="I82" s="132">
        <v>0</v>
      </c>
      <c r="J82" s="133">
        <f t="shared" si="1"/>
        <v>570440007.13</v>
      </c>
    </row>
    <row r="83" spans="1:10" ht="33.6" x14ac:dyDescent="0.3">
      <c r="A83" s="130">
        <v>78</v>
      </c>
      <c r="B83" s="130">
        <v>22200900100</v>
      </c>
      <c r="C83" s="131" t="s">
        <v>221</v>
      </c>
      <c r="D83" s="132">
        <v>39733658.240000002</v>
      </c>
      <c r="E83" s="132">
        <v>15000000</v>
      </c>
      <c r="F83" s="132">
        <v>0</v>
      </c>
      <c r="G83" s="132">
        <v>0</v>
      </c>
      <c r="H83" s="132">
        <v>0</v>
      </c>
      <c r="I83" s="132">
        <v>0</v>
      </c>
      <c r="J83" s="133">
        <f t="shared" si="1"/>
        <v>54733658.240000002</v>
      </c>
    </row>
    <row r="84" spans="1:10" ht="23.4" customHeight="1" x14ac:dyDescent="0.3">
      <c r="A84" s="130">
        <v>79</v>
      </c>
      <c r="B84" s="130">
        <v>22205100100</v>
      </c>
      <c r="C84" s="131" t="s">
        <v>183</v>
      </c>
      <c r="D84" s="132">
        <v>90536610.370000005</v>
      </c>
      <c r="E84" s="132">
        <v>90000000</v>
      </c>
      <c r="F84" s="132">
        <v>0</v>
      </c>
      <c r="G84" s="132">
        <v>0</v>
      </c>
      <c r="H84" s="132">
        <v>0</v>
      </c>
      <c r="I84" s="132">
        <v>0</v>
      </c>
      <c r="J84" s="133">
        <f t="shared" si="1"/>
        <v>180536610.37</v>
      </c>
    </row>
    <row r="85" spans="1:10" ht="22.2" x14ac:dyDescent="0.3">
      <c r="A85" s="262" t="s">
        <v>3001</v>
      </c>
      <c r="B85" s="262"/>
      <c r="C85" s="262"/>
      <c r="D85" s="262"/>
      <c r="E85" s="262"/>
      <c r="F85" s="262"/>
      <c r="G85" s="262"/>
      <c r="H85" s="262"/>
      <c r="I85" s="262"/>
      <c r="J85" s="262"/>
    </row>
    <row r="86" spans="1:10" x14ac:dyDescent="0.3">
      <c r="A86" s="130">
        <v>80</v>
      </c>
      <c r="B86" s="130">
        <v>22205500100</v>
      </c>
      <c r="C86" s="131" t="s">
        <v>302</v>
      </c>
      <c r="D86" s="132">
        <v>0</v>
      </c>
      <c r="E86" s="132">
        <v>15750000</v>
      </c>
      <c r="F86" s="132">
        <v>0</v>
      </c>
      <c r="G86" s="132">
        <v>0</v>
      </c>
      <c r="H86" s="132">
        <v>0</v>
      </c>
      <c r="I86" s="132">
        <v>0</v>
      </c>
      <c r="J86" s="133">
        <f t="shared" ref="J86:J122" si="2">SUM(D86:I86)</f>
        <v>15750000</v>
      </c>
    </row>
    <row r="87" spans="1:10" ht="33.6" x14ac:dyDescent="0.3">
      <c r="A87" s="130">
        <v>81</v>
      </c>
      <c r="B87" s="130">
        <v>22205600100</v>
      </c>
      <c r="C87" s="131" t="s">
        <v>110</v>
      </c>
      <c r="D87" s="132">
        <v>52574244.229999997</v>
      </c>
      <c r="E87" s="132">
        <v>76650000</v>
      </c>
      <c r="F87" s="132">
        <v>310000000.76999998</v>
      </c>
      <c r="G87" s="132">
        <v>0</v>
      </c>
      <c r="H87" s="132">
        <v>0</v>
      </c>
      <c r="I87" s="132">
        <v>0</v>
      </c>
      <c r="J87" s="133">
        <f t="shared" si="2"/>
        <v>439224245</v>
      </c>
    </row>
    <row r="88" spans="1:10" ht="33.6" x14ac:dyDescent="0.3">
      <c r="A88" s="130">
        <v>82</v>
      </c>
      <c r="B88" s="130">
        <v>22205700100</v>
      </c>
      <c r="C88" s="131" t="s">
        <v>329</v>
      </c>
      <c r="D88" s="132">
        <v>39383929.030000001</v>
      </c>
      <c r="E88" s="132">
        <v>0</v>
      </c>
      <c r="F88" s="132">
        <v>199500000</v>
      </c>
      <c r="G88" s="132">
        <v>0</v>
      </c>
      <c r="H88" s="132">
        <v>0</v>
      </c>
      <c r="I88" s="132">
        <v>0</v>
      </c>
      <c r="J88" s="133">
        <f t="shared" si="2"/>
        <v>238883929.03</v>
      </c>
    </row>
    <row r="89" spans="1:10" ht="33.6" x14ac:dyDescent="0.3">
      <c r="A89" s="130">
        <v>83</v>
      </c>
      <c r="B89" s="130">
        <v>22800700100</v>
      </c>
      <c r="C89" s="131" t="s">
        <v>213</v>
      </c>
      <c r="D89" s="132">
        <v>175351562.19</v>
      </c>
      <c r="E89" s="132">
        <v>135250000</v>
      </c>
      <c r="F89" s="132">
        <v>0</v>
      </c>
      <c r="G89" s="132">
        <v>0</v>
      </c>
      <c r="H89" s="132">
        <v>0</v>
      </c>
      <c r="I89" s="132">
        <v>0</v>
      </c>
      <c r="J89" s="133">
        <f t="shared" si="2"/>
        <v>310601562.19</v>
      </c>
    </row>
    <row r="90" spans="1:10" ht="33.6" x14ac:dyDescent="0.3">
      <c r="A90" s="130">
        <v>84</v>
      </c>
      <c r="B90" s="130">
        <v>22800700200</v>
      </c>
      <c r="C90" s="131" t="s">
        <v>100</v>
      </c>
      <c r="D90" s="132">
        <v>0</v>
      </c>
      <c r="E90" s="132">
        <v>20000000</v>
      </c>
      <c r="F90" s="132">
        <v>0</v>
      </c>
      <c r="G90" s="132">
        <v>0</v>
      </c>
      <c r="H90" s="132">
        <v>0</v>
      </c>
      <c r="I90" s="132">
        <v>0</v>
      </c>
      <c r="J90" s="133">
        <f t="shared" si="2"/>
        <v>20000000</v>
      </c>
    </row>
    <row r="91" spans="1:10" ht="33.6" x14ac:dyDescent="0.3">
      <c r="A91" s="130">
        <v>85</v>
      </c>
      <c r="B91" s="130">
        <v>22800700300</v>
      </c>
      <c r="C91" s="131" t="s">
        <v>303</v>
      </c>
      <c r="D91" s="132">
        <v>0</v>
      </c>
      <c r="E91" s="132">
        <v>12600000</v>
      </c>
      <c r="F91" s="132">
        <v>0</v>
      </c>
      <c r="G91" s="132">
        <v>0</v>
      </c>
      <c r="H91" s="132">
        <v>0</v>
      </c>
      <c r="I91" s="132">
        <v>0</v>
      </c>
      <c r="J91" s="133">
        <f t="shared" si="2"/>
        <v>12600000</v>
      </c>
    </row>
    <row r="92" spans="1:10" x14ac:dyDescent="0.3">
      <c r="A92" s="130">
        <v>86</v>
      </c>
      <c r="B92" s="130">
        <v>22900100100</v>
      </c>
      <c r="C92" s="131" t="s">
        <v>190</v>
      </c>
      <c r="D92" s="132">
        <v>422726820.63999999</v>
      </c>
      <c r="E92" s="132">
        <v>759150000</v>
      </c>
      <c r="F92" s="132">
        <v>0</v>
      </c>
      <c r="G92" s="132">
        <v>0</v>
      </c>
      <c r="H92" s="132">
        <v>0</v>
      </c>
      <c r="I92" s="132">
        <v>0</v>
      </c>
      <c r="J92" s="133">
        <f t="shared" si="2"/>
        <v>1181876820.6399999</v>
      </c>
    </row>
    <row r="93" spans="1:10" ht="33.6" x14ac:dyDescent="0.3">
      <c r="A93" s="130">
        <v>87</v>
      </c>
      <c r="B93" s="130">
        <v>22905500100</v>
      </c>
      <c r="C93" s="131" t="s">
        <v>185</v>
      </c>
      <c r="D93" s="132">
        <v>0</v>
      </c>
      <c r="E93" s="132">
        <v>25000000</v>
      </c>
      <c r="F93" s="132">
        <v>0</v>
      </c>
      <c r="G93" s="132">
        <v>0</v>
      </c>
      <c r="H93" s="132">
        <v>0</v>
      </c>
      <c r="I93" s="132">
        <v>0</v>
      </c>
      <c r="J93" s="133">
        <f t="shared" si="2"/>
        <v>25000000</v>
      </c>
    </row>
    <row r="94" spans="1:10" ht="33.6" x14ac:dyDescent="0.3">
      <c r="A94" s="130">
        <v>88</v>
      </c>
      <c r="B94" s="130">
        <v>23100100100</v>
      </c>
      <c r="C94" s="131" t="s">
        <v>136</v>
      </c>
      <c r="D94" s="132">
        <v>106889459.84</v>
      </c>
      <c r="E94" s="132">
        <v>163369500</v>
      </c>
      <c r="F94" s="132">
        <v>0</v>
      </c>
      <c r="G94" s="132">
        <v>0</v>
      </c>
      <c r="H94" s="132">
        <v>0</v>
      </c>
      <c r="I94" s="132">
        <v>0</v>
      </c>
      <c r="J94" s="133">
        <f t="shared" si="2"/>
        <v>270258959.84000003</v>
      </c>
    </row>
    <row r="95" spans="1:10" ht="33.6" x14ac:dyDescent="0.3">
      <c r="A95" s="130">
        <v>89</v>
      </c>
      <c r="B95" s="130">
        <v>23100100200</v>
      </c>
      <c r="C95" s="131" t="s">
        <v>297</v>
      </c>
      <c r="D95" s="132">
        <v>0</v>
      </c>
      <c r="E95" s="132">
        <v>46200000</v>
      </c>
      <c r="F95" s="132">
        <v>0</v>
      </c>
      <c r="G95" s="132">
        <v>0</v>
      </c>
      <c r="H95" s="132">
        <v>0</v>
      </c>
      <c r="I95" s="132">
        <v>0</v>
      </c>
      <c r="J95" s="133">
        <f t="shared" si="2"/>
        <v>46200000</v>
      </c>
    </row>
    <row r="96" spans="1:10" x14ac:dyDescent="0.3">
      <c r="A96" s="130">
        <v>90</v>
      </c>
      <c r="B96" s="130">
        <v>23100300100</v>
      </c>
      <c r="C96" s="131" t="s">
        <v>32</v>
      </c>
      <c r="D96" s="132">
        <v>284078634.45999998</v>
      </c>
      <c r="E96" s="132">
        <v>965947500</v>
      </c>
      <c r="F96" s="132">
        <v>0</v>
      </c>
      <c r="G96" s="132">
        <v>0</v>
      </c>
      <c r="H96" s="132">
        <v>0</v>
      </c>
      <c r="I96" s="132">
        <v>0</v>
      </c>
      <c r="J96" s="133">
        <f t="shared" si="2"/>
        <v>1250026134.46</v>
      </c>
    </row>
    <row r="97" spans="1:10" ht="33.6" x14ac:dyDescent="0.3">
      <c r="A97" s="130">
        <v>91</v>
      </c>
      <c r="B97" s="130">
        <v>23100400100</v>
      </c>
      <c r="C97" s="131" t="s">
        <v>130</v>
      </c>
      <c r="D97" s="132">
        <v>0</v>
      </c>
      <c r="E97" s="132">
        <v>91000000</v>
      </c>
      <c r="F97" s="132">
        <v>0</v>
      </c>
      <c r="G97" s="132">
        <v>0</v>
      </c>
      <c r="H97" s="132">
        <v>0</v>
      </c>
      <c r="I97" s="132">
        <v>0</v>
      </c>
      <c r="J97" s="133">
        <f t="shared" si="2"/>
        <v>91000000</v>
      </c>
    </row>
    <row r="98" spans="1:10" x14ac:dyDescent="0.3">
      <c r="A98" s="130">
        <v>92</v>
      </c>
      <c r="B98" s="130">
        <v>23300100100</v>
      </c>
      <c r="C98" s="131" t="s">
        <v>83</v>
      </c>
      <c r="D98" s="132">
        <v>947361712.25</v>
      </c>
      <c r="E98" s="132">
        <v>129150000</v>
      </c>
      <c r="F98" s="132">
        <v>0</v>
      </c>
      <c r="G98" s="132">
        <v>0</v>
      </c>
      <c r="H98" s="132">
        <v>0</v>
      </c>
      <c r="I98" s="132">
        <v>0</v>
      </c>
      <c r="J98" s="133">
        <f t="shared" si="2"/>
        <v>1076511712.25</v>
      </c>
    </row>
    <row r="99" spans="1:10" x14ac:dyDescent="0.3">
      <c r="A99" s="130">
        <v>93</v>
      </c>
      <c r="B99" s="130">
        <v>23305100200</v>
      </c>
      <c r="C99" s="131" t="s">
        <v>282</v>
      </c>
      <c r="D99" s="132">
        <v>0</v>
      </c>
      <c r="E99" s="132">
        <v>9765000</v>
      </c>
      <c r="F99" s="132">
        <v>0</v>
      </c>
      <c r="G99" s="132">
        <v>0</v>
      </c>
      <c r="H99" s="132">
        <v>0</v>
      </c>
      <c r="I99" s="132">
        <v>0</v>
      </c>
      <c r="J99" s="133">
        <f t="shared" si="2"/>
        <v>9765000</v>
      </c>
    </row>
    <row r="100" spans="1:10" x14ac:dyDescent="0.3">
      <c r="A100" s="130">
        <v>94</v>
      </c>
      <c r="B100" s="130">
        <v>23305200100</v>
      </c>
      <c r="C100" s="131" t="s">
        <v>330</v>
      </c>
      <c r="D100" s="132">
        <v>0</v>
      </c>
      <c r="E100" s="132">
        <v>0</v>
      </c>
      <c r="F100" s="132">
        <v>7000000</v>
      </c>
      <c r="G100" s="132">
        <v>0</v>
      </c>
      <c r="H100" s="132">
        <v>0</v>
      </c>
      <c r="I100" s="132">
        <v>0</v>
      </c>
      <c r="J100" s="133">
        <f t="shared" si="2"/>
        <v>7000000</v>
      </c>
    </row>
    <row r="101" spans="1:10" x14ac:dyDescent="0.3">
      <c r="A101" s="130">
        <v>95</v>
      </c>
      <c r="B101" s="130">
        <v>23400100100</v>
      </c>
      <c r="C101" s="131" t="s">
        <v>142</v>
      </c>
      <c r="D101" s="132">
        <v>769988768.50999999</v>
      </c>
      <c r="E101" s="132">
        <v>94500000</v>
      </c>
      <c r="F101" s="132">
        <v>52500000</v>
      </c>
      <c r="G101" s="132">
        <v>0</v>
      </c>
      <c r="H101" s="132">
        <v>0</v>
      </c>
      <c r="I101" s="132">
        <v>0</v>
      </c>
      <c r="J101" s="133">
        <f t="shared" si="2"/>
        <v>916988768.50999999</v>
      </c>
    </row>
    <row r="102" spans="1:10" ht="33.6" x14ac:dyDescent="0.3">
      <c r="A102" s="130">
        <v>96</v>
      </c>
      <c r="B102" s="130">
        <v>23405600100</v>
      </c>
      <c r="C102" s="131" t="s">
        <v>255</v>
      </c>
      <c r="D102" s="132">
        <v>52283721</v>
      </c>
      <c r="E102" s="132">
        <v>14175000</v>
      </c>
      <c r="F102" s="132">
        <v>0</v>
      </c>
      <c r="G102" s="132">
        <v>0</v>
      </c>
      <c r="H102" s="132">
        <v>0</v>
      </c>
      <c r="I102" s="132">
        <v>0</v>
      </c>
      <c r="J102" s="133">
        <f t="shared" si="2"/>
        <v>66458721</v>
      </c>
    </row>
    <row r="103" spans="1:10" x14ac:dyDescent="0.3">
      <c r="A103" s="130">
        <v>97</v>
      </c>
      <c r="B103" s="130">
        <v>23600100100</v>
      </c>
      <c r="C103" s="131" t="s">
        <v>164</v>
      </c>
      <c r="D103" s="132">
        <v>234564031.25</v>
      </c>
      <c r="E103" s="132">
        <v>94500000</v>
      </c>
      <c r="F103" s="132">
        <v>0</v>
      </c>
      <c r="G103" s="132">
        <v>0</v>
      </c>
      <c r="H103" s="132">
        <v>0</v>
      </c>
      <c r="I103" s="132">
        <v>0</v>
      </c>
      <c r="J103" s="133">
        <f t="shared" si="2"/>
        <v>329064031.25</v>
      </c>
    </row>
    <row r="104" spans="1:10" ht="33.6" x14ac:dyDescent="0.3">
      <c r="A104" s="130">
        <v>98</v>
      </c>
      <c r="B104" s="130">
        <v>23800100100</v>
      </c>
      <c r="C104" s="131" t="s">
        <v>175</v>
      </c>
      <c r="D104" s="132">
        <v>190905988.56</v>
      </c>
      <c r="E104" s="132">
        <v>5180700000</v>
      </c>
      <c r="F104" s="132">
        <v>0</v>
      </c>
      <c r="G104" s="132">
        <v>0</v>
      </c>
      <c r="H104" s="132">
        <v>0</v>
      </c>
      <c r="I104" s="132">
        <v>0</v>
      </c>
      <c r="J104" s="133">
        <f t="shared" si="2"/>
        <v>5371605988.5600004</v>
      </c>
    </row>
    <row r="105" spans="1:10" x14ac:dyDescent="0.3">
      <c r="A105" s="130">
        <v>99</v>
      </c>
      <c r="B105" s="130">
        <v>23800100200</v>
      </c>
      <c r="C105" s="131" t="s">
        <v>268</v>
      </c>
      <c r="D105" s="132">
        <v>28000000</v>
      </c>
      <c r="E105" s="132">
        <v>400000000</v>
      </c>
      <c r="F105" s="132">
        <v>0</v>
      </c>
      <c r="G105" s="132">
        <v>0</v>
      </c>
      <c r="H105" s="132">
        <v>0</v>
      </c>
      <c r="I105" s="132">
        <v>0</v>
      </c>
      <c r="J105" s="133">
        <f t="shared" si="2"/>
        <v>428000000</v>
      </c>
    </row>
    <row r="106" spans="1:10" x14ac:dyDescent="0.3">
      <c r="A106" s="130">
        <v>100</v>
      </c>
      <c r="B106" s="130">
        <v>23800100300</v>
      </c>
      <c r="C106" s="131" t="s">
        <v>220</v>
      </c>
      <c r="D106" s="132">
        <v>0</v>
      </c>
      <c r="E106" s="132">
        <v>18900000</v>
      </c>
      <c r="F106" s="132">
        <v>0</v>
      </c>
      <c r="G106" s="132">
        <v>0</v>
      </c>
      <c r="H106" s="132">
        <v>0</v>
      </c>
      <c r="I106" s="132">
        <v>0</v>
      </c>
      <c r="J106" s="133">
        <f t="shared" si="2"/>
        <v>18900000</v>
      </c>
    </row>
    <row r="107" spans="1:10" ht="33.6" x14ac:dyDescent="0.3">
      <c r="A107" s="130">
        <v>101</v>
      </c>
      <c r="B107" s="130">
        <v>23800100500</v>
      </c>
      <c r="C107" s="131" t="s">
        <v>188</v>
      </c>
      <c r="D107" s="132">
        <v>0</v>
      </c>
      <c r="E107" s="132">
        <v>31500000</v>
      </c>
      <c r="F107" s="132">
        <v>0</v>
      </c>
      <c r="G107" s="132">
        <v>0</v>
      </c>
      <c r="H107" s="132">
        <v>0</v>
      </c>
      <c r="I107" s="132">
        <v>0</v>
      </c>
      <c r="J107" s="133">
        <f t="shared" si="2"/>
        <v>31500000</v>
      </c>
    </row>
    <row r="108" spans="1:10" x14ac:dyDescent="0.3">
      <c r="A108" s="130">
        <v>102</v>
      </c>
      <c r="B108" s="130">
        <v>23800100700</v>
      </c>
      <c r="C108" s="131" t="s">
        <v>218</v>
      </c>
      <c r="D108" s="132">
        <v>0</v>
      </c>
      <c r="E108" s="132">
        <v>20000000</v>
      </c>
      <c r="F108" s="132">
        <v>0</v>
      </c>
      <c r="G108" s="132">
        <v>0</v>
      </c>
      <c r="H108" s="132">
        <v>0</v>
      </c>
      <c r="I108" s="132">
        <v>0</v>
      </c>
      <c r="J108" s="133">
        <f t="shared" si="2"/>
        <v>20000000</v>
      </c>
    </row>
    <row r="109" spans="1:10" ht="33.6" x14ac:dyDescent="0.3">
      <c r="A109" s="130">
        <v>103</v>
      </c>
      <c r="B109" s="130">
        <v>23800100800</v>
      </c>
      <c r="C109" s="131" t="s">
        <v>217</v>
      </c>
      <c r="D109" s="132">
        <v>0</v>
      </c>
      <c r="E109" s="132">
        <v>26775000</v>
      </c>
      <c r="F109" s="132">
        <v>0</v>
      </c>
      <c r="G109" s="132">
        <v>0</v>
      </c>
      <c r="H109" s="132">
        <v>0</v>
      </c>
      <c r="I109" s="132">
        <v>0</v>
      </c>
      <c r="J109" s="133">
        <f t="shared" si="2"/>
        <v>26775000</v>
      </c>
    </row>
    <row r="110" spans="1:10" ht="33.6" x14ac:dyDescent="0.3">
      <c r="A110" s="130">
        <v>104</v>
      </c>
      <c r="B110" s="130">
        <v>23800100900</v>
      </c>
      <c r="C110" s="131" t="s">
        <v>219</v>
      </c>
      <c r="D110" s="132">
        <v>0</v>
      </c>
      <c r="E110" s="132">
        <v>25200000</v>
      </c>
      <c r="F110" s="132">
        <v>0</v>
      </c>
      <c r="G110" s="132">
        <v>0</v>
      </c>
      <c r="H110" s="132">
        <v>0</v>
      </c>
      <c r="I110" s="132">
        <v>0</v>
      </c>
      <c r="J110" s="133">
        <f t="shared" si="2"/>
        <v>25200000</v>
      </c>
    </row>
    <row r="111" spans="1:10" ht="33.6" x14ac:dyDescent="0.3">
      <c r="A111" s="130">
        <v>105</v>
      </c>
      <c r="B111" s="130">
        <v>23800101000</v>
      </c>
      <c r="C111" s="131" t="s">
        <v>299</v>
      </c>
      <c r="D111" s="132">
        <v>0</v>
      </c>
      <c r="E111" s="132">
        <v>56700000</v>
      </c>
      <c r="F111" s="132">
        <v>0</v>
      </c>
      <c r="G111" s="132">
        <v>0</v>
      </c>
      <c r="H111" s="132">
        <v>0</v>
      </c>
      <c r="I111" s="132">
        <v>0</v>
      </c>
      <c r="J111" s="133">
        <f t="shared" si="2"/>
        <v>56700000</v>
      </c>
    </row>
    <row r="112" spans="1:10" x14ac:dyDescent="0.3">
      <c r="A112" s="130">
        <v>106</v>
      </c>
      <c r="B112" s="130">
        <v>23800101100</v>
      </c>
      <c r="C112" s="131" t="s">
        <v>298</v>
      </c>
      <c r="D112" s="132">
        <v>0</v>
      </c>
      <c r="E112" s="132">
        <v>16800000</v>
      </c>
      <c r="F112" s="132">
        <v>0</v>
      </c>
      <c r="G112" s="132">
        <v>0</v>
      </c>
      <c r="H112" s="132">
        <v>0</v>
      </c>
      <c r="I112" s="132">
        <v>0</v>
      </c>
      <c r="J112" s="133">
        <f t="shared" si="2"/>
        <v>16800000</v>
      </c>
    </row>
    <row r="113" spans="1:10" ht="33.6" x14ac:dyDescent="0.3">
      <c r="A113" s="130">
        <v>107</v>
      </c>
      <c r="B113" s="130">
        <v>23800101200</v>
      </c>
      <c r="C113" s="131" t="s">
        <v>50</v>
      </c>
      <c r="D113" s="132">
        <v>0</v>
      </c>
      <c r="E113" s="132">
        <v>16800000</v>
      </c>
      <c r="F113" s="132">
        <v>0</v>
      </c>
      <c r="G113" s="132">
        <v>0</v>
      </c>
      <c r="H113" s="132">
        <v>0</v>
      </c>
      <c r="I113" s="132">
        <v>0</v>
      </c>
      <c r="J113" s="133">
        <f t="shared" si="2"/>
        <v>16800000</v>
      </c>
    </row>
    <row r="114" spans="1:10" ht="33.6" x14ac:dyDescent="0.3">
      <c r="A114" s="130">
        <v>108</v>
      </c>
      <c r="B114" s="130">
        <v>23800101300</v>
      </c>
      <c r="C114" s="131" t="s">
        <v>307</v>
      </c>
      <c r="D114" s="132">
        <v>0</v>
      </c>
      <c r="E114" s="132">
        <v>52500000</v>
      </c>
      <c r="F114" s="132">
        <v>0</v>
      </c>
      <c r="G114" s="132">
        <v>0</v>
      </c>
      <c r="H114" s="132">
        <v>0</v>
      </c>
      <c r="I114" s="132">
        <v>0</v>
      </c>
      <c r="J114" s="133">
        <f t="shared" si="2"/>
        <v>52500000</v>
      </c>
    </row>
    <row r="115" spans="1:10" x14ac:dyDescent="0.3">
      <c r="A115" s="130">
        <v>109</v>
      </c>
      <c r="B115" s="130">
        <v>23800400100</v>
      </c>
      <c r="C115" s="131" t="s">
        <v>249</v>
      </c>
      <c r="D115" s="132">
        <v>106993335.37</v>
      </c>
      <c r="E115" s="132">
        <v>178375000</v>
      </c>
      <c r="F115" s="132">
        <v>0</v>
      </c>
      <c r="G115" s="132">
        <v>0</v>
      </c>
      <c r="H115" s="132">
        <v>0</v>
      </c>
      <c r="I115" s="132">
        <v>0</v>
      </c>
      <c r="J115" s="133">
        <f t="shared" si="2"/>
        <v>285368335.37</v>
      </c>
    </row>
    <row r="116" spans="1:10" ht="21" customHeight="1" x14ac:dyDescent="0.3">
      <c r="A116" s="130">
        <v>110</v>
      </c>
      <c r="B116" s="130">
        <v>23800400200</v>
      </c>
      <c r="C116" s="131" t="s">
        <v>300</v>
      </c>
      <c r="D116" s="132">
        <v>0</v>
      </c>
      <c r="E116" s="132">
        <v>21000000</v>
      </c>
      <c r="F116" s="132">
        <v>0</v>
      </c>
      <c r="G116" s="132">
        <v>0</v>
      </c>
      <c r="H116" s="132">
        <v>0</v>
      </c>
      <c r="I116" s="132">
        <v>0</v>
      </c>
      <c r="J116" s="133">
        <f t="shared" si="2"/>
        <v>21000000</v>
      </c>
    </row>
    <row r="117" spans="1:10" ht="33.6" x14ac:dyDescent="0.3">
      <c r="A117" s="130">
        <v>111</v>
      </c>
      <c r="B117" s="130">
        <v>25200100100</v>
      </c>
      <c r="C117" s="131" t="s">
        <v>111</v>
      </c>
      <c r="D117" s="132">
        <v>50602382.460000001</v>
      </c>
      <c r="E117" s="132">
        <v>53025000</v>
      </c>
      <c r="F117" s="132">
        <v>0</v>
      </c>
      <c r="G117" s="132">
        <v>0</v>
      </c>
      <c r="H117" s="132">
        <v>0</v>
      </c>
      <c r="I117" s="132">
        <v>0</v>
      </c>
      <c r="J117" s="133">
        <f t="shared" si="2"/>
        <v>103627382.46000001</v>
      </c>
    </row>
    <row r="118" spans="1:10" x14ac:dyDescent="0.3">
      <c r="A118" s="130">
        <v>112</v>
      </c>
      <c r="B118" s="130">
        <v>25210200100</v>
      </c>
      <c r="C118" s="131" t="s">
        <v>186</v>
      </c>
      <c r="D118" s="132">
        <v>574637036.03999996</v>
      </c>
      <c r="E118" s="132">
        <v>69825000</v>
      </c>
      <c r="F118" s="132">
        <v>0</v>
      </c>
      <c r="G118" s="132">
        <v>0</v>
      </c>
      <c r="H118" s="132">
        <v>0</v>
      </c>
      <c r="I118" s="132">
        <v>0</v>
      </c>
      <c r="J118" s="133">
        <f t="shared" si="2"/>
        <v>644462036.03999996</v>
      </c>
    </row>
    <row r="119" spans="1:10" ht="33.6" x14ac:dyDescent="0.3">
      <c r="A119" s="130">
        <v>113</v>
      </c>
      <c r="B119" s="130">
        <v>25210300100</v>
      </c>
      <c r="C119" s="131" t="s">
        <v>198</v>
      </c>
      <c r="D119" s="132">
        <v>138054787.71000001</v>
      </c>
      <c r="E119" s="132">
        <v>44415000</v>
      </c>
      <c r="F119" s="132">
        <v>0</v>
      </c>
      <c r="G119" s="132">
        <v>0</v>
      </c>
      <c r="H119" s="132">
        <v>0</v>
      </c>
      <c r="I119" s="132">
        <v>0</v>
      </c>
      <c r="J119" s="133">
        <f t="shared" si="2"/>
        <v>182469787.71000001</v>
      </c>
    </row>
    <row r="120" spans="1:10" ht="33.6" x14ac:dyDescent="0.3">
      <c r="A120" s="130">
        <v>114</v>
      </c>
      <c r="B120" s="130">
        <v>25305300100</v>
      </c>
      <c r="C120" s="131" t="s">
        <v>187</v>
      </c>
      <c r="D120" s="132">
        <v>268773810.44</v>
      </c>
      <c r="E120" s="132">
        <v>15225000</v>
      </c>
      <c r="F120" s="132">
        <v>0</v>
      </c>
      <c r="G120" s="132">
        <v>0</v>
      </c>
      <c r="H120" s="132">
        <v>0</v>
      </c>
      <c r="I120" s="132">
        <v>0</v>
      </c>
      <c r="J120" s="133">
        <f t="shared" si="2"/>
        <v>283998810.44</v>
      </c>
    </row>
    <row r="121" spans="1:10" x14ac:dyDescent="0.3">
      <c r="A121" s="130">
        <v>115</v>
      </c>
      <c r="B121" s="130">
        <v>26000100100</v>
      </c>
      <c r="C121" s="131" t="s">
        <v>141</v>
      </c>
      <c r="D121" s="132">
        <v>402150609.17000002</v>
      </c>
      <c r="E121" s="132">
        <v>110000000</v>
      </c>
      <c r="F121" s="132">
        <v>0</v>
      </c>
      <c r="G121" s="132">
        <v>0</v>
      </c>
      <c r="H121" s="132">
        <v>0</v>
      </c>
      <c r="I121" s="132">
        <v>0</v>
      </c>
      <c r="J121" s="133">
        <f t="shared" si="2"/>
        <v>512150609.17000002</v>
      </c>
    </row>
    <row r="122" spans="1:10" ht="33.6" x14ac:dyDescent="0.3">
      <c r="A122" s="130">
        <v>116</v>
      </c>
      <c r="B122" s="130">
        <v>26000200100</v>
      </c>
      <c r="C122" s="131" t="s">
        <v>203</v>
      </c>
      <c r="D122" s="132">
        <v>0</v>
      </c>
      <c r="E122" s="132">
        <v>23100000</v>
      </c>
      <c r="F122" s="132">
        <v>0</v>
      </c>
      <c r="G122" s="132">
        <v>0</v>
      </c>
      <c r="H122" s="132">
        <v>0</v>
      </c>
      <c r="I122" s="132">
        <v>0</v>
      </c>
      <c r="J122" s="133">
        <f t="shared" si="2"/>
        <v>23100000</v>
      </c>
    </row>
    <row r="123" spans="1:10" ht="22.2" x14ac:dyDescent="0.3">
      <c r="A123" s="262" t="s">
        <v>3002</v>
      </c>
      <c r="B123" s="262"/>
      <c r="C123" s="262"/>
      <c r="D123" s="262"/>
      <c r="E123" s="262"/>
      <c r="F123" s="262"/>
      <c r="G123" s="262"/>
      <c r="H123" s="262"/>
      <c r="I123" s="262"/>
      <c r="J123" s="262"/>
    </row>
    <row r="124" spans="1:10" ht="33.6" x14ac:dyDescent="0.3">
      <c r="A124" s="130">
        <v>117</v>
      </c>
      <c r="B124" s="130">
        <v>26300100100</v>
      </c>
      <c r="C124" s="131" t="s">
        <v>144</v>
      </c>
      <c r="D124" s="132">
        <v>239740456.12</v>
      </c>
      <c r="E124" s="132">
        <v>173000000</v>
      </c>
      <c r="F124" s="132">
        <v>0</v>
      </c>
      <c r="G124" s="132">
        <v>0</v>
      </c>
      <c r="H124" s="132">
        <v>0</v>
      </c>
      <c r="I124" s="132">
        <v>0</v>
      </c>
      <c r="J124" s="133">
        <f t="shared" ref="J124:J162" si="3">SUM(D124:I124)</f>
        <v>412740456.12</v>
      </c>
    </row>
    <row r="125" spans="1:10" ht="33.6" x14ac:dyDescent="0.3">
      <c r="A125" s="130">
        <v>118</v>
      </c>
      <c r="B125" s="130">
        <v>26300100200</v>
      </c>
      <c r="C125" s="131" t="s">
        <v>138</v>
      </c>
      <c r="D125" s="132">
        <v>0</v>
      </c>
      <c r="E125" s="132">
        <v>40000000</v>
      </c>
      <c r="F125" s="132">
        <v>0</v>
      </c>
      <c r="G125" s="132">
        <v>0</v>
      </c>
      <c r="H125" s="132">
        <v>0</v>
      </c>
      <c r="I125" s="132">
        <v>0</v>
      </c>
      <c r="J125" s="133">
        <f t="shared" si="3"/>
        <v>40000000</v>
      </c>
    </row>
    <row r="126" spans="1:10" x14ac:dyDescent="0.3">
      <c r="A126" s="130">
        <v>119</v>
      </c>
      <c r="B126" s="130">
        <v>26300200100</v>
      </c>
      <c r="C126" s="131" t="s">
        <v>287</v>
      </c>
      <c r="D126" s="132">
        <v>0</v>
      </c>
      <c r="E126" s="132">
        <v>150000000</v>
      </c>
      <c r="F126" s="132">
        <v>0</v>
      </c>
      <c r="G126" s="132">
        <v>0</v>
      </c>
      <c r="H126" s="132">
        <v>0</v>
      </c>
      <c r="I126" s="132">
        <v>0</v>
      </c>
      <c r="J126" s="133">
        <f t="shared" si="3"/>
        <v>150000000</v>
      </c>
    </row>
    <row r="127" spans="1:10" x14ac:dyDescent="0.3">
      <c r="A127" s="130">
        <v>120</v>
      </c>
      <c r="B127" s="130">
        <v>26400100100</v>
      </c>
      <c r="C127" s="131" t="s">
        <v>197</v>
      </c>
      <c r="D127" s="132">
        <v>35588000</v>
      </c>
      <c r="E127" s="132">
        <v>56700000</v>
      </c>
      <c r="F127" s="132">
        <v>0</v>
      </c>
      <c r="G127" s="132">
        <v>0</v>
      </c>
      <c r="H127" s="132">
        <v>0</v>
      </c>
      <c r="I127" s="132">
        <v>0</v>
      </c>
      <c r="J127" s="133">
        <f t="shared" si="3"/>
        <v>92288000</v>
      </c>
    </row>
    <row r="128" spans="1:10" x14ac:dyDescent="0.3">
      <c r="A128" s="130">
        <v>121</v>
      </c>
      <c r="B128" s="130">
        <v>31801100100</v>
      </c>
      <c r="C128" s="131" t="s">
        <v>266</v>
      </c>
      <c r="D128" s="132">
        <v>70990280.040000007</v>
      </c>
      <c r="E128" s="132">
        <v>190000000</v>
      </c>
      <c r="F128" s="132">
        <v>0</v>
      </c>
      <c r="G128" s="132">
        <v>0</v>
      </c>
      <c r="H128" s="132">
        <v>4500000</v>
      </c>
      <c r="I128" s="132">
        <v>0</v>
      </c>
      <c r="J128" s="133">
        <f t="shared" si="3"/>
        <v>265490280.04000002</v>
      </c>
    </row>
    <row r="129" spans="1:10" x14ac:dyDescent="0.3">
      <c r="A129" s="130">
        <v>122</v>
      </c>
      <c r="B129" s="130">
        <v>31805100100</v>
      </c>
      <c r="C129" s="131" t="s">
        <v>225</v>
      </c>
      <c r="D129" s="132">
        <v>4274064512.8699999</v>
      </c>
      <c r="E129" s="132">
        <v>882880000</v>
      </c>
      <c r="F129" s="132">
        <v>0</v>
      </c>
      <c r="G129" s="132">
        <v>0</v>
      </c>
      <c r="H129" s="132">
        <v>4620000</v>
      </c>
      <c r="I129" s="132">
        <v>0</v>
      </c>
      <c r="J129" s="133">
        <f t="shared" si="3"/>
        <v>5161564512.8699999</v>
      </c>
    </row>
    <row r="130" spans="1:10" x14ac:dyDescent="0.3">
      <c r="A130" s="130">
        <v>123</v>
      </c>
      <c r="B130" s="130">
        <v>31805100200</v>
      </c>
      <c r="C130" s="131" t="s">
        <v>233</v>
      </c>
      <c r="D130" s="132">
        <v>0</v>
      </c>
      <c r="E130" s="132">
        <v>170000000</v>
      </c>
      <c r="F130" s="132">
        <v>0</v>
      </c>
      <c r="G130" s="132">
        <v>0</v>
      </c>
      <c r="H130" s="132">
        <v>0</v>
      </c>
      <c r="I130" s="132">
        <v>0</v>
      </c>
      <c r="J130" s="133">
        <f t="shared" si="3"/>
        <v>170000000</v>
      </c>
    </row>
    <row r="131" spans="1:10" x14ac:dyDescent="0.3">
      <c r="A131" s="130">
        <v>124</v>
      </c>
      <c r="B131" s="130">
        <v>31805100300</v>
      </c>
      <c r="C131" s="131" t="s">
        <v>264</v>
      </c>
      <c r="D131" s="132">
        <v>0</v>
      </c>
      <c r="E131" s="132">
        <v>140000000</v>
      </c>
      <c r="F131" s="132">
        <v>0</v>
      </c>
      <c r="G131" s="132">
        <v>0</v>
      </c>
      <c r="H131" s="132">
        <v>0</v>
      </c>
      <c r="I131" s="132">
        <v>0</v>
      </c>
      <c r="J131" s="133">
        <f t="shared" si="3"/>
        <v>140000000</v>
      </c>
    </row>
    <row r="132" spans="1:10" x14ac:dyDescent="0.3">
      <c r="A132" s="130">
        <v>125</v>
      </c>
      <c r="B132" s="130">
        <v>31805100400</v>
      </c>
      <c r="C132" s="131" t="s">
        <v>305</v>
      </c>
      <c r="D132" s="132">
        <v>0</v>
      </c>
      <c r="E132" s="132">
        <v>90000000</v>
      </c>
      <c r="F132" s="132">
        <v>0</v>
      </c>
      <c r="G132" s="132">
        <v>0</v>
      </c>
      <c r="H132" s="132">
        <v>0</v>
      </c>
      <c r="I132" s="132">
        <v>0</v>
      </c>
      <c r="J132" s="133">
        <f t="shared" si="3"/>
        <v>90000000</v>
      </c>
    </row>
    <row r="133" spans="1:10" x14ac:dyDescent="0.3">
      <c r="A133" s="130">
        <v>126</v>
      </c>
      <c r="B133" s="130">
        <v>31805200100</v>
      </c>
      <c r="C133" s="131" t="s">
        <v>212</v>
      </c>
      <c r="D133" s="132">
        <v>797994165.32000005</v>
      </c>
      <c r="E133" s="132">
        <v>352500000</v>
      </c>
      <c r="F133" s="132">
        <v>0</v>
      </c>
      <c r="G133" s="132">
        <v>0</v>
      </c>
      <c r="H133" s="132">
        <v>0</v>
      </c>
      <c r="I133" s="132">
        <v>0</v>
      </c>
      <c r="J133" s="133">
        <f t="shared" si="3"/>
        <v>1150494165.3200002</v>
      </c>
    </row>
    <row r="134" spans="1:10" ht="33.6" x14ac:dyDescent="0.3">
      <c r="A134" s="130">
        <v>127</v>
      </c>
      <c r="B134" s="130">
        <v>31805200200</v>
      </c>
      <c r="C134" s="131" t="s">
        <v>239</v>
      </c>
      <c r="D134" s="132">
        <v>0</v>
      </c>
      <c r="E134" s="132">
        <v>156000000</v>
      </c>
      <c r="F134" s="132">
        <v>0</v>
      </c>
      <c r="G134" s="132">
        <v>0</v>
      </c>
      <c r="H134" s="132">
        <v>0</v>
      </c>
      <c r="I134" s="132">
        <v>0</v>
      </c>
      <c r="J134" s="133">
        <f t="shared" si="3"/>
        <v>156000000</v>
      </c>
    </row>
    <row r="135" spans="1:10" ht="33.6" x14ac:dyDescent="0.3">
      <c r="A135" s="130">
        <v>128</v>
      </c>
      <c r="B135" s="130">
        <v>31805200300</v>
      </c>
      <c r="C135" s="131" t="s">
        <v>240</v>
      </c>
      <c r="D135" s="132">
        <v>0</v>
      </c>
      <c r="E135" s="132">
        <v>100000000</v>
      </c>
      <c r="F135" s="132">
        <v>0</v>
      </c>
      <c r="G135" s="132">
        <v>0</v>
      </c>
      <c r="H135" s="132">
        <v>0</v>
      </c>
      <c r="I135" s="132">
        <v>0</v>
      </c>
      <c r="J135" s="133">
        <f t="shared" si="3"/>
        <v>100000000</v>
      </c>
    </row>
    <row r="136" spans="1:10" x14ac:dyDescent="0.3">
      <c r="A136" s="130">
        <v>129</v>
      </c>
      <c r="B136" s="130">
        <v>31805200400</v>
      </c>
      <c r="C136" s="131" t="s">
        <v>311</v>
      </c>
      <c r="D136" s="132">
        <v>0</v>
      </c>
      <c r="E136" s="132">
        <v>100000000</v>
      </c>
      <c r="F136" s="132">
        <v>0</v>
      </c>
      <c r="G136" s="132">
        <v>0</v>
      </c>
      <c r="H136" s="132">
        <v>0</v>
      </c>
      <c r="I136" s="132">
        <v>0</v>
      </c>
      <c r="J136" s="133">
        <f t="shared" si="3"/>
        <v>100000000</v>
      </c>
    </row>
    <row r="137" spans="1:10" x14ac:dyDescent="0.3">
      <c r="A137" s="130">
        <v>130</v>
      </c>
      <c r="B137" s="130">
        <v>31805400100</v>
      </c>
      <c r="C137" s="131" t="s">
        <v>304</v>
      </c>
      <c r="D137" s="132">
        <v>0</v>
      </c>
      <c r="E137" s="132">
        <v>104000000</v>
      </c>
      <c r="F137" s="132">
        <v>0</v>
      </c>
      <c r="G137" s="132">
        <v>0</v>
      </c>
      <c r="H137" s="132">
        <v>0</v>
      </c>
      <c r="I137" s="132">
        <v>0</v>
      </c>
      <c r="J137" s="133">
        <f t="shared" si="3"/>
        <v>104000000</v>
      </c>
    </row>
    <row r="138" spans="1:10" x14ac:dyDescent="0.3">
      <c r="A138" s="130">
        <v>131</v>
      </c>
      <c r="B138" s="130">
        <v>32600100100</v>
      </c>
      <c r="C138" s="131" t="s">
        <v>59</v>
      </c>
      <c r="D138" s="132">
        <v>544817497.17999995</v>
      </c>
      <c r="E138" s="132">
        <v>315000000</v>
      </c>
      <c r="F138" s="132">
        <v>0</v>
      </c>
      <c r="G138" s="132">
        <v>0</v>
      </c>
      <c r="H138" s="132">
        <v>0</v>
      </c>
      <c r="I138" s="132">
        <v>0</v>
      </c>
      <c r="J138" s="133">
        <f t="shared" si="3"/>
        <v>859817497.17999995</v>
      </c>
    </row>
    <row r="139" spans="1:10" x14ac:dyDescent="0.3">
      <c r="A139" s="130">
        <v>132</v>
      </c>
      <c r="B139" s="130">
        <v>32600200100</v>
      </c>
      <c r="C139" s="131" t="s">
        <v>147</v>
      </c>
      <c r="D139" s="132">
        <v>17293814.920000002</v>
      </c>
      <c r="E139" s="132">
        <v>100000000</v>
      </c>
      <c r="F139" s="132">
        <v>0</v>
      </c>
      <c r="G139" s="132">
        <v>0</v>
      </c>
      <c r="H139" s="132">
        <v>0</v>
      </c>
      <c r="I139" s="132">
        <v>0</v>
      </c>
      <c r="J139" s="133">
        <f t="shared" si="3"/>
        <v>117293814.92</v>
      </c>
    </row>
    <row r="140" spans="1:10" ht="33.6" x14ac:dyDescent="0.3">
      <c r="A140" s="130">
        <v>133</v>
      </c>
      <c r="B140" s="130">
        <v>32600700100</v>
      </c>
      <c r="C140" s="131" t="s">
        <v>92</v>
      </c>
      <c r="D140" s="132">
        <v>10118185.99</v>
      </c>
      <c r="E140" s="132">
        <v>27825000</v>
      </c>
      <c r="F140" s="132">
        <v>0</v>
      </c>
      <c r="G140" s="132">
        <v>0</v>
      </c>
      <c r="H140" s="132">
        <v>0</v>
      </c>
      <c r="I140" s="132">
        <v>0</v>
      </c>
      <c r="J140" s="133">
        <f t="shared" si="3"/>
        <v>37943185.990000002</v>
      </c>
    </row>
    <row r="141" spans="1:10" ht="33.6" x14ac:dyDescent="0.3">
      <c r="A141" s="130">
        <v>134</v>
      </c>
      <c r="B141" s="130">
        <v>45800200100</v>
      </c>
      <c r="C141" s="131" t="s">
        <v>333</v>
      </c>
      <c r="D141" s="132">
        <v>0</v>
      </c>
      <c r="E141" s="132">
        <v>0</v>
      </c>
      <c r="F141" s="132">
        <v>0</v>
      </c>
      <c r="G141" s="132">
        <v>8500000000</v>
      </c>
      <c r="H141" s="132">
        <v>0</v>
      </c>
      <c r="I141" s="132">
        <v>0</v>
      </c>
      <c r="J141" s="133">
        <f t="shared" si="3"/>
        <v>8500000000</v>
      </c>
    </row>
    <row r="142" spans="1:10" ht="33.6" x14ac:dyDescent="0.3">
      <c r="A142" s="130">
        <v>135</v>
      </c>
      <c r="B142" s="130">
        <v>46300100100</v>
      </c>
      <c r="C142" s="131" t="s">
        <v>222</v>
      </c>
      <c r="D142" s="132">
        <v>62405568.329999998</v>
      </c>
      <c r="E142" s="132">
        <v>70000000</v>
      </c>
      <c r="F142" s="132">
        <v>42000000</v>
      </c>
      <c r="G142" s="132">
        <v>0</v>
      </c>
      <c r="H142" s="132">
        <v>0</v>
      </c>
      <c r="I142" s="132">
        <v>0</v>
      </c>
      <c r="J142" s="133">
        <f t="shared" si="3"/>
        <v>174405568.32999998</v>
      </c>
    </row>
    <row r="143" spans="1:10" ht="33.6" x14ac:dyDescent="0.3">
      <c r="A143" s="130">
        <v>136</v>
      </c>
      <c r="B143" s="130">
        <v>51300100100</v>
      </c>
      <c r="C143" s="131" t="s">
        <v>224</v>
      </c>
      <c r="D143" s="132">
        <v>89943170.810000002</v>
      </c>
      <c r="E143" s="132">
        <v>130000000</v>
      </c>
      <c r="F143" s="132">
        <v>30800000</v>
      </c>
      <c r="G143" s="132">
        <v>0</v>
      </c>
      <c r="H143" s="132">
        <v>0</v>
      </c>
      <c r="I143" s="132">
        <v>0</v>
      </c>
      <c r="J143" s="133">
        <f t="shared" si="3"/>
        <v>250743170.81</v>
      </c>
    </row>
    <row r="144" spans="1:10" ht="33.6" x14ac:dyDescent="0.3">
      <c r="A144" s="130">
        <v>137</v>
      </c>
      <c r="B144" s="130">
        <v>51300100200</v>
      </c>
      <c r="C144" s="131" t="s">
        <v>289</v>
      </c>
      <c r="D144" s="132">
        <v>36727500.850000001</v>
      </c>
      <c r="E144" s="132">
        <v>150150000</v>
      </c>
      <c r="F144" s="132">
        <v>1004850000</v>
      </c>
      <c r="G144" s="132">
        <v>0</v>
      </c>
      <c r="H144" s="132">
        <v>0</v>
      </c>
      <c r="I144" s="132">
        <v>0</v>
      </c>
      <c r="J144" s="133">
        <f t="shared" si="3"/>
        <v>1191727500.8499999</v>
      </c>
    </row>
    <row r="145" spans="1:10" ht="33.6" x14ac:dyDescent="0.3">
      <c r="A145" s="130">
        <v>138</v>
      </c>
      <c r="B145" s="130">
        <v>51400100100</v>
      </c>
      <c r="C145" s="131" t="s">
        <v>194</v>
      </c>
      <c r="D145" s="132">
        <v>241255167.75999999</v>
      </c>
      <c r="E145" s="132">
        <v>774950000</v>
      </c>
      <c r="F145" s="132">
        <v>0</v>
      </c>
      <c r="G145" s="132">
        <v>0</v>
      </c>
      <c r="H145" s="132">
        <v>0</v>
      </c>
      <c r="I145" s="132">
        <v>0</v>
      </c>
      <c r="J145" s="133">
        <f t="shared" si="3"/>
        <v>1016205167.76</v>
      </c>
    </row>
    <row r="146" spans="1:10" ht="33.6" x14ac:dyDescent="0.3">
      <c r="A146" s="130">
        <v>139</v>
      </c>
      <c r="B146" s="130">
        <v>51400100200</v>
      </c>
      <c r="C146" s="131" t="s">
        <v>205</v>
      </c>
      <c r="D146" s="132">
        <v>11267468.060000001</v>
      </c>
      <c r="E146" s="132">
        <v>173000000</v>
      </c>
      <c r="F146" s="132">
        <v>0</v>
      </c>
      <c r="G146" s="132">
        <v>0</v>
      </c>
      <c r="H146" s="132">
        <v>0</v>
      </c>
      <c r="I146" s="132">
        <v>0</v>
      </c>
      <c r="J146" s="133">
        <f t="shared" si="3"/>
        <v>184267468.06</v>
      </c>
    </row>
    <row r="147" spans="1:10" ht="33.6" x14ac:dyDescent="0.3">
      <c r="A147" s="130">
        <v>140</v>
      </c>
      <c r="B147" s="130">
        <v>51400100300</v>
      </c>
      <c r="C147" s="131" t="s">
        <v>204</v>
      </c>
      <c r="D147" s="132">
        <v>0</v>
      </c>
      <c r="E147" s="132">
        <v>18900000</v>
      </c>
      <c r="F147" s="132">
        <v>0</v>
      </c>
      <c r="G147" s="132">
        <v>0</v>
      </c>
      <c r="H147" s="132">
        <v>0</v>
      </c>
      <c r="I147" s="132">
        <v>0</v>
      </c>
      <c r="J147" s="133">
        <f t="shared" si="3"/>
        <v>18900000</v>
      </c>
    </row>
    <row r="148" spans="1:10" ht="33.6" x14ac:dyDescent="0.3">
      <c r="A148" s="130">
        <v>141</v>
      </c>
      <c r="B148" s="130">
        <v>51400100400</v>
      </c>
      <c r="C148" s="131" t="s">
        <v>80</v>
      </c>
      <c r="D148" s="132">
        <v>0</v>
      </c>
      <c r="E148" s="132">
        <v>105000000</v>
      </c>
      <c r="F148" s="132">
        <v>0</v>
      </c>
      <c r="G148" s="132">
        <v>0</v>
      </c>
      <c r="H148" s="132">
        <v>0</v>
      </c>
      <c r="I148" s="132">
        <v>0</v>
      </c>
      <c r="J148" s="133">
        <f t="shared" si="3"/>
        <v>105000000</v>
      </c>
    </row>
    <row r="149" spans="1:10" x14ac:dyDescent="0.3">
      <c r="A149" s="130">
        <v>142</v>
      </c>
      <c r="B149" s="130">
        <v>51400100500</v>
      </c>
      <c r="C149" s="131" t="s">
        <v>306</v>
      </c>
      <c r="D149" s="132">
        <v>0</v>
      </c>
      <c r="E149" s="132">
        <v>59850000</v>
      </c>
      <c r="F149" s="132">
        <v>0</v>
      </c>
      <c r="G149" s="132">
        <v>0</v>
      </c>
      <c r="H149" s="132">
        <v>0</v>
      </c>
      <c r="I149" s="132">
        <v>0</v>
      </c>
      <c r="J149" s="133">
        <f t="shared" si="3"/>
        <v>59850000</v>
      </c>
    </row>
    <row r="150" spans="1:10" ht="33.6" x14ac:dyDescent="0.3">
      <c r="A150" s="130">
        <v>143</v>
      </c>
      <c r="B150" s="130">
        <v>51405400200</v>
      </c>
      <c r="C150" s="131" t="s">
        <v>291</v>
      </c>
      <c r="D150" s="132">
        <v>17450519.309999999</v>
      </c>
      <c r="E150" s="132">
        <v>147420000</v>
      </c>
      <c r="F150" s="132">
        <v>0</v>
      </c>
      <c r="G150" s="132">
        <v>0</v>
      </c>
      <c r="H150" s="132">
        <v>0</v>
      </c>
      <c r="I150" s="132">
        <v>0</v>
      </c>
      <c r="J150" s="133">
        <f t="shared" si="3"/>
        <v>164870519.31</v>
      </c>
    </row>
    <row r="151" spans="1:10" ht="33.6" x14ac:dyDescent="0.3">
      <c r="A151" s="130">
        <v>144</v>
      </c>
      <c r="B151" s="130">
        <v>51700100100</v>
      </c>
      <c r="C151" s="131" t="s">
        <v>158</v>
      </c>
      <c r="D151" s="132">
        <v>2703707219.6399999</v>
      </c>
      <c r="E151" s="132">
        <v>943500000</v>
      </c>
      <c r="F151" s="132">
        <v>0</v>
      </c>
      <c r="G151" s="132">
        <v>0</v>
      </c>
      <c r="H151" s="132">
        <v>0</v>
      </c>
      <c r="I151" s="132">
        <v>0</v>
      </c>
      <c r="J151" s="133">
        <f t="shared" si="3"/>
        <v>3647207219.6399999</v>
      </c>
    </row>
    <row r="152" spans="1:10" x14ac:dyDescent="0.3">
      <c r="A152" s="130">
        <v>145</v>
      </c>
      <c r="B152" s="130">
        <v>51700100200</v>
      </c>
      <c r="C152" s="131" t="s">
        <v>170</v>
      </c>
      <c r="D152" s="132">
        <v>0</v>
      </c>
      <c r="E152" s="132">
        <v>33600000</v>
      </c>
      <c r="F152" s="132">
        <v>0</v>
      </c>
      <c r="G152" s="132">
        <v>0</v>
      </c>
      <c r="H152" s="132">
        <v>0</v>
      </c>
      <c r="I152" s="132">
        <v>0</v>
      </c>
      <c r="J152" s="133">
        <f t="shared" si="3"/>
        <v>33600000</v>
      </c>
    </row>
    <row r="153" spans="1:10" ht="33.6" x14ac:dyDescent="0.3">
      <c r="A153" s="130">
        <v>146</v>
      </c>
      <c r="B153" s="130">
        <v>51700100300</v>
      </c>
      <c r="C153" s="131" t="s">
        <v>171</v>
      </c>
      <c r="D153" s="132">
        <v>0</v>
      </c>
      <c r="E153" s="132">
        <v>14175000</v>
      </c>
      <c r="F153" s="132">
        <v>0</v>
      </c>
      <c r="G153" s="132">
        <v>0</v>
      </c>
      <c r="H153" s="132">
        <v>0</v>
      </c>
      <c r="I153" s="132">
        <v>0</v>
      </c>
      <c r="J153" s="133">
        <f t="shared" si="3"/>
        <v>14175000</v>
      </c>
    </row>
    <row r="154" spans="1:10" x14ac:dyDescent="0.3">
      <c r="A154" s="130">
        <v>147</v>
      </c>
      <c r="B154" s="130">
        <v>51700100400</v>
      </c>
      <c r="C154" s="131" t="s">
        <v>184</v>
      </c>
      <c r="D154" s="132">
        <v>0</v>
      </c>
      <c r="E154" s="132">
        <v>22600000</v>
      </c>
      <c r="F154" s="132">
        <v>0</v>
      </c>
      <c r="G154" s="132">
        <v>0</v>
      </c>
      <c r="H154" s="132">
        <v>0</v>
      </c>
      <c r="I154" s="132">
        <v>0</v>
      </c>
      <c r="J154" s="133">
        <f t="shared" si="3"/>
        <v>22600000</v>
      </c>
    </row>
    <row r="155" spans="1:10" ht="33.6" x14ac:dyDescent="0.3">
      <c r="A155" s="130">
        <v>148</v>
      </c>
      <c r="B155" s="130">
        <v>51700300100</v>
      </c>
      <c r="C155" s="131" t="s">
        <v>168</v>
      </c>
      <c r="D155" s="132">
        <v>392179782.07999998</v>
      </c>
      <c r="E155" s="132">
        <v>154350000</v>
      </c>
      <c r="F155" s="132">
        <v>0</v>
      </c>
      <c r="G155" s="132">
        <v>0</v>
      </c>
      <c r="H155" s="132">
        <v>0</v>
      </c>
      <c r="I155" s="132">
        <v>0</v>
      </c>
      <c r="J155" s="133">
        <f t="shared" si="3"/>
        <v>546529782.07999992</v>
      </c>
    </row>
    <row r="156" spans="1:10" ht="33.6" x14ac:dyDescent="0.3">
      <c r="A156" s="130">
        <v>149</v>
      </c>
      <c r="B156" s="130">
        <v>51700300200</v>
      </c>
      <c r="C156" s="131" t="s">
        <v>247</v>
      </c>
      <c r="D156" s="132">
        <v>0</v>
      </c>
      <c r="E156" s="132">
        <v>67200000</v>
      </c>
      <c r="F156" s="132">
        <v>0</v>
      </c>
      <c r="G156" s="132">
        <v>0</v>
      </c>
      <c r="H156" s="132">
        <v>0</v>
      </c>
      <c r="I156" s="132">
        <v>0</v>
      </c>
      <c r="J156" s="133">
        <f t="shared" si="3"/>
        <v>67200000</v>
      </c>
    </row>
    <row r="157" spans="1:10" x14ac:dyDescent="0.3">
      <c r="A157" s="130">
        <v>150</v>
      </c>
      <c r="B157" s="130">
        <v>51700300300</v>
      </c>
      <c r="C157" s="131" t="s">
        <v>167</v>
      </c>
      <c r="D157" s="132">
        <v>0</v>
      </c>
      <c r="E157" s="132">
        <v>119100000</v>
      </c>
      <c r="F157" s="132">
        <v>0</v>
      </c>
      <c r="G157" s="132">
        <v>0</v>
      </c>
      <c r="H157" s="132">
        <v>0</v>
      </c>
      <c r="I157" s="132">
        <v>0</v>
      </c>
      <c r="J157" s="133">
        <f t="shared" si="3"/>
        <v>119100000</v>
      </c>
    </row>
    <row r="158" spans="1:10" x14ac:dyDescent="0.3">
      <c r="A158" s="130">
        <v>151</v>
      </c>
      <c r="B158" s="130">
        <v>51700800100</v>
      </c>
      <c r="C158" s="131" t="s">
        <v>87</v>
      </c>
      <c r="D158" s="132">
        <v>55029384.479999997</v>
      </c>
      <c r="E158" s="132">
        <v>28350000</v>
      </c>
      <c r="F158" s="132">
        <v>0</v>
      </c>
      <c r="G158" s="132">
        <v>0</v>
      </c>
      <c r="H158" s="132">
        <v>0</v>
      </c>
      <c r="I158" s="132">
        <v>0</v>
      </c>
      <c r="J158" s="133">
        <f t="shared" si="3"/>
        <v>83379384.479999989</v>
      </c>
    </row>
    <row r="159" spans="1:10" x14ac:dyDescent="0.3">
      <c r="A159" s="130">
        <v>152</v>
      </c>
      <c r="B159" s="130">
        <v>51701800100</v>
      </c>
      <c r="C159" s="131" t="s">
        <v>335</v>
      </c>
      <c r="D159" s="132">
        <v>0</v>
      </c>
      <c r="E159" s="132">
        <v>0</v>
      </c>
      <c r="F159" s="132">
        <v>5775000000</v>
      </c>
      <c r="G159" s="132">
        <v>0</v>
      </c>
      <c r="H159" s="132">
        <v>0</v>
      </c>
      <c r="I159" s="132">
        <v>0</v>
      </c>
      <c r="J159" s="133">
        <f t="shared" si="3"/>
        <v>5775000000</v>
      </c>
    </row>
    <row r="160" spans="1:10" ht="33.6" x14ac:dyDescent="0.3">
      <c r="A160" s="130">
        <v>153</v>
      </c>
      <c r="B160" s="130">
        <v>51702100100</v>
      </c>
      <c r="C160" s="131" t="s">
        <v>336</v>
      </c>
      <c r="D160" s="132">
        <v>0</v>
      </c>
      <c r="E160" s="132">
        <v>0</v>
      </c>
      <c r="F160" s="132">
        <v>3500000000</v>
      </c>
      <c r="G160" s="132">
        <v>0</v>
      </c>
      <c r="H160" s="132">
        <v>0</v>
      </c>
      <c r="I160" s="132">
        <v>0</v>
      </c>
      <c r="J160" s="133">
        <f t="shared" si="3"/>
        <v>3500000000</v>
      </c>
    </row>
    <row r="161" spans="1:10" ht="33.6" x14ac:dyDescent="0.3">
      <c r="A161" s="130">
        <v>154</v>
      </c>
      <c r="B161" s="130">
        <v>51702100200</v>
      </c>
      <c r="C161" s="131" t="s">
        <v>337</v>
      </c>
      <c r="D161" s="132">
        <v>0</v>
      </c>
      <c r="E161" s="132">
        <v>0</v>
      </c>
      <c r="F161" s="132">
        <v>1200000000</v>
      </c>
      <c r="G161" s="132">
        <v>0</v>
      </c>
      <c r="H161" s="132">
        <v>0</v>
      </c>
      <c r="I161" s="132">
        <v>0</v>
      </c>
      <c r="J161" s="133">
        <f t="shared" si="3"/>
        <v>1200000000</v>
      </c>
    </row>
    <row r="162" spans="1:10" ht="33.6" x14ac:dyDescent="0.3">
      <c r="A162" s="130">
        <v>155</v>
      </c>
      <c r="B162" s="130">
        <v>51702100300</v>
      </c>
      <c r="C162" s="131" t="s">
        <v>338</v>
      </c>
      <c r="D162" s="132">
        <v>0</v>
      </c>
      <c r="E162" s="132">
        <v>0</v>
      </c>
      <c r="F162" s="132">
        <v>1500000000</v>
      </c>
      <c r="G162" s="132">
        <v>0</v>
      </c>
      <c r="H162" s="132">
        <v>0</v>
      </c>
      <c r="I162" s="132">
        <v>0</v>
      </c>
      <c r="J162" s="133">
        <f t="shared" si="3"/>
        <v>1500000000</v>
      </c>
    </row>
    <row r="163" spans="1:10" ht="22.2" x14ac:dyDescent="0.3">
      <c r="A163" s="262" t="s">
        <v>3003</v>
      </c>
      <c r="B163" s="262"/>
      <c r="C163" s="262"/>
      <c r="D163" s="262"/>
      <c r="E163" s="262"/>
      <c r="F163" s="262"/>
      <c r="G163" s="262"/>
      <c r="H163" s="262"/>
      <c r="I163" s="262"/>
      <c r="J163" s="262"/>
    </row>
    <row r="164" spans="1:10" x14ac:dyDescent="0.3">
      <c r="A164" s="130">
        <v>156</v>
      </c>
      <c r="B164" s="130">
        <v>51705400100</v>
      </c>
      <c r="C164" s="131" t="s">
        <v>150</v>
      </c>
      <c r="D164" s="132">
        <v>33670641343.259998</v>
      </c>
      <c r="E164" s="132">
        <v>150500000</v>
      </c>
      <c r="F164" s="132">
        <v>0</v>
      </c>
      <c r="G164" s="132">
        <v>0</v>
      </c>
      <c r="H164" s="132">
        <v>0</v>
      </c>
      <c r="I164" s="132">
        <v>0</v>
      </c>
      <c r="J164" s="133">
        <f t="shared" ref="J164:J198" si="4">SUM(D164:I164)</f>
        <v>33821141343.259998</v>
      </c>
    </row>
    <row r="165" spans="1:10" ht="33.6" x14ac:dyDescent="0.3">
      <c r="A165" s="130">
        <v>157</v>
      </c>
      <c r="B165" s="130">
        <v>51705400200</v>
      </c>
      <c r="C165" s="131" t="s">
        <v>216</v>
      </c>
      <c r="D165" s="132">
        <v>0</v>
      </c>
      <c r="E165" s="132">
        <v>9000000</v>
      </c>
      <c r="F165" s="132">
        <v>0</v>
      </c>
      <c r="G165" s="132">
        <v>0</v>
      </c>
      <c r="H165" s="132">
        <v>0</v>
      </c>
      <c r="I165" s="132">
        <v>0</v>
      </c>
      <c r="J165" s="133">
        <f t="shared" si="4"/>
        <v>9000000</v>
      </c>
    </row>
    <row r="166" spans="1:10" ht="33.6" x14ac:dyDescent="0.3">
      <c r="A166" s="130">
        <v>158</v>
      </c>
      <c r="B166" s="130">
        <v>51705400300</v>
      </c>
      <c r="C166" s="131" t="s">
        <v>280</v>
      </c>
      <c r="D166" s="132">
        <v>0</v>
      </c>
      <c r="E166" s="132">
        <v>9000000</v>
      </c>
      <c r="F166" s="132">
        <v>0</v>
      </c>
      <c r="G166" s="132">
        <v>0</v>
      </c>
      <c r="H166" s="132">
        <v>0</v>
      </c>
      <c r="I166" s="132">
        <v>0</v>
      </c>
      <c r="J166" s="133">
        <f t="shared" si="4"/>
        <v>9000000</v>
      </c>
    </row>
    <row r="167" spans="1:10" x14ac:dyDescent="0.3">
      <c r="A167" s="130">
        <v>159</v>
      </c>
      <c r="B167" s="130">
        <v>51705400400</v>
      </c>
      <c r="C167" s="131" t="s">
        <v>277</v>
      </c>
      <c r="D167" s="132">
        <v>0</v>
      </c>
      <c r="E167" s="132">
        <v>9000000</v>
      </c>
      <c r="F167" s="132">
        <v>0</v>
      </c>
      <c r="G167" s="132">
        <v>0</v>
      </c>
      <c r="H167" s="132">
        <v>0</v>
      </c>
      <c r="I167" s="132">
        <v>0</v>
      </c>
      <c r="J167" s="133">
        <f t="shared" si="4"/>
        <v>9000000</v>
      </c>
    </row>
    <row r="168" spans="1:10" ht="33.6" x14ac:dyDescent="0.3">
      <c r="A168" s="130">
        <v>160</v>
      </c>
      <c r="B168" s="130">
        <v>51705400500</v>
      </c>
      <c r="C168" s="131" t="s">
        <v>270</v>
      </c>
      <c r="D168" s="132">
        <v>0</v>
      </c>
      <c r="E168" s="132">
        <v>9000000</v>
      </c>
      <c r="F168" s="132">
        <v>0</v>
      </c>
      <c r="G168" s="132">
        <v>0</v>
      </c>
      <c r="H168" s="132">
        <v>0</v>
      </c>
      <c r="I168" s="132">
        <v>0</v>
      </c>
      <c r="J168" s="133">
        <f t="shared" si="4"/>
        <v>9000000</v>
      </c>
    </row>
    <row r="169" spans="1:10" x14ac:dyDescent="0.3">
      <c r="A169" s="130">
        <v>161</v>
      </c>
      <c r="B169" s="130">
        <v>51705400600</v>
      </c>
      <c r="C169" s="131" t="s">
        <v>279</v>
      </c>
      <c r="D169" s="132">
        <v>0</v>
      </c>
      <c r="E169" s="132">
        <v>9000000</v>
      </c>
      <c r="F169" s="132">
        <v>0</v>
      </c>
      <c r="G169" s="132">
        <v>0</v>
      </c>
      <c r="H169" s="132">
        <v>0</v>
      </c>
      <c r="I169" s="132">
        <v>0</v>
      </c>
      <c r="J169" s="133">
        <f t="shared" si="4"/>
        <v>9000000</v>
      </c>
    </row>
    <row r="170" spans="1:10" ht="33.6" x14ac:dyDescent="0.3">
      <c r="A170" s="130">
        <v>162</v>
      </c>
      <c r="B170" s="130">
        <v>51705400700</v>
      </c>
      <c r="C170" s="131" t="s">
        <v>271</v>
      </c>
      <c r="D170" s="132">
        <v>0</v>
      </c>
      <c r="E170" s="132">
        <v>9000000</v>
      </c>
      <c r="F170" s="132">
        <v>0</v>
      </c>
      <c r="G170" s="132">
        <v>0</v>
      </c>
      <c r="H170" s="132">
        <v>0</v>
      </c>
      <c r="I170" s="132">
        <v>0</v>
      </c>
      <c r="J170" s="133">
        <f t="shared" si="4"/>
        <v>9000000</v>
      </c>
    </row>
    <row r="171" spans="1:10" ht="33.6" x14ac:dyDescent="0.3">
      <c r="A171" s="130">
        <v>163</v>
      </c>
      <c r="B171" s="130">
        <v>51705400800</v>
      </c>
      <c r="C171" s="131" t="s">
        <v>278</v>
      </c>
      <c r="D171" s="132">
        <v>0</v>
      </c>
      <c r="E171" s="132">
        <v>9000000</v>
      </c>
      <c r="F171" s="132">
        <v>0</v>
      </c>
      <c r="G171" s="132">
        <v>0</v>
      </c>
      <c r="H171" s="132">
        <v>0</v>
      </c>
      <c r="I171" s="132">
        <v>0</v>
      </c>
      <c r="J171" s="133">
        <f t="shared" si="4"/>
        <v>9000000</v>
      </c>
    </row>
    <row r="172" spans="1:10" ht="33.6" x14ac:dyDescent="0.3">
      <c r="A172" s="130">
        <v>164</v>
      </c>
      <c r="B172" s="130">
        <v>51705400900</v>
      </c>
      <c r="C172" s="131" t="s">
        <v>215</v>
      </c>
      <c r="D172" s="132">
        <v>0</v>
      </c>
      <c r="E172" s="132">
        <v>9000000</v>
      </c>
      <c r="F172" s="132">
        <v>0</v>
      </c>
      <c r="G172" s="132">
        <v>0</v>
      </c>
      <c r="H172" s="132">
        <v>0</v>
      </c>
      <c r="I172" s="132">
        <v>0</v>
      </c>
      <c r="J172" s="133">
        <f t="shared" si="4"/>
        <v>9000000</v>
      </c>
    </row>
    <row r="173" spans="1:10" x14ac:dyDescent="0.3">
      <c r="A173" s="130">
        <v>165</v>
      </c>
      <c r="B173" s="130">
        <v>51705401000</v>
      </c>
      <c r="C173" s="131" t="s">
        <v>76</v>
      </c>
      <c r="D173" s="132">
        <v>0</v>
      </c>
      <c r="E173" s="132">
        <v>9000000</v>
      </c>
      <c r="F173" s="132">
        <v>0</v>
      </c>
      <c r="G173" s="132">
        <v>0</v>
      </c>
      <c r="H173" s="132">
        <v>0</v>
      </c>
      <c r="I173" s="132">
        <v>0</v>
      </c>
      <c r="J173" s="133">
        <f t="shared" si="4"/>
        <v>9000000</v>
      </c>
    </row>
    <row r="174" spans="1:10" ht="33.6" x14ac:dyDescent="0.3">
      <c r="A174" s="130">
        <v>166</v>
      </c>
      <c r="B174" s="130">
        <v>51705500100</v>
      </c>
      <c r="C174" s="131" t="s">
        <v>172</v>
      </c>
      <c r="D174" s="132">
        <v>891584703.49000001</v>
      </c>
      <c r="E174" s="132">
        <v>72000000</v>
      </c>
      <c r="F174" s="132">
        <v>4200000</v>
      </c>
      <c r="G174" s="132">
        <v>0</v>
      </c>
      <c r="H174" s="132">
        <v>0</v>
      </c>
      <c r="I174" s="132">
        <v>0</v>
      </c>
      <c r="J174" s="133">
        <f t="shared" si="4"/>
        <v>967784703.49000001</v>
      </c>
    </row>
    <row r="175" spans="1:10" x14ac:dyDescent="0.3">
      <c r="A175" s="130">
        <v>167</v>
      </c>
      <c r="B175" s="130">
        <v>51705600100</v>
      </c>
      <c r="C175" s="131" t="s">
        <v>156</v>
      </c>
      <c r="D175" s="132">
        <v>39486018.68</v>
      </c>
      <c r="E175" s="132">
        <v>491230000</v>
      </c>
      <c r="F175" s="132">
        <v>0</v>
      </c>
      <c r="G175" s="132">
        <v>0</v>
      </c>
      <c r="H175" s="132">
        <v>0</v>
      </c>
      <c r="I175" s="132">
        <v>0</v>
      </c>
      <c r="J175" s="133">
        <f t="shared" si="4"/>
        <v>530716018.68000001</v>
      </c>
    </row>
    <row r="176" spans="1:10" x14ac:dyDescent="0.3">
      <c r="A176" s="130">
        <v>168</v>
      </c>
      <c r="B176" s="130">
        <v>51706400100</v>
      </c>
      <c r="C176" s="131" t="s">
        <v>301</v>
      </c>
      <c r="D176" s="132">
        <v>0</v>
      </c>
      <c r="E176" s="132">
        <v>10500000</v>
      </c>
      <c r="F176" s="132">
        <v>0</v>
      </c>
      <c r="G176" s="132">
        <v>0</v>
      </c>
      <c r="H176" s="132">
        <v>0</v>
      </c>
      <c r="I176" s="132">
        <v>0</v>
      </c>
      <c r="J176" s="133">
        <f t="shared" si="4"/>
        <v>10500000</v>
      </c>
    </row>
    <row r="177" spans="1:10" x14ac:dyDescent="0.3">
      <c r="A177" s="130">
        <v>169</v>
      </c>
      <c r="B177" s="130">
        <v>52100100100</v>
      </c>
      <c r="C177" s="131" t="s">
        <v>125</v>
      </c>
      <c r="D177" s="132">
        <v>1527592697.3199999</v>
      </c>
      <c r="E177" s="132">
        <v>686000000</v>
      </c>
      <c r="F177" s="132">
        <v>0</v>
      </c>
      <c r="G177" s="132">
        <v>0</v>
      </c>
      <c r="H177" s="132">
        <v>0</v>
      </c>
      <c r="I177" s="132">
        <v>0</v>
      </c>
      <c r="J177" s="133">
        <f t="shared" si="4"/>
        <v>2213592697.3199997</v>
      </c>
    </row>
    <row r="178" spans="1:10" ht="33.6" x14ac:dyDescent="0.3">
      <c r="A178" s="130">
        <v>170</v>
      </c>
      <c r="B178" s="130">
        <v>52100100200</v>
      </c>
      <c r="C178" s="131" t="s">
        <v>55</v>
      </c>
      <c r="D178" s="132">
        <v>0</v>
      </c>
      <c r="E178" s="132">
        <v>9450000</v>
      </c>
      <c r="F178" s="132">
        <v>0</v>
      </c>
      <c r="G178" s="132">
        <v>0</v>
      </c>
      <c r="H178" s="132">
        <v>0</v>
      </c>
      <c r="I178" s="132">
        <v>0</v>
      </c>
      <c r="J178" s="133">
        <f t="shared" si="4"/>
        <v>9450000</v>
      </c>
    </row>
    <row r="179" spans="1:10" ht="33.6" x14ac:dyDescent="0.3">
      <c r="A179" s="130">
        <v>171</v>
      </c>
      <c r="B179" s="130">
        <v>52100100300</v>
      </c>
      <c r="C179" s="131" t="s">
        <v>69</v>
      </c>
      <c r="D179" s="132">
        <v>0</v>
      </c>
      <c r="E179" s="132">
        <v>99500000</v>
      </c>
      <c r="F179" s="132">
        <v>0</v>
      </c>
      <c r="G179" s="132">
        <v>0</v>
      </c>
      <c r="H179" s="132">
        <v>0</v>
      </c>
      <c r="I179" s="132">
        <v>0</v>
      </c>
      <c r="J179" s="133">
        <f t="shared" si="4"/>
        <v>99500000</v>
      </c>
    </row>
    <row r="180" spans="1:10" x14ac:dyDescent="0.3">
      <c r="A180" s="130">
        <v>172</v>
      </c>
      <c r="B180" s="130">
        <v>52100100400</v>
      </c>
      <c r="C180" s="131" t="s">
        <v>310</v>
      </c>
      <c r="D180" s="132">
        <v>0</v>
      </c>
      <c r="E180" s="132">
        <v>30000000</v>
      </c>
      <c r="F180" s="132">
        <v>0</v>
      </c>
      <c r="G180" s="132">
        <v>0</v>
      </c>
      <c r="H180" s="132">
        <v>0</v>
      </c>
      <c r="I180" s="132">
        <v>0</v>
      </c>
      <c r="J180" s="133">
        <f t="shared" si="4"/>
        <v>30000000</v>
      </c>
    </row>
    <row r="181" spans="1:10" ht="33.6" x14ac:dyDescent="0.3">
      <c r="A181" s="130">
        <v>173</v>
      </c>
      <c r="B181" s="130">
        <v>52100200100</v>
      </c>
      <c r="C181" s="131" t="s">
        <v>134</v>
      </c>
      <c r="D181" s="132">
        <v>110073778</v>
      </c>
      <c r="E181" s="132">
        <v>424620000</v>
      </c>
      <c r="F181" s="132">
        <v>360000000</v>
      </c>
      <c r="G181" s="132">
        <v>0</v>
      </c>
      <c r="H181" s="132">
        <v>0</v>
      </c>
      <c r="I181" s="132">
        <v>0</v>
      </c>
      <c r="J181" s="133">
        <f t="shared" si="4"/>
        <v>894693778</v>
      </c>
    </row>
    <row r="182" spans="1:10" x14ac:dyDescent="0.3">
      <c r="A182" s="130">
        <v>174</v>
      </c>
      <c r="B182" s="130">
        <v>52100300100</v>
      </c>
      <c r="C182" s="131" t="s">
        <v>106</v>
      </c>
      <c r="D182" s="132">
        <v>3664282326.5599999</v>
      </c>
      <c r="E182" s="132">
        <v>150150000</v>
      </c>
      <c r="F182" s="132">
        <v>0</v>
      </c>
      <c r="G182" s="132">
        <v>0</v>
      </c>
      <c r="H182" s="132">
        <v>0</v>
      </c>
      <c r="I182" s="132">
        <v>0</v>
      </c>
      <c r="J182" s="133">
        <f t="shared" si="4"/>
        <v>3814432326.5599999</v>
      </c>
    </row>
    <row r="183" spans="1:10" ht="33.6" x14ac:dyDescent="0.3">
      <c r="A183" s="130">
        <v>175</v>
      </c>
      <c r="B183" s="130">
        <v>52102600100</v>
      </c>
      <c r="C183" s="131" t="s">
        <v>339</v>
      </c>
      <c r="D183" s="132">
        <v>0</v>
      </c>
      <c r="E183" s="132">
        <v>0</v>
      </c>
      <c r="F183" s="132">
        <v>5701500000</v>
      </c>
      <c r="G183" s="132">
        <v>0</v>
      </c>
      <c r="H183" s="132">
        <v>0</v>
      </c>
      <c r="I183" s="132">
        <v>0</v>
      </c>
      <c r="J183" s="133">
        <f t="shared" si="4"/>
        <v>5701500000</v>
      </c>
    </row>
    <row r="184" spans="1:10" x14ac:dyDescent="0.3">
      <c r="A184" s="130">
        <v>176</v>
      </c>
      <c r="B184" s="130">
        <v>52110200100</v>
      </c>
      <c r="C184" s="131" t="s">
        <v>114</v>
      </c>
      <c r="D184" s="132">
        <v>15466430941.84</v>
      </c>
      <c r="E184" s="132">
        <v>91350000</v>
      </c>
      <c r="F184" s="132">
        <v>0</v>
      </c>
      <c r="G184" s="132">
        <v>0</v>
      </c>
      <c r="H184" s="132">
        <v>0</v>
      </c>
      <c r="I184" s="132">
        <v>0</v>
      </c>
      <c r="J184" s="133">
        <f t="shared" si="4"/>
        <v>15557780941.84</v>
      </c>
    </row>
    <row r="185" spans="1:10" x14ac:dyDescent="0.3">
      <c r="A185" s="130">
        <v>177</v>
      </c>
      <c r="B185" s="130">
        <v>52110200900</v>
      </c>
      <c r="C185" s="131" t="s">
        <v>340</v>
      </c>
      <c r="D185" s="132">
        <v>0</v>
      </c>
      <c r="E185" s="132">
        <v>0</v>
      </c>
      <c r="F185" s="132">
        <v>37800000</v>
      </c>
      <c r="G185" s="132">
        <v>0</v>
      </c>
      <c r="H185" s="132">
        <v>0</v>
      </c>
      <c r="I185" s="132">
        <v>0</v>
      </c>
      <c r="J185" s="133">
        <f t="shared" si="4"/>
        <v>37800000</v>
      </c>
    </row>
    <row r="186" spans="1:10" x14ac:dyDescent="0.3">
      <c r="A186" s="130">
        <v>178</v>
      </c>
      <c r="B186" s="130">
        <v>52110300100</v>
      </c>
      <c r="C186" s="131" t="s">
        <v>101</v>
      </c>
      <c r="D186" s="132">
        <v>0</v>
      </c>
      <c r="E186" s="132">
        <v>37800000</v>
      </c>
      <c r="F186" s="132">
        <v>0</v>
      </c>
      <c r="G186" s="132">
        <v>0</v>
      </c>
      <c r="H186" s="132">
        <v>0</v>
      </c>
      <c r="I186" s="132">
        <v>0</v>
      </c>
      <c r="J186" s="133">
        <f t="shared" si="4"/>
        <v>37800000</v>
      </c>
    </row>
    <row r="187" spans="1:10" x14ac:dyDescent="0.3">
      <c r="A187" s="130">
        <v>179</v>
      </c>
      <c r="B187" s="130">
        <v>52110600100</v>
      </c>
      <c r="C187" s="131" t="s">
        <v>124</v>
      </c>
      <c r="D187" s="132">
        <v>0</v>
      </c>
      <c r="E187" s="132">
        <v>25200000</v>
      </c>
      <c r="F187" s="132">
        <v>0</v>
      </c>
      <c r="G187" s="132">
        <v>0</v>
      </c>
      <c r="H187" s="132">
        <v>0</v>
      </c>
      <c r="I187" s="132">
        <v>0</v>
      </c>
      <c r="J187" s="133">
        <f t="shared" si="4"/>
        <v>25200000</v>
      </c>
    </row>
    <row r="188" spans="1:10" x14ac:dyDescent="0.3">
      <c r="A188" s="130">
        <v>180</v>
      </c>
      <c r="B188" s="130">
        <v>52111500100</v>
      </c>
      <c r="C188" s="131" t="s">
        <v>193</v>
      </c>
      <c r="D188" s="132">
        <v>54083351.659999996</v>
      </c>
      <c r="E188" s="132">
        <v>52500000</v>
      </c>
      <c r="F188" s="132">
        <v>0</v>
      </c>
      <c r="G188" s="132">
        <v>0</v>
      </c>
      <c r="H188" s="132">
        <v>0</v>
      </c>
      <c r="I188" s="132">
        <v>0</v>
      </c>
      <c r="J188" s="133">
        <f t="shared" si="4"/>
        <v>106583351.66</v>
      </c>
    </row>
    <row r="189" spans="1:10" x14ac:dyDescent="0.3">
      <c r="A189" s="130">
        <v>181</v>
      </c>
      <c r="B189" s="130">
        <v>52111600100</v>
      </c>
      <c r="C189" s="131" t="s">
        <v>260</v>
      </c>
      <c r="D189" s="132">
        <v>0</v>
      </c>
      <c r="E189" s="132">
        <v>86000000</v>
      </c>
      <c r="F189" s="132">
        <v>0</v>
      </c>
      <c r="G189" s="132">
        <v>0</v>
      </c>
      <c r="H189" s="132">
        <v>0</v>
      </c>
      <c r="I189" s="132">
        <v>0</v>
      </c>
      <c r="J189" s="133">
        <f t="shared" si="4"/>
        <v>86000000</v>
      </c>
    </row>
    <row r="190" spans="1:10" ht="33.6" x14ac:dyDescent="0.3">
      <c r="A190" s="130">
        <v>182</v>
      </c>
      <c r="B190" s="130">
        <v>52111700100</v>
      </c>
      <c r="C190" s="131" t="s">
        <v>181</v>
      </c>
      <c r="D190" s="132">
        <v>89937524.799999997</v>
      </c>
      <c r="E190" s="132">
        <v>94500000</v>
      </c>
      <c r="F190" s="132">
        <v>0</v>
      </c>
      <c r="G190" s="132">
        <v>0</v>
      </c>
      <c r="H190" s="132">
        <v>0</v>
      </c>
      <c r="I190" s="132">
        <v>0</v>
      </c>
      <c r="J190" s="133">
        <f t="shared" si="4"/>
        <v>184437524.80000001</v>
      </c>
    </row>
    <row r="191" spans="1:10" x14ac:dyDescent="0.3">
      <c r="A191" s="130">
        <v>183</v>
      </c>
      <c r="B191" s="130">
        <v>53500100100</v>
      </c>
      <c r="C191" s="131" t="s">
        <v>269</v>
      </c>
      <c r="D191" s="132">
        <v>250375858.36000001</v>
      </c>
      <c r="E191" s="132">
        <v>210000000</v>
      </c>
      <c r="F191" s="132">
        <v>0</v>
      </c>
      <c r="G191" s="132">
        <v>0</v>
      </c>
      <c r="H191" s="132">
        <v>0</v>
      </c>
      <c r="I191" s="132">
        <v>0</v>
      </c>
      <c r="J191" s="133">
        <f t="shared" si="4"/>
        <v>460375858.36000001</v>
      </c>
    </row>
    <row r="192" spans="1:10" x14ac:dyDescent="0.3">
      <c r="A192" s="130">
        <v>184</v>
      </c>
      <c r="B192" s="130">
        <v>53500100200</v>
      </c>
      <c r="C192" s="131" t="s">
        <v>115</v>
      </c>
      <c r="D192" s="132">
        <v>64042014.039999999</v>
      </c>
      <c r="E192" s="132">
        <v>14910000</v>
      </c>
      <c r="F192" s="132">
        <v>0</v>
      </c>
      <c r="G192" s="132">
        <v>0</v>
      </c>
      <c r="H192" s="132">
        <v>0</v>
      </c>
      <c r="I192" s="132">
        <v>0</v>
      </c>
      <c r="J192" s="133">
        <f t="shared" si="4"/>
        <v>78952014.039999992</v>
      </c>
    </row>
    <row r="193" spans="1:10" x14ac:dyDescent="0.3">
      <c r="A193" s="130">
        <v>185</v>
      </c>
      <c r="B193" s="130">
        <v>53501600100</v>
      </c>
      <c r="C193" s="131" t="s">
        <v>108</v>
      </c>
      <c r="D193" s="132">
        <v>15051761.41</v>
      </c>
      <c r="E193" s="132">
        <v>63000000</v>
      </c>
      <c r="F193" s="132">
        <v>0</v>
      </c>
      <c r="G193" s="132">
        <v>0</v>
      </c>
      <c r="H193" s="132">
        <v>0</v>
      </c>
      <c r="I193" s="132">
        <v>0</v>
      </c>
      <c r="J193" s="133">
        <f t="shared" si="4"/>
        <v>78051761.409999996</v>
      </c>
    </row>
    <row r="194" spans="1:10" x14ac:dyDescent="0.3">
      <c r="A194" s="130">
        <v>186</v>
      </c>
      <c r="B194" s="130">
        <v>53505300100</v>
      </c>
      <c r="C194" s="131" t="s">
        <v>208</v>
      </c>
      <c r="D194" s="132">
        <v>460840268.49000001</v>
      </c>
      <c r="E194" s="132">
        <v>101955000</v>
      </c>
      <c r="F194" s="132">
        <v>0</v>
      </c>
      <c r="G194" s="132">
        <v>0</v>
      </c>
      <c r="H194" s="132">
        <v>0</v>
      </c>
      <c r="I194" s="132">
        <v>0</v>
      </c>
      <c r="J194" s="133">
        <f t="shared" si="4"/>
        <v>562795268.49000001</v>
      </c>
    </row>
    <row r="195" spans="1:10" x14ac:dyDescent="0.3">
      <c r="A195" s="130">
        <v>187</v>
      </c>
      <c r="B195" s="130">
        <v>53905100100</v>
      </c>
      <c r="C195" s="131" t="s">
        <v>245</v>
      </c>
      <c r="D195" s="132">
        <v>602803187.49000001</v>
      </c>
      <c r="E195" s="132">
        <v>357000000</v>
      </c>
      <c r="F195" s="132">
        <v>0</v>
      </c>
      <c r="G195" s="132">
        <v>0</v>
      </c>
      <c r="H195" s="132">
        <v>0</v>
      </c>
      <c r="I195" s="132">
        <v>0</v>
      </c>
      <c r="J195" s="133">
        <f t="shared" si="4"/>
        <v>959803187.49000001</v>
      </c>
    </row>
    <row r="196" spans="1:10" ht="33.6" x14ac:dyDescent="0.3">
      <c r="A196" s="130">
        <v>188</v>
      </c>
      <c r="B196" s="130">
        <v>55100100100</v>
      </c>
      <c r="C196" s="131" t="s">
        <v>139</v>
      </c>
      <c r="D196" s="132">
        <v>121713596.97</v>
      </c>
      <c r="E196" s="132">
        <v>138130033</v>
      </c>
      <c r="F196" s="132">
        <v>2100000</v>
      </c>
      <c r="G196" s="132">
        <v>2859769967</v>
      </c>
      <c r="H196" s="132">
        <v>0</v>
      </c>
      <c r="I196" s="132">
        <v>0</v>
      </c>
      <c r="J196" s="133">
        <f t="shared" si="4"/>
        <v>3121713596.9699998</v>
      </c>
    </row>
    <row r="197" spans="1:10" ht="33.6" x14ac:dyDescent="0.3">
      <c r="A197" s="130">
        <v>189</v>
      </c>
      <c r="B197" s="130">
        <v>55700100200</v>
      </c>
      <c r="C197" s="131" t="s">
        <v>236</v>
      </c>
      <c r="D197" s="132">
        <v>141969050.62</v>
      </c>
      <c r="E197" s="132">
        <v>86000000</v>
      </c>
      <c r="F197" s="132">
        <v>0</v>
      </c>
      <c r="G197" s="132">
        <v>0</v>
      </c>
      <c r="H197" s="132">
        <v>0</v>
      </c>
      <c r="I197" s="132">
        <v>0</v>
      </c>
      <c r="J197" s="133">
        <f t="shared" si="4"/>
        <v>227969050.62</v>
      </c>
    </row>
    <row r="198" spans="1:10" ht="33.6" x14ac:dyDescent="0.3">
      <c r="A198" s="130">
        <v>190</v>
      </c>
      <c r="B198" s="130">
        <v>55700200100</v>
      </c>
      <c r="C198" s="131" t="s">
        <v>89</v>
      </c>
      <c r="D198" s="132">
        <v>0</v>
      </c>
      <c r="E198" s="132">
        <v>32340000</v>
      </c>
      <c r="F198" s="132">
        <v>0</v>
      </c>
      <c r="G198" s="132">
        <v>0</v>
      </c>
      <c r="H198" s="132">
        <v>0</v>
      </c>
      <c r="I198" s="132">
        <v>0</v>
      </c>
      <c r="J198" s="133">
        <f t="shared" si="4"/>
        <v>32340000</v>
      </c>
    </row>
    <row r="199" spans="1:10" x14ac:dyDescent="0.3">
      <c r="A199" s="260" t="s">
        <v>318</v>
      </c>
      <c r="B199" s="260"/>
      <c r="C199" s="260"/>
      <c r="D199" s="134">
        <v>102772099633.23</v>
      </c>
      <c r="E199" s="134">
        <v>50283074533</v>
      </c>
      <c r="F199" s="134">
        <v>26429950000.77</v>
      </c>
      <c r="G199" s="134">
        <v>18262331302</v>
      </c>
      <c r="H199" s="134">
        <v>29149120000</v>
      </c>
      <c r="I199" s="134">
        <v>22026631374</v>
      </c>
      <c r="J199" s="134">
        <f>SUM(J5:J198)</f>
        <v>248923206842.99997</v>
      </c>
    </row>
    <row r="203" spans="1:10" s="138" customFormat="1" ht="22.2" x14ac:dyDescent="0.35">
      <c r="A203" s="258" t="s">
        <v>3004</v>
      </c>
      <c r="B203" s="258"/>
      <c r="C203" s="258"/>
      <c r="D203" s="258"/>
      <c r="E203" s="258"/>
      <c r="F203" s="258"/>
      <c r="G203" s="258"/>
      <c r="H203" s="258"/>
      <c r="I203" s="258"/>
      <c r="J203" s="258"/>
    </row>
  </sheetData>
  <sortState xmlns:xlrd2="http://schemas.microsoft.com/office/spreadsheetml/2017/richdata2" ref="B5:J198">
    <sortCondition ref="B5:B198"/>
  </sortState>
  <mergeCells count="9">
    <mergeCell ref="A203:J203"/>
    <mergeCell ref="A1:J1"/>
    <mergeCell ref="A2:J2"/>
    <mergeCell ref="A199:C199"/>
    <mergeCell ref="A3:J3"/>
    <mergeCell ref="A44:J44"/>
    <mergeCell ref="A85:J85"/>
    <mergeCell ref="A123:J123"/>
    <mergeCell ref="A163:J163"/>
  </mergeCells>
  <pageMargins left="0.70866141732283472" right="0.70866141732283472" top="0.74803149606299213" bottom="0.74803149606299213" header="0.31496062992125984" footer="0.31496062992125984"/>
  <pageSetup scale="44" fitToHeight="0"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B3B0E-95D1-4773-A34B-7FA42DD911E6}">
  <sheetPr>
    <pageSetUpPr fitToPage="1"/>
  </sheetPr>
  <dimension ref="A1:M156"/>
  <sheetViews>
    <sheetView workbookViewId="0">
      <selection activeCell="H7" sqref="A1:XFD1048576"/>
    </sheetView>
  </sheetViews>
  <sheetFormatPr defaultRowHeight="19.8" customHeight="1" x14ac:dyDescent="0.25"/>
  <cols>
    <col min="1" max="1" width="8.44140625" style="126" bestFit="1" customWidth="1"/>
    <col min="2" max="2" width="13.33203125" style="126" bestFit="1" customWidth="1"/>
    <col min="3" max="3" width="90.6640625" style="120" customWidth="1"/>
    <col min="4" max="5" width="24.5546875" style="120" bestFit="1" customWidth="1"/>
    <col min="6" max="13" width="8.88671875" style="17"/>
    <col min="14" max="16384" width="8.88671875" style="120"/>
  </cols>
  <sheetData>
    <row r="1" spans="1:13" ht="19.8" customHeight="1" x14ac:dyDescent="0.25">
      <c r="A1" s="265" t="s">
        <v>2988</v>
      </c>
      <c r="B1" s="265"/>
      <c r="C1" s="265"/>
      <c r="D1" s="265"/>
      <c r="E1" s="265"/>
      <c r="F1" s="120"/>
      <c r="G1" s="120"/>
      <c r="H1" s="120"/>
      <c r="I1" s="120"/>
      <c r="J1" s="120"/>
      <c r="K1" s="120"/>
      <c r="L1" s="120"/>
      <c r="M1" s="120"/>
    </row>
    <row r="2" spans="1:13" ht="19.8" customHeight="1" x14ac:dyDescent="0.25">
      <c r="A2" s="265" t="s">
        <v>2989</v>
      </c>
      <c r="B2" s="265"/>
      <c r="C2" s="265"/>
      <c r="D2" s="265"/>
      <c r="E2" s="265"/>
      <c r="F2" s="120"/>
      <c r="G2" s="120"/>
      <c r="H2" s="120"/>
      <c r="I2" s="120"/>
      <c r="J2" s="120"/>
      <c r="K2" s="120"/>
      <c r="L2" s="120"/>
      <c r="M2" s="120"/>
    </row>
    <row r="3" spans="1:13" ht="18.600000000000001" customHeight="1" x14ac:dyDescent="0.25">
      <c r="A3" s="265" t="s">
        <v>2998</v>
      </c>
      <c r="B3" s="265"/>
      <c r="C3" s="265"/>
      <c r="D3" s="265"/>
      <c r="E3" s="265"/>
      <c r="F3" s="120"/>
      <c r="G3" s="120"/>
      <c r="H3" s="120"/>
      <c r="I3" s="120"/>
      <c r="J3" s="120"/>
      <c r="K3" s="120"/>
      <c r="L3" s="120"/>
      <c r="M3" s="120"/>
    </row>
    <row r="4" spans="1:13" ht="19.8" customHeight="1" x14ac:dyDescent="0.25">
      <c r="A4" s="124" t="s">
        <v>2</v>
      </c>
      <c r="B4" s="124" t="s">
        <v>2977</v>
      </c>
      <c r="C4" s="117" t="s">
        <v>2990</v>
      </c>
      <c r="D4" s="117" t="s">
        <v>11</v>
      </c>
      <c r="E4" s="117" t="s">
        <v>318</v>
      </c>
      <c r="F4" s="120"/>
      <c r="G4" s="120"/>
      <c r="H4" s="120"/>
      <c r="I4" s="120"/>
      <c r="J4" s="120"/>
      <c r="K4" s="120"/>
      <c r="L4" s="120"/>
      <c r="M4" s="120"/>
    </row>
    <row r="5" spans="1:13" ht="19.8" customHeight="1" x14ac:dyDescent="0.25">
      <c r="A5" s="125">
        <v>1</v>
      </c>
      <c r="B5" s="125">
        <v>11100100100</v>
      </c>
      <c r="C5" s="122" t="s">
        <v>229</v>
      </c>
      <c r="D5" s="118">
        <v>100000000</v>
      </c>
      <c r="E5" s="123">
        <f t="shared" ref="E5:E31" si="0">SUM(D5:D5)</f>
        <v>100000000</v>
      </c>
      <c r="F5" s="120"/>
      <c r="G5" s="120"/>
      <c r="H5" s="120"/>
      <c r="I5" s="120"/>
      <c r="J5" s="120"/>
      <c r="K5" s="120"/>
      <c r="L5" s="120"/>
      <c r="M5" s="120"/>
    </row>
    <row r="6" spans="1:13" ht="19.8" customHeight="1" x14ac:dyDescent="0.25">
      <c r="A6" s="125">
        <v>2</v>
      </c>
      <c r="B6" s="125">
        <v>11100100200</v>
      </c>
      <c r="C6" s="122" t="s">
        <v>227</v>
      </c>
      <c r="D6" s="118">
        <v>158000000</v>
      </c>
      <c r="E6" s="123">
        <f t="shared" si="0"/>
        <v>158000000</v>
      </c>
      <c r="F6" s="120"/>
      <c r="G6" s="120"/>
      <c r="H6" s="120"/>
      <c r="I6" s="120"/>
      <c r="J6" s="120"/>
      <c r="K6" s="120"/>
      <c r="L6" s="120"/>
      <c r="M6" s="120"/>
    </row>
    <row r="7" spans="1:13" ht="19.8" customHeight="1" x14ac:dyDescent="0.25">
      <c r="A7" s="125">
        <v>3</v>
      </c>
      <c r="B7" s="125">
        <v>11100201600</v>
      </c>
      <c r="C7" s="122" t="s">
        <v>192</v>
      </c>
      <c r="D7" s="118">
        <v>10000000</v>
      </c>
      <c r="E7" s="123">
        <f t="shared" si="0"/>
        <v>10000000</v>
      </c>
      <c r="F7" s="120"/>
      <c r="G7" s="120"/>
      <c r="H7" s="120"/>
      <c r="I7" s="120"/>
      <c r="J7" s="120"/>
      <c r="K7" s="120"/>
      <c r="L7" s="120"/>
      <c r="M7" s="120"/>
    </row>
    <row r="8" spans="1:13" ht="19.8" customHeight="1" x14ac:dyDescent="0.25">
      <c r="A8" s="125">
        <v>4</v>
      </c>
      <c r="B8" s="125">
        <v>11100300100</v>
      </c>
      <c r="C8" s="122" t="s">
        <v>258</v>
      </c>
      <c r="D8" s="118">
        <v>304000000</v>
      </c>
      <c r="E8" s="123">
        <f t="shared" si="0"/>
        <v>304000000</v>
      </c>
      <c r="F8" s="120"/>
      <c r="G8" s="120"/>
      <c r="H8" s="120"/>
      <c r="I8" s="120"/>
      <c r="J8" s="120"/>
      <c r="K8" s="120"/>
      <c r="L8" s="120"/>
      <c r="M8" s="120"/>
    </row>
    <row r="9" spans="1:13" ht="19.8" customHeight="1" x14ac:dyDescent="0.25">
      <c r="A9" s="125">
        <v>5</v>
      </c>
      <c r="B9" s="125">
        <v>11100800100</v>
      </c>
      <c r="C9" s="122" t="s">
        <v>290</v>
      </c>
      <c r="D9" s="118">
        <v>1000000000</v>
      </c>
      <c r="E9" s="123">
        <f t="shared" si="0"/>
        <v>1000000000</v>
      </c>
      <c r="F9" s="120"/>
      <c r="G9" s="120"/>
      <c r="H9" s="120"/>
      <c r="I9" s="120"/>
      <c r="J9" s="120"/>
      <c r="K9" s="120"/>
      <c r="L9" s="120"/>
      <c r="M9" s="120"/>
    </row>
    <row r="10" spans="1:13" ht="19.8" customHeight="1" x14ac:dyDescent="0.25">
      <c r="A10" s="125">
        <v>6</v>
      </c>
      <c r="B10" s="125">
        <v>11101000100</v>
      </c>
      <c r="C10" s="122" t="s">
        <v>81</v>
      </c>
      <c r="D10" s="118">
        <v>190000000</v>
      </c>
      <c r="E10" s="123">
        <f t="shared" si="0"/>
        <v>190000000</v>
      </c>
      <c r="F10" s="120"/>
      <c r="G10" s="120"/>
      <c r="H10" s="120"/>
      <c r="I10" s="120"/>
      <c r="J10" s="120"/>
      <c r="K10" s="120"/>
      <c r="L10" s="120"/>
      <c r="M10" s="120"/>
    </row>
    <row r="11" spans="1:13" ht="19.8" customHeight="1" x14ac:dyDescent="0.25">
      <c r="A11" s="125">
        <v>7</v>
      </c>
      <c r="B11" s="125">
        <v>11101400100</v>
      </c>
      <c r="C11" s="122" t="s">
        <v>163</v>
      </c>
      <c r="D11" s="118">
        <v>16000000</v>
      </c>
      <c r="E11" s="123">
        <f t="shared" si="0"/>
        <v>16000000</v>
      </c>
      <c r="F11" s="120"/>
      <c r="G11" s="120"/>
      <c r="H11" s="120"/>
      <c r="I11" s="120"/>
      <c r="J11" s="120"/>
      <c r="K11" s="120"/>
      <c r="L11" s="120"/>
      <c r="M11" s="120"/>
    </row>
    <row r="12" spans="1:13" ht="19.8" customHeight="1" x14ac:dyDescent="0.25">
      <c r="A12" s="125">
        <v>8</v>
      </c>
      <c r="B12" s="125">
        <v>11101700100</v>
      </c>
      <c r="C12" s="122" t="s">
        <v>214</v>
      </c>
      <c r="D12" s="118">
        <v>300000000</v>
      </c>
      <c r="E12" s="123">
        <f t="shared" si="0"/>
        <v>300000000</v>
      </c>
      <c r="F12" s="120"/>
      <c r="G12" s="120"/>
      <c r="H12" s="120"/>
      <c r="I12" s="120"/>
      <c r="J12" s="120"/>
      <c r="K12" s="120"/>
      <c r="L12" s="120"/>
      <c r="M12" s="120"/>
    </row>
    <row r="13" spans="1:13" ht="19.8" customHeight="1" x14ac:dyDescent="0.25">
      <c r="A13" s="125">
        <v>9</v>
      </c>
      <c r="B13" s="125">
        <v>11103500100</v>
      </c>
      <c r="C13" s="122" t="s">
        <v>234</v>
      </c>
      <c r="D13" s="118">
        <v>39000000</v>
      </c>
      <c r="E13" s="123">
        <f t="shared" si="0"/>
        <v>39000000</v>
      </c>
      <c r="F13" s="120"/>
      <c r="G13" s="120"/>
      <c r="H13" s="120"/>
      <c r="I13" s="120"/>
      <c r="J13" s="120"/>
      <c r="K13" s="120"/>
      <c r="L13" s="120"/>
      <c r="M13" s="120"/>
    </row>
    <row r="14" spans="1:13" ht="19.8" customHeight="1" x14ac:dyDescent="0.25">
      <c r="A14" s="125">
        <v>10</v>
      </c>
      <c r="B14" s="125">
        <v>11103500200</v>
      </c>
      <c r="C14" s="122" t="s">
        <v>201</v>
      </c>
      <c r="D14" s="118">
        <v>125838402</v>
      </c>
      <c r="E14" s="123">
        <f t="shared" si="0"/>
        <v>125838402</v>
      </c>
      <c r="F14" s="120"/>
      <c r="G14" s="120"/>
      <c r="H14" s="120"/>
      <c r="I14" s="120"/>
      <c r="J14" s="120"/>
      <c r="K14" s="120"/>
      <c r="L14" s="120"/>
      <c r="M14" s="120"/>
    </row>
    <row r="15" spans="1:13" ht="19.8" customHeight="1" x14ac:dyDescent="0.25">
      <c r="A15" s="125">
        <v>11</v>
      </c>
      <c r="B15" s="125">
        <v>11103700100</v>
      </c>
      <c r="C15" s="122" t="s">
        <v>257</v>
      </c>
      <c r="D15" s="118">
        <v>10000000</v>
      </c>
      <c r="E15" s="123">
        <f t="shared" si="0"/>
        <v>10000000</v>
      </c>
      <c r="F15" s="120"/>
      <c r="G15" s="120"/>
      <c r="H15" s="120"/>
      <c r="I15" s="120"/>
      <c r="J15" s="120"/>
      <c r="K15" s="120"/>
      <c r="L15" s="120"/>
      <c r="M15" s="120"/>
    </row>
    <row r="16" spans="1:13" ht="19.8" customHeight="1" x14ac:dyDescent="0.25">
      <c r="A16" s="125">
        <v>12</v>
      </c>
      <c r="B16" s="125">
        <v>11103800100</v>
      </c>
      <c r="C16" s="122" t="s">
        <v>112</v>
      </c>
      <c r="D16" s="118">
        <v>20000000</v>
      </c>
      <c r="E16" s="123">
        <f t="shared" si="0"/>
        <v>20000000</v>
      </c>
      <c r="F16" s="120"/>
      <c r="G16" s="120"/>
      <c r="H16" s="120"/>
      <c r="I16" s="120"/>
      <c r="J16" s="120"/>
      <c r="K16" s="120"/>
      <c r="L16" s="120"/>
      <c r="M16" s="120"/>
    </row>
    <row r="17" spans="1:13" ht="19.8" customHeight="1" x14ac:dyDescent="0.25">
      <c r="A17" s="125">
        <v>13</v>
      </c>
      <c r="B17" s="125">
        <v>11105200100</v>
      </c>
      <c r="C17" s="122" t="s">
        <v>206</v>
      </c>
      <c r="D17" s="118">
        <v>6200000</v>
      </c>
      <c r="E17" s="123">
        <f t="shared" si="0"/>
        <v>6200000</v>
      </c>
      <c r="F17" s="120"/>
      <c r="G17" s="120"/>
      <c r="H17" s="120"/>
      <c r="I17" s="120"/>
      <c r="J17" s="120"/>
      <c r="K17" s="120"/>
      <c r="L17" s="120"/>
      <c r="M17" s="120"/>
    </row>
    <row r="18" spans="1:13" ht="19.8" customHeight="1" x14ac:dyDescent="0.25">
      <c r="A18" s="125">
        <v>14</v>
      </c>
      <c r="B18" s="125">
        <v>11113200100</v>
      </c>
      <c r="C18" s="122" t="s">
        <v>252</v>
      </c>
      <c r="D18" s="118">
        <v>3001700826</v>
      </c>
      <c r="E18" s="123">
        <f t="shared" si="0"/>
        <v>3001700826</v>
      </c>
      <c r="F18" s="120"/>
      <c r="G18" s="120"/>
      <c r="H18" s="120"/>
      <c r="I18" s="120"/>
      <c r="J18" s="120"/>
      <c r="K18" s="120"/>
      <c r="L18" s="120"/>
      <c r="M18" s="120"/>
    </row>
    <row r="19" spans="1:13" ht="19.8" customHeight="1" x14ac:dyDescent="0.25">
      <c r="A19" s="125">
        <v>15</v>
      </c>
      <c r="B19" s="125">
        <v>11200300100</v>
      </c>
      <c r="C19" s="122" t="s">
        <v>283</v>
      </c>
      <c r="D19" s="118">
        <v>1000000000</v>
      </c>
      <c r="E19" s="123">
        <f t="shared" si="0"/>
        <v>1000000000</v>
      </c>
      <c r="F19" s="120"/>
      <c r="G19" s="120"/>
      <c r="H19" s="120"/>
      <c r="I19" s="120"/>
      <c r="J19" s="120"/>
      <c r="K19" s="120"/>
      <c r="L19" s="120"/>
      <c r="M19" s="120"/>
    </row>
    <row r="20" spans="1:13" ht="19.8" customHeight="1" x14ac:dyDescent="0.25">
      <c r="A20" s="125">
        <v>16</v>
      </c>
      <c r="B20" s="125">
        <v>11200400100</v>
      </c>
      <c r="C20" s="122" t="s">
        <v>246</v>
      </c>
      <c r="D20" s="118">
        <v>230000000</v>
      </c>
      <c r="E20" s="123">
        <f t="shared" si="0"/>
        <v>230000000</v>
      </c>
      <c r="F20" s="120"/>
      <c r="G20" s="120"/>
      <c r="H20" s="120"/>
      <c r="I20" s="120"/>
      <c r="J20" s="120"/>
      <c r="K20" s="120"/>
      <c r="L20" s="120"/>
      <c r="M20" s="120"/>
    </row>
    <row r="21" spans="1:13" ht="19.8" customHeight="1" x14ac:dyDescent="0.25">
      <c r="A21" s="125">
        <v>17</v>
      </c>
      <c r="B21" s="125">
        <v>12300100100</v>
      </c>
      <c r="C21" s="122" t="s">
        <v>131</v>
      </c>
      <c r="D21" s="118">
        <v>234500000</v>
      </c>
      <c r="E21" s="123">
        <f t="shared" si="0"/>
        <v>234500000</v>
      </c>
      <c r="F21" s="120"/>
      <c r="G21" s="120"/>
      <c r="H21" s="120"/>
      <c r="I21" s="120"/>
      <c r="J21" s="120"/>
      <c r="K21" s="120"/>
      <c r="L21" s="120"/>
      <c r="M21" s="120"/>
    </row>
    <row r="22" spans="1:13" ht="19.8" customHeight="1" x14ac:dyDescent="0.25">
      <c r="A22" s="125">
        <v>18</v>
      </c>
      <c r="B22" s="125">
        <v>12300300100</v>
      </c>
      <c r="C22" s="122" t="s">
        <v>295</v>
      </c>
      <c r="D22" s="118">
        <v>592000000</v>
      </c>
      <c r="E22" s="123">
        <f t="shared" si="0"/>
        <v>592000000</v>
      </c>
      <c r="F22" s="120"/>
      <c r="G22" s="120"/>
      <c r="H22" s="120"/>
      <c r="I22" s="120"/>
      <c r="J22" s="120"/>
      <c r="K22" s="120"/>
      <c r="L22" s="120"/>
      <c r="M22" s="120"/>
    </row>
    <row r="23" spans="1:13" ht="19.8" customHeight="1" x14ac:dyDescent="0.25">
      <c r="A23" s="125">
        <v>19</v>
      </c>
      <c r="B23" s="125">
        <v>12300400200</v>
      </c>
      <c r="C23" s="122" t="s">
        <v>177</v>
      </c>
      <c r="D23" s="118">
        <v>40000000</v>
      </c>
      <c r="E23" s="123">
        <f t="shared" si="0"/>
        <v>40000000</v>
      </c>
      <c r="F23" s="120"/>
      <c r="G23" s="120"/>
      <c r="H23" s="120"/>
      <c r="I23" s="120"/>
      <c r="J23" s="120"/>
      <c r="K23" s="120"/>
      <c r="L23" s="120"/>
      <c r="M23" s="120"/>
    </row>
    <row r="24" spans="1:13" ht="19.8" customHeight="1" x14ac:dyDescent="0.25">
      <c r="A24" s="125">
        <v>20</v>
      </c>
      <c r="B24" s="125">
        <v>12305500100</v>
      </c>
      <c r="C24" s="122" t="s">
        <v>320</v>
      </c>
      <c r="D24" s="118">
        <v>80000000</v>
      </c>
      <c r="E24" s="123">
        <f t="shared" si="0"/>
        <v>80000000</v>
      </c>
      <c r="F24" s="120"/>
      <c r="G24" s="120"/>
      <c r="H24" s="120"/>
      <c r="I24" s="120"/>
      <c r="J24" s="120"/>
      <c r="K24" s="120"/>
      <c r="L24" s="120"/>
      <c r="M24" s="120"/>
    </row>
    <row r="25" spans="1:13" ht="19.8" customHeight="1" x14ac:dyDescent="0.25">
      <c r="A25" s="125">
        <v>21</v>
      </c>
      <c r="B25" s="125">
        <v>12305600100</v>
      </c>
      <c r="C25" s="122" t="s">
        <v>242</v>
      </c>
      <c r="D25" s="118">
        <v>143000000</v>
      </c>
      <c r="E25" s="123">
        <f t="shared" si="0"/>
        <v>143000000</v>
      </c>
      <c r="F25" s="120"/>
      <c r="G25" s="120"/>
      <c r="H25" s="120"/>
      <c r="I25" s="120"/>
      <c r="J25" s="120"/>
      <c r="K25" s="120"/>
      <c r="L25" s="120"/>
      <c r="M25" s="120"/>
    </row>
    <row r="26" spans="1:13" ht="19.8" customHeight="1" x14ac:dyDescent="0.25">
      <c r="A26" s="125">
        <v>22</v>
      </c>
      <c r="B26" s="125">
        <v>12400400300</v>
      </c>
      <c r="C26" s="122" t="s">
        <v>275</v>
      </c>
      <c r="D26" s="118">
        <v>800000000</v>
      </c>
      <c r="E26" s="123">
        <f t="shared" si="0"/>
        <v>800000000</v>
      </c>
      <c r="F26" s="120"/>
      <c r="G26" s="120"/>
      <c r="H26" s="120"/>
      <c r="I26" s="120"/>
      <c r="J26" s="120"/>
      <c r="K26" s="120"/>
      <c r="L26" s="120"/>
      <c r="M26" s="120"/>
    </row>
    <row r="27" spans="1:13" ht="19.8" customHeight="1" x14ac:dyDescent="0.25">
      <c r="A27" s="125">
        <v>23</v>
      </c>
      <c r="B27" s="125">
        <v>12500100100</v>
      </c>
      <c r="C27" s="122" t="s">
        <v>244</v>
      </c>
      <c r="D27" s="118">
        <v>15000000</v>
      </c>
      <c r="E27" s="123">
        <f t="shared" si="0"/>
        <v>15000000</v>
      </c>
      <c r="F27" s="120"/>
      <c r="G27" s="120"/>
      <c r="H27" s="120"/>
      <c r="I27" s="120"/>
      <c r="J27" s="120"/>
      <c r="K27" s="120"/>
      <c r="L27" s="120"/>
      <c r="M27" s="120"/>
    </row>
    <row r="28" spans="1:13" ht="19.8" customHeight="1" x14ac:dyDescent="0.25">
      <c r="A28" s="125">
        <v>24</v>
      </c>
      <c r="B28" s="125">
        <v>12500600100</v>
      </c>
      <c r="C28" s="122" t="s">
        <v>153</v>
      </c>
      <c r="D28" s="118">
        <v>470000000</v>
      </c>
      <c r="E28" s="123">
        <f t="shared" si="0"/>
        <v>470000000</v>
      </c>
      <c r="F28" s="120"/>
      <c r="G28" s="120"/>
      <c r="H28" s="120"/>
      <c r="I28" s="120"/>
      <c r="J28" s="120"/>
      <c r="K28" s="120"/>
      <c r="L28" s="120"/>
      <c r="M28" s="120"/>
    </row>
    <row r="29" spans="1:13" ht="19.8" customHeight="1" x14ac:dyDescent="0.25">
      <c r="A29" s="125">
        <v>25</v>
      </c>
      <c r="B29" s="125">
        <v>12500700100</v>
      </c>
      <c r="C29" s="122" t="s">
        <v>154</v>
      </c>
      <c r="D29" s="118">
        <v>4100000</v>
      </c>
      <c r="E29" s="123">
        <f t="shared" si="0"/>
        <v>4100000</v>
      </c>
      <c r="F29" s="120"/>
      <c r="G29" s="120"/>
      <c r="H29" s="120"/>
      <c r="I29" s="120"/>
      <c r="J29" s="120"/>
      <c r="K29" s="120"/>
      <c r="L29" s="120"/>
      <c r="M29" s="120"/>
    </row>
    <row r="30" spans="1:13" ht="19.8" customHeight="1" x14ac:dyDescent="0.25">
      <c r="A30" s="125">
        <v>26</v>
      </c>
      <c r="B30" s="125">
        <v>12500800100</v>
      </c>
      <c r="C30" s="122" t="s">
        <v>235</v>
      </c>
      <c r="D30" s="118">
        <v>42000000</v>
      </c>
      <c r="E30" s="123">
        <f t="shared" si="0"/>
        <v>42000000</v>
      </c>
      <c r="F30" s="120"/>
      <c r="G30" s="120"/>
      <c r="H30" s="120"/>
      <c r="I30" s="120"/>
      <c r="J30" s="120"/>
      <c r="K30" s="120"/>
      <c r="L30" s="120"/>
      <c r="M30" s="120"/>
    </row>
    <row r="31" spans="1:13" ht="19.8" customHeight="1" x14ac:dyDescent="0.25">
      <c r="A31" s="125">
        <v>27</v>
      </c>
      <c r="B31" s="125">
        <v>14000100100</v>
      </c>
      <c r="C31" s="122" t="s">
        <v>120</v>
      </c>
      <c r="D31" s="118">
        <v>162000000</v>
      </c>
      <c r="E31" s="123">
        <f t="shared" si="0"/>
        <v>162000000</v>
      </c>
      <c r="F31" s="120"/>
      <c r="G31" s="120"/>
      <c r="H31" s="120"/>
      <c r="I31" s="120"/>
      <c r="J31" s="120"/>
      <c r="K31" s="120"/>
      <c r="L31" s="120"/>
      <c r="M31" s="120"/>
    </row>
    <row r="32" spans="1:13" ht="19.8" customHeight="1" x14ac:dyDescent="0.25">
      <c r="A32" s="263" t="s">
        <v>2994</v>
      </c>
      <c r="B32" s="263"/>
      <c r="C32" s="263"/>
      <c r="D32" s="263"/>
      <c r="E32" s="263"/>
      <c r="F32" s="120"/>
      <c r="G32" s="120"/>
      <c r="H32" s="120"/>
      <c r="I32" s="120"/>
      <c r="J32" s="120"/>
      <c r="K32" s="120"/>
      <c r="L32" s="120"/>
      <c r="M32" s="120"/>
    </row>
    <row r="33" spans="1:13" ht="19.8" customHeight="1" x14ac:dyDescent="0.25">
      <c r="A33" s="125">
        <v>28</v>
      </c>
      <c r="B33" s="125">
        <v>14000200100</v>
      </c>
      <c r="C33" s="122" t="s">
        <v>200</v>
      </c>
      <c r="D33" s="118">
        <v>83500000</v>
      </c>
      <c r="E33" s="123">
        <f t="shared" ref="E33:E62" si="1">SUM(D33:D33)</f>
        <v>83500000</v>
      </c>
      <c r="F33" s="120"/>
      <c r="G33" s="120"/>
      <c r="H33" s="120"/>
      <c r="I33" s="120"/>
      <c r="J33" s="120"/>
      <c r="K33" s="120"/>
      <c r="L33" s="120"/>
      <c r="M33" s="120"/>
    </row>
    <row r="34" spans="1:13" ht="19.8" customHeight="1" x14ac:dyDescent="0.25">
      <c r="A34" s="125">
        <v>29</v>
      </c>
      <c r="B34" s="125">
        <v>14500100100</v>
      </c>
      <c r="C34" s="122" t="s">
        <v>324</v>
      </c>
      <c r="D34" s="118">
        <v>830000000</v>
      </c>
      <c r="E34" s="123">
        <f t="shared" si="1"/>
        <v>830000000</v>
      </c>
      <c r="F34" s="120"/>
      <c r="G34" s="120"/>
      <c r="H34" s="120"/>
      <c r="I34" s="120"/>
      <c r="J34" s="120"/>
      <c r="K34" s="120"/>
      <c r="L34" s="120"/>
      <c r="M34" s="120"/>
    </row>
    <row r="35" spans="1:13" ht="19.8" customHeight="1" x14ac:dyDescent="0.25">
      <c r="A35" s="125">
        <v>30</v>
      </c>
      <c r="B35" s="125">
        <v>14700100100</v>
      </c>
      <c r="C35" s="122" t="s">
        <v>248</v>
      </c>
      <c r="D35" s="118">
        <v>32500000</v>
      </c>
      <c r="E35" s="123">
        <f t="shared" si="1"/>
        <v>32500000</v>
      </c>
      <c r="F35" s="120"/>
      <c r="G35" s="120"/>
      <c r="H35" s="120"/>
      <c r="I35" s="120"/>
      <c r="J35" s="120"/>
      <c r="K35" s="120"/>
      <c r="L35" s="120"/>
      <c r="M35" s="120"/>
    </row>
    <row r="36" spans="1:13" ht="19.8" customHeight="1" x14ac:dyDescent="0.25">
      <c r="A36" s="125">
        <v>31</v>
      </c>
      <c r="B36" s="125">
        <v>14800100100</v>
      </c>
      <c r="C36" s="122" t="s">
        <v>251</v>
      </c>
      <c r="D36" s="118">
        <v>997400000</v>
      </c>
      <c r="E36" s="123">
        <f t="shared" si="1"/>
        <v>997400000</v>
      </c>
      <c r="F36" s="120"/>
      <c r="G36" s="120"/>
      <c r="H36" s="120"/>
      <c r="I36" s="120"/>
      <c r="J36" s="120"/>
      <c r="K36" s="120"/>
      <c r="L36" s="120"/>
      <c r="M36" s="120"/>
    </row>
    <row r="37" spans="1:13" ht="19.8" customHeight="1" x14ac:dyDescent="0.25">
      <c r="A37" s="125">
        <v>32</v>
      </c>
      <c r="B37" s="125">
        <v>14900100100</v>
      </c>
      <c r="C37" s="122" t="s">
        <v>232</v>
      </c>
      <c r="D37" s="118">
        <v>10000000</v>
      </c>
      <c r="E37" s="123">
        <f t="shared" si="1"/>
        <v>10000000</v>
      </c>
      <c r="F37" s="120"/>
      <c r="G37" s="120"/>
      <c r="H37" s="120"/>
      <c r="I37" s="120"/>
      <c r="J37" s="120"/>
      <c r="K37" s="120"/>
      <c r="L37" s="120"/>
      <c r="M37" s="120"/>
    </row>
    <row r="38" spans="1:13" ht="19.8" customHeight="1" x14ac:dyDescent="0.25">
      <c r="A38" s="125">
        <v>33</v>
      </c>
      <c r="B38" s="125">
        <v>16100100200</v>
      </c>
      <c r="C38" s="122" t="s">
        <v>259</v>
      </c>
      <c r="D38" s="118">
        <v>3977000000</v>
      </c>
      <c r="E38" s="123">
        <f t="shared" si="1"/>
        <v>3977000000</v>
      </c>
      <c r="F38" s="120"/>
      <c r="G38" s="120"/>
      <c r="H38" s="120"/>
      <c r="I38" s="120"/>
      <c r="J38" s="120"/>
      <c r="K38" s="120"/>
      <c r="L38" s="120"/>
      <c r="M38" s="120"/>
    </row>
    <row r="39" spans="1:13" ht="19.8" customHeight="1" x14ac:dyDescent="0.25">
      <c r="A39" s="125">
        <v>34</v>
      </c>
      <c r="B39" s="125">
        <v>16100200100</v>
      </c>
      <c r="C39" s="122" t="s">
        <v>237</v>
      </c>
      <c r="D39" s="118">
        <v>10000000</v>
      </c>
      <c r="E39" s="123">
        <f t="shared" si="1"/>
        <v>10000000</v>
      </c>
      <c r="F39" s="120"/>
      <c r="G39" s="120"/>
      <c r="H39" s="120"/>
      <c r="I39" s="120"/>
      <c r="J39" s="120"/>
      <c r="K39" s="120"/>
      <c r="L39" s="120"/>
      <c r="M39" s="120"/>
    </row>
    <row r="40" spans="1:13" ht="19.8" customHeight="1" x14ac:dyDescent="0.25">
      <c r="A40" s="125">
        <v>35</v>
      </c>
      <c r="B40" s="125">
        <v>16100200200</v>
      </c>
      <c r="C40" s="122" t="s">
        <v>223</v>
      </c>
      <c r="D40" s="118">
        <v>100000000</v>
      </c>
      <c r="E40" s="123">
        <f t="shared" si="1"/>
        <v>100000000</v>
      </c>
      <c r="F40" s="120"/>
      <c r="G40" s="120"/>
      <c r="H40" s="120"/>
      <c r="I40" s="120"/>
      <c r="J40" s="120"/>
      <c r="K40" s="120"/>
      <c r="L40" s="120"/>
      <c r="M40" s="120"/>
    </row>
    <row r="41" spans="1:13" ht="19.8" customHeight="1" x14ac:dyDescent="0.25">
      <c r="A41" s="125">
        <v>36</v>
      </c>
      <c r="B41" s="125">
        <v>21500100100</v>
      </c>
      <c r="C41" s="122" t="s">
        <v>140</v>
      </c>
      <c r="D41" s="118">
        <v>15098863492</v>
      </c>
      <c r="E41" s="123">
        <f t="shared" si="1"/>
        <v>15098863492</v>
      </c>
      <c r="F41" s="120"/>
      <c r="G41" s="120"/>
      <c r="H41" s="120"/>
      <c r="I41" s="120"/>
      <c r="J41" s="120"/>
      <c r="K41" s="120"/>
      <c r="L41" s="120"/>
      <c r="M41" s="120"/>
    </row>
    <row r="42" spans="1:13" ht="19.8" customHeight="1" x14ac:dyDescent="0.25">
      <c r="A42" s="125">
        <v>37</v>
      </c>
      <c r="B42" s="125">
        <v>21500100500</v>
      </c>
      <c r="C42" s="122" t="s">
        <v>309</v>
      </c>
      <c r="D42" s="118">
        <v>1553200000</v>
      </c>
      <c r="E42" s="123">
        <f t="shared" si="1"/>
        <v>1553200000</v>
      </c>
      <c r="F42" s="120"/>
      <c r="G42" s="120"/>
      <c r="H42" s="120"/>
      <c r="I42" s="120"/>
      <c r="J42" s="120"/>
      <c r="K42" s="120"/>
      <c r="L42" s="120"/>
      <c r="M42" s="120"/>
    </row>
    <row r="43" spans="1:13" ht="19.8" customHeight="1" x14ac:dyDescent="0.25">
      <c r="A43" s="125">
        <v>38</v>
      </c>
      <c r="B43" s="125">
        <v>21510200100</v>
      </c>
      <c r="C43" s="122" t="s">
        <v>145</v>
      </c>
      <c r="D43" s="118">
        <v>60000000</v>
      </c>
      <c r="E43" s="123">
        <f t="shared" si="1"/>
        <v>60000000</v>
      </c>
      <c r="F43" s="120"/>
      <c r="G43" s="120"/>
      <c r="H43" s="120"/>
      <c r="I43" s="120"/>
      <c r="J43" s="120"/>
      <c r="K43" s="120"/>
      <c r="L43" s="120"/>
      <c r="M43" s="120"/>
    </row>
    <row r="44" spans="1:13" ht="19.8" customHeight="1" x14ac:dyDescent="0.25">
      <c r="A44" s="125">
        <v>39</v>
      </c>
      <c r="B44" s="125">
        <v>21511000100</v>
      </c>
      <c r="C44" s="122" t="s">
        <v>180</v>
      </c>
      <c r="D44" s="118">
        <v>72000000</v>
      </c>
      <c r="E44" s="123">
        <f t="shared" si="1"/>
        <v>72000000</v>
      </c>
      <c r="F44" s="120"/>
      <c r="G44" s="120"/>
      <c r="H44" s="120"/>
      <c r="I44" s="120"/>
      <c r="J44" s="120"/>
      <c r="K44" s="120"/>
      <c r="L44" s="120"/>
      <c r="M44" s="120"/>
    </row>
    <row r="45" spans="1:13" ht="19.8" customHeight="1" x14ac:dyDescent="0.25">
      <c r="A45" s="125">
        <v>40</v>
      </c>
      <c r="B45" s="125">
        <v>21511500100</v>
      </c>
      <c r="C45" s="122" t="s">
        <v>254</v>
      </c>
      <c r="D45" s="118">
        <v>20000000</v>
      </c>
      <c r="E45" s="123">
        <f t="shared" si="1"/>
        <v>20000000</v>
      </c>
      <c r="F45" s="120"/>
      <c r="G45" s="120"/>
      <c r="H45" s="120"/>
      <c r="I45" s="120"/>
      <c r="J45" s="120"/>
      <c r="K45" s="120"/>
      <c r="L45" s="120"/>
      <c r="M45" s="120"/>
    </row>
    <row r="46" spans="1:13" ht="19.8" customHeight="1" x14ac:dyDescent="0.25">
      <c r="A46" s="125">
        <v>41</v>
      </c>
      <c r="B46" s="125">
        <v>21511600100</v>
      </c>
      <c r="C46" s="122" t="s">
        <v>178</v>
      </c>
      <c r="D46" s="118">
        <v>80000000</v>
      </c>
      <c r="E46" s="123">
        <f t="shared" si="1"/>
        <v>80000000</v>
      </c>
      <c r="F46" s="120"/>
      <c r="G46" s="120"/>
      <c r="H46" s="120"/>
      <c r="I46" s="120"/>
      <c r="J46" s="120"/>
      <c r="K46" s="120"/>
      <c r="L46" s="120"/>
      <c r="M46" s="120"/>
    </row>
    <row r="47" spans="1:13" ht="19.8" customHeight="1" x14ac:dyDescent="0.25">
      <c r="A47" s="125">
        <v>42</v>
      </c>
      <c r="B47" s="125">
        <v>21511700100</v>
      </c>
      <c r="C47" s="122" t="s">
        <v>202</v>
      </c>
      <c r="D47" s="118">
        <v>7303835000</v>
      </c>
      <c r="E47" s="123">
        <f t="shared" si="1"/>
        <v>7303835000</v>
      </c>
      <c r="F47" s="120"/>
      <c r="G47" s="120"/>
      <c r="H47" s="120"/>
      <c r="I47" s="120"/>
      <c r="J47" s="120"/>
      <c r="K47" s="120"/>
      <c r="L47" s="120"/>
      <c r="M47" s="120"/>
    </row>
    <row r="48" spans="1:13" ht="19.8" customHeight="1" x14ac:dyDescent="0.25">
      <c r="A48" s="125">
        <v>43</v>
      </c>
      <c r="B48" s="125">
        <v>22000100100</v>
      </c>
      <c r="C48" s="122" t="s">
        <v>116</v>
      </c>
      <c r="D48" s="118">
        <v>5000000000</v>
      </c>
      <c r="E48" s="123">
        <f t="shared" si="1"/>
        <v>5000000000</v>
      </c>
      <c r="F48" s="120"/>
      <c r="G48" s="120"/>
      <c r="H48" s="120"/>
      <c r="I48" s="120"/>
      <c r="J48" s="120"/>
      <c r="K48" s="120"/>
      <c r="L48" s="120"/>
      <c r="M48" s="120"/>
    </row>
    <row r="49" spans="1:13" ht="19.8" customHeight="1" x14ac:dyDescent="0.25">
      <c r="A49" s="125">
        <v>44</v>
      </c>
      <c r="B49" s="125">
        <v>22000100600</v>
      </c>
      <c r="C49" s="122" t="s">
        <v>327</v>
      </c>
      <c r="D49" s="118">
        <v>3500000000</v>
      </c>
      <c r="E49" s="123">
        <f t="shared" si="1"/>
        <v>3500000000</v>
      </c>
      <c r="F49" s="120"/>
      <c r="G49" s="120"/>
      <c r="H49" s="120"/>
      <c r="I49" s="120"/>
      <c r="J49" s="120"/>
      <c r="K49" s="120"/>
      <c r="L49" s="120"/>
      <c r="M49" s="120"/>
    </row>
    <row r="50" spans="1:13" ht="19.8" customHeight="1" x14ac:dyDescent="0.25">
      <c r="A50" s="125">
        <v>45</v>
      </c>
      <c r="B50" s="125">
        <v>22000200100</v>
      </c>
      <c r="C50" s="122" t="s">
        <v>165</v>
      </c>
      <c r="D50" s="118">
        <v>10000000</v>
      </c>
      <c r="E50" s="123">
        <f t="shared" si="1"/>
        <v>10000000</v>
      </c>
      <c r="F50" s="120"/>
      <c r="G50" s="120"/>
      <c r="H50" s="120"/>
      <c r="I50" s="120"/>
      <c r="J50" s="120"/>
      <c r="K50" s="120"/>
      <c r="L50" s="120"/>
      <c r="M50" s="120"/>
    </row>
    <row r="51" spans="1:13" ht="19.8" customHeight="1" x14ac:dyDescent="0.25">
      <c r="A51" s="125">
        <v>46</v>
      </c>
      <c r="B51" s="125">
        <v>22000700100</v>
      </c>
      <c r="C51" s="122" t="s">
        <v>166</v>
      </c>
      <c r="D51" s="118">
        <v>250000000</v>
      </c>
      <c r="E51" s="123">
        <f t="shared" si="1"/>
        <v>250000000</v>
      </c>
      <c r="F51" s="120"/>
      <c r="G51" s="120"/>
      <c r="H51" s="120"/>
      <c r="I51" s="120"/>
      <c r="J51" s="120"/>
      <c r="K51" s="120"/>
      <c r="L51" s="120"/>
      <c r="M51" s="120"/>
    </row>
    <row r="52" spans="1:13" ht="19.8" customHeight="1" x14ac:dyDescent="0.25">
      <c r="A52" s="125">
        <v>47</v>
      </c>
      <c r="B52" s="125">
        <v>22000900100</v>
      </c>
      <c r="C52" s="122" t="s">
        <v>52</v>
      </c>
      <c r="D52" s="118">
        <v>73800000</v>
      </c>
      <c r="E52" s="123">
        <f t="shared" si="1"/>
        <v>73800000</v>
      </c>
      <c r="F52" s="120"/>
      <c r="G52" s="120"/>
      <c r="H52" s="120"/>
      <c r="I52" s="120"/>
      <c r="J52" s="120"/>
      <c r="K52" s="120"/>
      <c r="L52" s="120"/>
      <c r="M52" s="120"/>
    </row>
    <row r="53" spans="1:13" ht="19.8" customHeight="1" x14ac:dyDescent="0.25">
      <c r="A53" s="125">
        <v>48</v>
      </c>
      <c r="B53" s="125">
        <v>22200100100</v>
      </c>
      <c r="C53" s="122" t="s">
        <v>179</v>
      </c>
      <c r="D53" s="118">
        <v>3124000000</v>
      </c>
      <c r="E53" s="123">
        <f t="shared" si="1"/>
        <v>3124000000</v>
      </c>
      <c r="F53" s="120"/>
      <c r="G53" s="120"/>
      <c r="H53" s="120"/>
      <c r="I53" s="120"/>
      <c r="J53" s="120"/>
      <c r="K53" s="120"/>
      <c r="L53" s="120"/>
      <c r="M53" s="120"/>
    </row>
    <row r="54" spans="1:13" ht="19.8" customHeight="1" x14ac:dyDescent="0.25">
      <c r="A54" s="125">
        <v>49</v>
      </c>
      <c r="B54" s="125">
        <v>22200900100</v>
      </c>
      <c r="C54" s="122" t="s">
        <v>221</v>
      </c>
      <c r="D54" s="118">
        <v>10000000</v>
      </c>
      <c r="E54" s="123">
        <f t="shared" si="1"/>
        <v>10000000</v>
      </c>
      <c r="F54" s="120"/>
      <c r="G54" s="120"/>
      <c r="H54" s="120"/>
      <c r="I54" s="120"/>
      <c r="J54" s="120"/>
      <c r="K54" s="120"/>
      <c r="L54" s="120"/>
      <c r="M54" s="120"/>
    </row>
    <row r="55" spans="1:13" ht="19.8" customHeight="1" x14ac:dyDescent="0.25">
      <c r="A55" s="125">
        <v>50</v>
      </c>
      <c r="B55" s="125">
        <v>22205100100</v>
      </c>
      <c r="C55" s="122" t="s">
        <v>183</v>
      </c>
      <c r="D55" s="118">
        <v>390550000</v>
      </c>
      <c r="E55" s="123">
        <f t="shared" si="1"/>
        <v>390550000</v>
      </c>
      <c r="F55" s="120"/>
      <c r="G55" s="120"/>
      <c r="H55" s="120"/>
      <c r="I55" s="120"/>
      <c r="J55" s="120"/>
      <c r="K55" s="120"/>
      <c r="L55" s="120"/>
      <c r="M55" s="120"/>
    </row>
    <row r="56" spans="1:13" ht="19.8" customHeight="1" x14ac:dyDescent="0.25">
      <c r="A56" s="125">
        <v>51</v>
      </c>
      <c r="B56" s="125">
        <v>22205600100</v>
      </c>
      <c r="C56" s="122" t="s">
        <v>110</v>
      </c>
      <c r="D56" s="118">
        <v>554775755</v>
      </c>
      <c r="E56" s="123">
        <f t="shared" si="1"/>
        <v>554775755</v>
      </c>
      <c r="F56" s="120"/>
      <c r="G56" s="120"/>
      <c r="H56" s="120"/>
      <c r="I56" s="120"/>
      <c r="J56" s="120"/>
      <c r="K56" s="120"/>
      <c r="L56" s="120"/>
      <c r="M56" s="120"/>
    </row>
    <row r="57" spans="1:13" ht="19.8" customHeight="1" x14ac:dyDescent="0.25">
      <c r="A57" s="125">
        <v>52</v>
      </c>
      <c r="B57" s="125">
        <v>22205700100</v>
      </c>
      <c r="C57" s="122" t="s">
        <v>329</v>
      </c>
      <c r="D57" s="118">
        <v>2490000000</v>
      </c>
      <c r="E57" s="123">
        <f t="shared" si="1"/>
        <v>2490000000</v>
      </c>
      <c r="F57" s="120"/>
      <c r="G57" s="120"/>
      <c r="H57" s="120"/>
      <c r="I57" s="120"/>
      <c r="J57" s="120"/>
      <c r="K57" s="120"/>
      <c r="L57" s="120"/>
      <c r="M57" s="120"/>
    </row>
    <row r="58" spans="1:13" ht="19.8" customHeight="1" x14ac:dyDescent="0.25">
      <c r="A58" s="125">
        <v>53</v>
      </c>
      <c r="B58" s="125">
        <v>22800700100</v>
      </c>
      <c r="C58" s="122" t="s">
        <v>213</v>
      </c>
      <c r="D58" s="118">
        <v>775000000</v>
      </c>
      <c r="E58" s="123">
        <f t="shared" si="1"/>
        <v>775000000</v>
      </c>
      <c r="F58" s="120"/>
      <c r="G58" s="120"/>
      <c r="H58" s="120"/>
      <c r="I58" s="120"/>
      <c r="J58" s="120"/>
      <c r="K58" s="120"/>
      <c r="L58" s="120"/>
      <c r="M58" s="120"/>
    </row>
    <row r="59" spans="1:13" ht="19.8" customHeight="1" x14ac:dyDescent="0.25">
      <c r="A59" s="125">
        <v>54</v>
      </c>
      <c r="B59" s="125">
        <v>22800700300</v>
      </c>
      <c r="C59" s="122" t="s">
        <v>303</v>
      </c>
      <c r="D59" s="118">
        <v>300000000</v>
      </c>
      <c r="E59" s="123">
        <f t="shared" si="1"/>
        <v>300000000</v>
      </c>
      <c r="F59" s="120"/>
      <c r="G59" s="120"/>
      <c r="H59" s="120"/>
      <c r="I59" s="120"/>
      <c r="J59" s="120"/>
      <c r="K59" s="120"/>
      <c r="L59" s="120"/>
      <c r="M59" s="120"/>
    </row>
    <row r="60" spans="1:13" ht="19.8" customHeight="1" x14ac:dyDescent="0.25">
      <c r="A60" s="125">
        <v>55</v>
      </c>
      <c r="B60" s="125">
        <v>22900100100</v>
      </c>
      <c r="C60" s="122" t="s">
        <v>190</v>
      </c>
      <c r="D60" s="118">
        <v>2493190000</v>
      </c>
      <c r="E60" s="123">
        <f t="shared" si="1"/>
        <v>2493190000</v>
      </c>
      <c r="F60" s="120"/>
      <c r="G60" s="120"/>
      <c r="H60" s="120"/>
      <c r="I60" s="120"/>
      <c r="J60" s="120"/>
      <c r="K60" s="120"/>
      <c r="L60" s="120"/>
      <c r="M60" s="120"/>
    </row>
    <row r="61" spans="1:13" ht="19.8" customHeight="1" x14ac:dyDescent="0.25">
      <c r="A61" s="125">
        <v>56</v>
      </c>
      <c r="B61" s="125">
        <v>23100100100</v>
      </c>
      <c r="C61" s="122" t="s">
        <v>136</v>
      </c>
      <c r="D61" s="118">
        <v>595200000</v>
      </c>
      <c r="E61" s="123">
        <f t="shared" si="1"/>
        <v>595200000</v>
      </c>
      <c r="F61" s="120"/>
      <c r="G61" s="120"/>
      <c r="H61" s="120"/>
      <c r="I61" s="120"/>
      <c r="J61" s="120"/>
      <c r="K61" s="120"/>
      <c r="L61" s="120"/>
      <c r="M61" s="120"/>
    </row>
    <row r="62" spans="1:13" ht="19.8" customHeight="1" x14ac:dyDescent="0.25">
      <c r="A62" s="125">
        <v>57</v>
      </c>
      <c r="B62" s="125">
        <v>23100100200</v>
      </c>
      <c r="C62" s="122" t="s">
        <v>297</v>
      </c>
      <c r="D62" s="118">
        <v>95500000</v>
      </c>
      <c r="E62" s="123">
        <f t="shared" si="1"/>
        <v>95500000</v>
      </c>
      <c r="F62" s="120"/>
      <c r="G62" s="120"/>
      <c r="H62" s="120"/>
      <c r="I62" s="120"/>
      <c r="J62" s="120"/>
      <c r="K62" s="120"/>
      <c r="L62" s="120"/>
      <c r="M62" s="120"/>
    </row>
    <row r="63" spans="1:13" ht="19.8" customHeight="1" x14ac:dyDescent="0.25">
      <c r="A63" s="263" t="s">
        <v>2986</v>
      </c>
      <c r="B63" s="263"/>
      <c r="C63" s="263"/>
      <c r="D63" s="263"/>
      <c r="E63" s="263"/>
      <c r="F63" s="120"/>
      <c r="G63" s="120"/>
      <c r="H63" s="120"/>
      <c r="I63" s="120"/>
      <c r="J63" s="120"/>
      <c r="K63" s="120"/>
      <c r="L63" s="120"/>
      <c r="M63" s="120"/>
    </row>
    <row r="64" spans="1:13" ht="19.8" customHeight="1" x14ac:dyDescent="0.25">
      <c r="A64" s="125">
        <v>58</v>
      </c>
      <c r="B64" s="125">
        <v>23100300100</v>
      </c>
      <c r="C64" s="122" t="s">
        <v>32</v>
      </c>
      <c r="D64" s="118">
        <v>1500000000</v>
      </c>
      <c r="E64" s="123">
        <f t="shared" ref="E64:E93" si="2">SUM(D64:D64)</f>
        <v>1500000000</v>
      </c>
      <c r="F64" s="120"/>
      <c r="G64" s="120"/>
      <c r="H64" s="120"/>
      <c r="I64" s="120"/>
      <c r="J64" s="120"/>
      <c r="K64" s="120"/>
      <c r="L64" s="120"/>
      <c r="M64" s="120"/>
    </row>
    <row r="65" spans="1:13" ht="19.8" customHeight="1" x14ac:dyDescent="0.25">
      <c r="A65" s="125">
        <v>59</v>
      </c>
      <c r="B65" s="125">
        <v>23100400100</v>
      </c>
      <c r="C65" s="122" t="s">
        <v>130</v>
      </c>
      <c r="D65" s="118">
        <v>35500000</v>
      </c>
      <c r="E65" s="123">
        <f t="shared" si="2"/>
        <v>35500000</v>
      </c>
      <c r="F65" s="120"/>
      <c r="G65" s="120"/>
      <c r="H65" s="120"/>
      <c r="I65" s="120"/>
      <c r="J65" s="120"/>
      <c r="K65" s="120"/>
      <c r="L65" s="120"/>
      <c r="M65" s="120"/>
    </row>
    <row r="66" spans="1:13" ht="19.8" customHeight="1" x14ac:dyDescent="0.25">
      <c r="A66" s="125">
        <v>60</v>
      </c>
      <c r="B66" s="125">
        <v>23300100100</v>
      </c>
      <c r="C66" s="122" t="s">
        <v>83</v>
      </c>
      <c r="D66" s="118">
        <v>166000000</v>
      </c>
      <c r="E66" s="123">
        <f t="shared" si="2"/>
        <v>166000000</v>
      </c>
      <c r="F66" s="120"/>
      <c r="G66" s="120"/>
      <c r="H66" s="120"/>
      <c r="I66" s="120"/>
      <c r="J66" s="120"/>
      <c r="K66" s="120"/>
      <c r="L66" s="120"/>
      <c r="M66" s="120"/>
    </row>
    <row r="67" spans="1:13" ht="19.8" customHeight="1" x14ac:dyDescent="0.25">
      <c r="A67" s="125">
        <v>61</v>
      </c>
      <c r="B67" s="125">
        <v>23305100200</v>
      </c>
      <c r="C67" s="122" t="s">
        <v>282</v>
      </c>
      <c r="D67" s="118">
        <v>100000000</v>
      </c>
      <c r="E67" s="123">
        <f t="shared" si="2"/>
        <v>100000000</v>
      </c>
      <c r="F67" s="120"/>
      <c r="G67" s="120"/>
      <c r="H67" s="120"/>
      <c r="I67" s="120"/>
      <c r="J67" s="120"/>
      <c r="K67" s="120"/>
      <c r="L67" s="120"/>
      <c r="M67" s="120"/>
    </row>
    <row r="68" spans="1:13" ht="19.8" customHeight="1" x14ac:dyDescent="0.25">
      <c r="A68" s="125">
        <v>62</v>
      </c>
      <c r="B68" s="125">
        <v>23400100100</v>
      </c>
      <c r="C68" s="122" t="s">
        <v>142</v>
      </c>
      <c r="D68" s="118">
        <v>104718500000</v>
      </c>
      <c r="E68" s="123">
        <f t="shared" si="2"/>
        <v>104718500000</v>
      </c>
      <c r="F68" s="120"/>
      <c r="G68" s="120"/>
      <c r="H68" s="120"/>
      <c r="I68" s="120"/>
      <c r="J68" s="120"/>
      <c r="K68" s="120"/>
      <c r="L68" s="120"/>
      <c r="M68" s="120"/>
    </row>
    <row r="69" spans="1:13" ht="19.8" customHeight="1" x14ac:dyDescent="0.25">
      <c r="A69" s="125">
        <v>63</v>
      </c>
      <c r="B69" s="125">
        <v>23405600100</v>
      </c>
      <c r="C69" s="122" t="s">
        <v>255</v>
      </c>
      <c r="D69" s="118">
        <v>28500000000</v>
      </c>
      <c r="E69" s="123">
        <f t="shared" si="2"/>
        <v>28500000000</v>
      </c>
      <c r="F69" s="120"/>
      <c r="G69" s="120"/>
      <c r="H69" s="120"/>
      <c r="I69" s="120"/>
      <c r="J69" s="120"/>
      <c r="K69" s="120"/>
      <c r="L69" s="120"/>
      <c r="M69" s="120"/>
    </row>
    <row r="70" spans="1:13" ht="19.8" customHeight="1" x14ac:dyDescent="0.25">
      <c r="A70" s="125">
        <v>64</v>
      </c>
      <c r="B70" s="125">
        <v>23600100100</v>
      </c>
      <c r="C70" s="122" t="s">
        <v>164</v>
      </c>
      <c r="D70" s="118">
        <v>441500000</v>
      </c>
      <c r="E70" s="123">
        <f t="shared" si="2"/>
        <v>441500000</v>
      </c>
      <c r="F70" s="120"/>
      <c r="G70" s="120"/>
      <c r="H70" s="120"/>
      <c r="I70" s="120"/>
      <c r="J70" s="120"/>
      <c r="K70" s="120"/>
      <c r="L70" s="120"/>
      <c r="M70" s="120"/>
    </row>
    <row r="71" spans="1:13" ht="19.8" customHeight="1" x14ac:dyDescent="0.25">
      <c r="A71" s="125">
        <v>65</v>
      </c>
      <c r="B71" s="125">
        <v>23800100100</v>
      </c>
      <c r="C71" s="122" t="s">
        <v>175</v>
      </c>
      <c r="D71" s="118">
        <v>3000000000</v>
      </c>
      <c r="E71" s="123">
        <f t="shared" si="2"/>
        <v>3000000000</v>
      </c>
      <c r="F71" s="120"/>
      <c r="G71" s="120"/>
      <c r="H71" s="120"/>
      <c r="I71" s="120"/>
      <c r="J71" s="120"/>
      <c r="K71" s="120"/>
      <c r="L71" s="120"/>
      <c r="M71" s="120"/>
    </row>
    <row r="72" spans="1:13" ht="19.8" customHeight="1" x14ac:dyDescent="0.25">
      <c r="A72" s="125">
        <v>66</v>
      </c>
      <c r="B72" s="125">
        <v>23800100200</v>
      </c>
      <c r="C72" s="122" t="s">
        <v>268</v>
      </c>
      <c r="D72" s="118">
        <v>3000000000</v>
      </c>
      <c r="E72" s="123">
        <f t="shared" si="2"/>
        <v>3000000000</v>
      </c>
      <c r="F72" s="120"/>
      <c r="G72" s="120"/>
      <c r="H72" s="120"/>
      <c r="I72" s="120"/>
      <c r="J72" s="120"/>
      <c r="K72" s="120"/>
      <c r="L72" s="120"/>
      <c r="M72" s="120"/>
    </row>
    <row r="73" spans="1:13" ht="19.8" customHeight="1" x14ac:dyDescent="0.25">
      <c r="A73" s="125">
        <v>67</v>
      </c>
      <c r="B73" s="125">
        <v>23800100500</v>
      </c>
      <c r="C73" s="122" t="s">
        <v>188</v>
      </c>
      <c r="D73" s="118">
        <v>450000000</v>
      </c>
      <c r="E73" s="123">
        <f t="shared" si="2"/>
        <v>450000000</v>
      </c>
      <c r="F73" s="120"/>
      <c r="G73" s="120"/>
      <c r="H73" s="120"/>
      <c r="I73" s="120"/>
      <c r="J73" s="120"/>
      <c r="K73" s="120"/>
      <c r="L73" s="120"/>
      <c r="M73" s="120"/>
    </row>
    <row r="74" spans="1:13" ht="19.8" customHeight="1" x14ac:dyDescent="0.25">
      <c r="A74" s="125">
        <v>68</v>
      </c>
      <c r="B74" s="125">
        <v>23800101000</v>
      </c>
      <c r="C74" s="122" t="s">
        <v>299</v>
      </c>
      <c r="D74" s="118">
        <v>7000000000</v>
      </c>
      <c r="E74" s="123">
        <f t="shared" si="2"/>
        <v>7000000000</v>
      </c>
      <c r="F74" s="120"/>
      <c r="G74" s="120"/>
      <c r="H74" s="120"/>
      <c r="I74" s="120"/>
      <c r="J74" s="120"/>
      <c r="K74" s="120"/>
      <c r="L74" s="120"/>
      <c r="M74" s="120"/>
    </row>
    <row r="75" spans="1:13" ht="19.8" customHeight="1" x14ac:dyDescent="0.25">
      <c r="A75" s="125">
        <v>69</v>
      </c>
      <c r="B75" s="125">
        <v>23800400100</v>
      </c>
      <c r="C75" s="122" t="s">
        <v>249</v>
      </c>
      <c r="D75" s="118">
        <v>132000000</v>
      </c>
      <c r="E75" s="123">
        <f t="shared" si="2"/>
        <v>132000000</v>
      </c>
      <c r="F75" s="120"/>
      <c r="G75" s="120"/>
      <c r="H75" s="120"/>
      <c r="I75" s="120"/>
      <c r="J75" s="120"/>
      <c r="K75" s="120"/>
      <c r="L75" s="120"/>
      <c r="M75" s="120"/>
    </row>
    <row r="76" spans="1:13" ht="19.8" customHeight="1" x14ac:dyDescent="0.25">
      <c r="A76" s="125">
        <v>70</v>
      </c>
      <c r="B76" s="125">
        <v>25200100100</v>
      </c>
      <c r="C76" s="122" t="s">
        <v>111</v>
      </c>
      <c r="D76" s="118">
        <v>615800000</v>
      </c>
      <c r="E76" s="123">
        <f t="shared" si="2"/>
        <v>615800000</v>
      </c>
      <c r="F76" s="120"/>
      <c r="G76" s="120"/>
      <c r="H76" s="120"/>
      <c r="I76" s="120"/>
      <c r="J76" s="120"/>
      <c r="K76" s="120"/>
      <c r="L76" s="120"/>
      <c r="M76" s="120"/>
    </row>
    <row r="77" spans="1:13" ht="19.8" customHeight="1" x14ac:dyDescent="0.25">
      <c r="A77" s="125">
        <v>71</v>
      </c>
      <c r="B77" s="125">
        <v>25210200100</v>
      </c>
      <c r="C77" s="122" t="s">
        <v>186</v>
      </c>
      <c r="D77" s="118">
        <v>57887315000</v>
      </c>
      <c r="E77" s="123">
        <f t="shared" si="2"/>
        <v>57887315000</v>
      </c>
      <c r="F77" s="120"/>
      <c r="G77" s="120"/>
      <c r="H77" s="120"/>
      <c r="I77" s="120"/>
      <c r="J77" s="120"/>
      <c r="K77" s="120"/>
      <c r="L77" s="120"/>
      <c r="M77" s="120"/>
    </row>
    <row r="78" spans="1:13" ht="19.8" customHeight="1" x14ac:dyDescent="0.25">
      <c r="A78" s="125">
        <v>72</v>
      </c>
      <c r="B78" s="125">
        <v>25210300100</v>
      </c>
      <c r="C78" s="122" t="s">
        <v>198</v>
      </c>
      <c r="D78" s="118">
        <v>2800000000</v>
      </c>
      <c r="E78" s="123">
        <f t="shared" si="2"/>
        <v>2800000000</v>
      </c>
      <c r="F78" s="120"/>
      <c r="G78" s="120"/>
      <c r="H78" s="120"/>
      <c r="I78" s="120"/>
      <c r="J78" s="120"/>
      <c r="K78" s="120"/>
      <c r="L78" s="120"/>
      <c r="M78" s="120"/>
    </row>
    <row r="79" spans="1:13" ht="19.8" customHeight="1" x14ac:dyDescent="0.25">
      <c r="A79" s="125">
        <v>73</v>
      </c>
      <c r="B79" s="125">
        <v>25305300100</v>
      </c>
      <c r="C79" s="122" t="s">
        <v>187</v>
      </c>
      <c r="D79" s="118">
        <v>150000000</v>
      </c>
      <c r="E79" s="123">
        <f t="shared" si="2"/>
        <v>150000000</v>
      </c>
      <c r="F79" s="120"/>
      <c r="G79" s="120"/>
      <c r="H79" s="120"/>
      <c r="I79" s="120"/>
      <c r="J79" s="120"/>
      <c r="K79" s="120"/>
      <c r="L79" s="120"/>
      <c r="M79" s="120"/>
    </row>
    <row r="80" spans="1:13" ht="19.8" customHeight="1" x14ac:dyDescent="0.25">
      <c r="A80" s="125">
        <v>74</v>
      </c>
      <c r="B80" s="125">
        <v>26000100100</v>
      </c>
      <c r="C80" s="122" t="s">
        <v>141</v>
      </c>
      <c r="D80" s="118">
        <v>60800000000</v>
      </c>
      <c r="E80" s="123">
        <f t="shared" si="2"/>
        <v>60800000000</v>
      </c>
      <c r="F80" s="120"/>
      <c r="G80" s="120"/>
      <c r="H80" s="120"/>
      <c r="I80" s="120"/>
      <c r="J80" s="120"/>
      <c r="K80" s="120"/>
      <c r="L80" s="120"/>
      <c r="M80" s="120"/>
    </row>
    <row r="81" spans="1:13" ht="19.8" customHeight="1" x14ac:dyDescent="0.25">
      <c r="A81" s="125">
        <v>75</v>
      </c>
      <c r="B81" s="125">
        <v>26000200100</v>
      </c>
      <c r="C81" s="122" t="s">
        <v>203</v>
      </c>
      <c r="D81" s="118">
        <v>268500000</v>
      </c>
      <c r="E81" s="123">
        <f t="shared" si="2"/>
        <v>268500000</v>
      </c>
      <c r="F81" s="120"/>
      <c r="G81" s="120"/>
      <c r="H81" s="120"/>
      <c r="I81" s="120"/>
      <c r="J81" s="120"/>
      <c r="K81" s="120"/>
      <c r="L81" s="120"/>
      <c r="M81" s="120"/>
    </row>
    <row r="82" spans="1:13" ht="19.8" customHeight="1" x14ac:dyDescent="0.25">
      <c r="A82" s="125">
        <v>76</v>
      </c>
      <c r="B82" s="125">
        <v>26300100100</v>
      </c>
      <c r="C82" s="122" t="s">
        <v>144</v>
      </c>
      <c r="D82" s="118">
        <v>1041000000</v>
      </c>
      <c r="E82" s="123">
        <f t="shared" si="2"/>
        <v>1041000000</v>
      </c>
      <c r="F82" s="120"/>
      <c r="G82" s="120"/>
      <c r="H82" s="120"/>
      <c r="I82" s="120"/>
      <c r="J82" s="120"/>
      <c r="K82" s="120"/>
      <c r="L82" s="120"/>
      <c r="M82" s="120"/>
    </row>
    <row r="83" spans="1:13" ht="19.8" customHeight="1" x14ac:dyDescent="0.25">
      <c r="A83" s="125">
        <v>77</v>
      </c>
      <c r="B83" s="125">
        <v>26300200100</v>
      </c>
      <c r="C83" s="122" t="s">
        <v>287</v>
      </c>
      <c r="D83" s="118">
        <v>50000000</v>
      </c>
      <c r="E83" s="123">
        <f t="shared" si="2"/>
        <v>50000000</v>
      </c>
      <c r="F83" s="120"/>
      <c r="G83" s="120"/>
      <c r="H83" s="120"/>
      <c r="I83" s="120"/>
      <c r="J83" s="120"/>
      <c r="K83" s="120"/>
      <c r="L83" s="120"/>
      <c r="M83" s="120"/>
    </row>
    <row r="84" spans="1:13" ht="19.8" customHeight="1" x14ac:dyDescent="0.25">
      <c r="A84" s="125">
        <v>78</v>
      </c>
      <c r="B84" s="125">
        <v>26400100100</v>
      </c>
      <c r="C84" s="122" t="s">
        <v>197</v>
      </c>
      <c r="D84" s="118">
        <v>1620000000</v>
      </c>
      <c r="E84" s="123">
        <f t="shared" si="2"/>
        <v>1620000000</v>
      </c>
      <c r="F84" s="120"/>
      <c r="G84" s="120"/>
      <c r="H84" s="120"/>
      <c r="I84" s="120"/>
      <c r="J84" s="120"/>
      <c r="K84" s="120"/>
      <c r="L84" s="120"/>
      <c r="M84" s="120"/>
    </row>
    <row r="85" spans="1:13" ht="19.8" customHeight="1" x14ac:dyDescent="0.25">
      <c r="A85" s="125">
        <v>79</v>
      </c>
      <c r="B85" s="125">
        <v>31801100100</v>
      </c>
      <c r="C85" s="122" t="s">
        <v>266</v>
      </c>
      <c r="D85" s="118">
        <v>300000000</v>
      </c>
      <c r="E85" s="123">
        <f t="shared" si="2"/>
        <v>300000000</v>
      </c>
      <c r="F85" s="120"/>
      <c r="G85" s="120"/>
      <c r="H85" s="120"/>
      <c r="I85" s="120"/>
      <c r="J85" s="120"/>
      <c r="K85" s="120"/>
      <c r="L85" s="120"/>
      <c r="M85" s="120"/>
    </row>
    <row r="86" spans="1:13" ht="19.8" customHeight="1" x14ac:dyDescent="0.25">
      <c r="A86" s="125">
        <v>80</v>
      </c>
      <c r="B86" s="125">
        <v>31805100100</v>
      </c>
      <c r="C86" s="122" t="s">
        <v>225</v>
      </c>
      <c r="D86" s="118">
        <v>5057000000</v>
      </c>
      <c r="E86" s="123">
        <f t="shared" si="2"/>
        <v>5057000000</v>
      </c>
      <c r="F86" s="120"/>
      <c r="G86" s="120"/>
      <c r="H86" s="120"/>
      <c r="I86" s="120"/>
      <c r="J86" s="120"/>
      <c r="K86" s="120"/>
      <c r="L86" s="120"/>
      <c r="M86" s="120"/>
    </row>
    <row r="87" spans="1:13" ht="19.8" customHeight="1" x14ac:dyDescent="0.25">
      <c r="A87" s="125">
        <v>81</v>
      </c>
      <c r="B87" s="125">
        <v>31805100400</v>
      </c>
      <c r="C87" s="122" t="s">
        <v>305</v>
      </c>
      <c r="D87" s="118">
        <v>70150000</v>
      </c>
      <c r="E87" s="123">
        <f t="shared" si="2"/>
        <v>70150000</v>
      </c>
      <c r="F87" s="120"/>
      <c r="G87" s="120"/>
      <c r="H87" s="120"/>
      <c r="I87" s="120"/>
      <c r="J87" s="120"/>
      <c r="K87" s="120"/>
      <c r="L87" s="120"/>
      <c r="M87" s="120"/>
    </row>
    <row r="88" spans="1:13" ht="19.8" customHeight="1" x14ac:dyDescent="0.25">
      <c r="A88" s="125">
        <v>82</v>
      </c>
      <c r="B88" s="125">
        <v>31805200100</v>
      </c>
      <c r="C88" s="122" t="s">
        <v>212</v>
      </c>
      <c r="D88" s="118">
        <v>807000000</v>
      </c>
      <c r="E88" s="123">
        <f t="shared" si="2"/>
        <v>807000000</v>
      </c>
      <c r="F88" s="120"/>
      <c r="G88" s="120"/>
      <c r="H88" s="120"/>
      <c r="I88" s="120"/>
      <c r="J88" s="120"/>
      <c r="K88" s="120"/>
      <c r="L88" s="120"/>
      <c r="M88" s="120"/>
    </row>
    <row r="89" spans="1:13" ht="19.8" customHeight="1" x14ac:dyDescent="0.25">
      <c r="A89" s="125">
        <v>83</v>
      </c>
      <c r="B89" s="125">
        <v>32600100100</v>
      </c>
      <c r="C89" s="122" t="s">
        <v>59</v>
      </c>
      <c r="D89" s="118">
        <v>2002500000</v>
      </c>
      <c r="E89" s="123">
        <f t="shared" si="2"/>
        <v>2002500000</v>
      </c>
      <c r="F89" s="120"/>
      <c r="G89" s="120"/>
      <c r="H89" s="120"/>
      <c r="I89" s="120"/>
      <c r="J89" s="120"/>
      <c r="K89" s="120"/>
      <c r="L89" s="120"/>
      <c r="M89" s="120"/>
    </row>
    <row r="90" spans="1:13" ht="19.8" customHeight="1" x14ac:dyDescent="0.25">
      <c r="A90" s="125">
        <v>84</v>
      </c>
      <c r="B90" s="125">
        <v>32600200100</v>
      </c>
      <c r="C90" s="122" t="s">
        <v>147</v>
      </c>
      <c r="D90" s="118">
        <v>352910000</v>
      </c>
      <c r="E90" s="123">
        <f t="shared" si="2"/>
        <v>352910000</v>
      </c>
      <c r="F90" s="120"/>
      <c r="G90" s="120"/>
      <c r="H90" s="120"/>
      <c r="I90" s="120"/>
      <c r="J90" s="120"/>
      <c r="K90" s="120"/>
      <c r="L90" s="120"/>
      <c r="M90" s="120"/>
    </row>
    <row r="91" spans="1:13" ht="19.8" customHeight="1" x14ac:dyDescent="0.25">
      <c r="A91" s="125">
        <v>85</v>
      </c>
      <c r="B91" s="125">
        <v>32600700100</v>
      </c>
      <c r="C91" s="122" t="s">
        <v>92</v>
      </c>
      <c r="D91" s="118">
        <v>10000000</v>
      </c>
      <c r="E91" s="123">
        <f t="shared" si="2"/>
        <v>10000000</v>
      </c>
      <c r="F91" s="120"/>
      <c r="G91" s="120"/>
      <c r="H91" s="120"/>
      <c r="I91" s="120"/>
      <c r="J91" s="120"/>
      <c r="K91" s="120"/>
      <c r="L91" s="120"/>
      <c r="M91" s="120"/>
    </row>
    <row r="92" spans="1:13" ht="19.8" customHeight="1" x14ac:dyDescent="0.25">
      <c r="A92" s="125">
        <v>86</v>
      </c>
      <c r="B92" s="125">
        <v>46300100100</v>
      </c>
      <c r="C92" s="122" t="s">
        <v>222</v>
      </c>
      <c r="D92" s="118">
        <v>195000000</v>
      </c>
      <c r="E92" s="123">
        <f t="shared" si="2"/>
        <v>195000000</v>
      </c>
      <c r="F92" s="120"/>
      <c r="G92" s="120"/>
      <c r="H92" s="120"/>
      <c r="I92" s="120"/>
      <c r="J92" s="120"/>
      <c r="K92" s="120"/>
      <c r="L92" s="120"/>
      <c r="M92" s="120"/>
    </row>
    <row r="93" spans="1:13" ht="19.8" customHeight="1" x14ac:dyDescent="0.25">
      <c r="A93" s="125">
        <v>87</v>
      </c>
      <c r="B93" s="125">
        <v>51300100100</v>
      </c>
      <c r="C93" s="122" t="s">
        <v>224</v>
      </c>
      <c r="D93" s="118">
        <v>238000000</v>
      </c>
      <c r="E93" s="123">
        <f t="shared" si="2"/>
        <v>238000000</v>
      </c>
      <c r="F93" s="120"/>
      <c r="G93" s="120"/>
      <c r="H93" s="120"/>
      <c r="I93" s="120"/>
      <c r="J93" s="120"/>
      <c r="K93" s="120"/>
      <c r="L93" s="120"/>
      <c r="M93" s="120"/>
    </row>
    <row r="94" spans="1:13" ht="19.8" customHeight="1" x14ac:dyDescent="0.25">
      <c r="A94" s="263" t="s">
        <v>2995</v>
      </c>
      <c r="B94" s="263"/>
      <c r="C94" s="263"/>
      <c r="D94" s="263"/>
      <c r="E94" s="263"/>
      <c r="F94" s="120"/>
      <c r="G94" s="120"/>
      <c r="H94" s="120"/>
      <c r="I94" s="120"/>
      <c r="J94" s="120"/>
      <c r="K94" s="120"/>
      <c r="L94" s="120"/>
      <c r="M94" s="120"/>
    </row>
    <row r="95" spans="1:13" ht="19.8" customHeight="1" x14ac:dyDescent="0.25">
      <c r="A95" s="125">
        <v>88</v>
      </c>
      <c r="B95" s="125">
        <v>51300100200</v>
      </c>
      <c r="C95" s="122" t="s">
        <v>289</v>
      </c>
      <c r="D95" s="118">
        <v>198000000</v>
      </c>
      <c r="E95" s="123">
        <f t="shared" ref="E95:E124" si="3">SUM(D95:D95)</f>
        <v>198000000</v>
      </c>
      <c r="F95" s="120"/>
      <c r="G95" s="120"/>
      <c r="H95" s="120"/>
      <c r="I95" s="120"/>
      <c r="J95" s="120"/>
      <c r="K95" s="120"/>
      <c r="L95" s="120"/>
      <c r="M95" s="120"/>
    </row>
    <row r="96" spans="1:13" ht="19.8" customHeight="1" x14ac:dyDescent="0.25">
      <c r="A96" s="125">
        <v>89</v>
      </c>
      <c r="B96" s="125">
        <v>51400100100</v>
      </c>
      <c r="C96" s="122" t="s">
        <v>194</v>
      </c>
      <c r="D96" s="118">
        <v>6035000000</v>
      </c>
      <c r="E96" s="123">
        <f t="shared" si="3"/>
        <v>6035000000</v>
      </c>
      <c r="F96" s="120"/>
      <c r="G96" s="120"/>
      <c r="H96" s="120"/>
      <c r="I96" s="120"/>
      <c r="J96" s="120"/>
      <c r="K96" s="120"/>
      <c r="L96" s="120"/>
      <c r="M96" s="120"/>
    </row>
    <row r="97" spans="1:13" ht="19.8" customHeight="1" x14ac:dyDescent="0.25">
      <c r="A97" s="125">
        <v>90</v>
      </c>
      <c r="B97" s="125">
        <v>51400100200</v>
      </c>
      <c r="C97" s="122" t="s">
        <v>205</v>
      </c>
      <c r="D97" s="118">
        <v>196500000</v>
      </c>
      <c r="E97" s="123">
        <f t="shared" si="3"/>
        <v>196500000</v>
      </c>
      <c r="F97" s="120"/>
      <c r="G97" s="120"/>
      <c r="H97" s="120"/>
      <c r="I97" s="120"/>
      <c r="J97" s="120"/>
      <c r="K97" s="120"/>
      <c r="L97" s="120"/>
      <c r="M97" s="120"/>
    </row>
    <row r="98" spans="1:13" ht="19.8" customHeight="1" x14ac:dyDescent="0.25">
      <c r="A98" s="125">
        <v>91</v>
      </c>
      <c r="B98" s="125">
        <v>51400100400</v>
      </c>
      <c r="C98" s="122" t="s">
        <v>80</v>
      </c>
      <c r="D98" s="118">
        <v>50000000</v>
      </c>
      <c r="E98" s="123">
        <f t="shared" si="3"/>
        <v>50000000</v>
      </c>
      <c r="F98" s="120"/>
      <c r="G98" s="120"/>
      <c r="H98" s="120"/>
      <c r="I98" s="120"/>
      <c r="J98" s="120"/>
      <c r="K98" s="120"/>
      <c r="L98" s="120"/>
      <c r="M98" s="120"/>
    </row>
    <row r="99" spans="1:13" ht="19.8" customHeight="1" x14ac:dyDescent="0.25">
      <c r="A99" s="125">
        <v>92</v>
      </c>
      <c r="B99" s="125">
        <v>51405400200</v>
      </c>
      <c r="C99" s="122" t="s">
        <v>291</v>
      </c>
      <c r="D99" s="118">
        <v>192244000</v>
      </c>
      <c r="E99" s="123">
        <f t="shared" si="3"/>
        <v>192244000</v>
      </c>
      <c r="F99" s="120"/>
      <c r="G99" s="120"/>
      <c r="H99" s="120"/>
      <c r="I99" s="120"/>
      <c r="J99" s="120"/>
      <c r="K99" s="120"/>
      <c r="L99" s="120"/>
      <c r="M99" s="120"/>
    </row>
    <row r="100" spans="1:13" ht="19.8" customHeight="1" x14ac:dyDescent="0.25">
      <c r="A100" s="125">
        <v>93</v>
      </c>
      <c r="B100" s="125">
        <v>51700100100</v>
      </c>
      <c r="C100" s="122" t="s">
        <v>158</v>
      </c>
      <c r="D100" s="118">
        <v>9766000000</v>
      </c>
      <c r="E100" s="123">
        <f t="shared" si="3"/>
        <v>9766000000</v>
      </c>
      <c r="F100" s="120"/>
      <c r="G100" s="120"/>
      <c r="H100" s="120"/>
      <c r="I100" s="120"/>
      <c r="J100" s="120"/>
      <c r="K100" s="120"/>
      <c r="L100" s="120"/>
      <c r="M100" s="120"/>
    </row>
    <row r="101" spans="1:13" ht="19.8" customHeight="1" x14ac:dyDescent="0.25">
      <c r="A101" s="125">
        <v>94</v>
      </c>
      <c r="B101" s="125">
        <v>51700100400</v>
      </c>
      <c r="C101" s="122" t="s">
        <v>184</v>
      </c>
      <c r="D101" s="118">
        <v>2000000</v>
      </c>
      <c r="E101" s="123">
        <f t="shared" si="3"/>
        <v>2000000</v>
      </c>
      <c r="F101" s="120"/>
      <c r="G101" s="120"/>
      <c r="H101" s="120"/>
      <c r="I101" s="120"/>
      <c r="J101" s="120"/>
      <c r="K101" s="120"/>
      <c r="L101" s="120"/>
      <c r="M101" s="120"/>
    </row>
    <row r="102" spans="1:13" ht="19.8" customHeight="1" x14ac:dyDescent="0.25">
      <c r="A102" s="125">
        <v>95</v>
      </c>
      <c r="B102" s="125">
        <v>51700300100</v>
      </c>
      <c r="C102" s="122" t="s">
        <v>168</v>
      </c>
      <c r="D102" s="118">
        <v>9444000000</v>
      </c>
      <c r="E102" s="123">
        <f t="shared" si="3"/>
        <v>9444000000</v>
      </c>
      <c r="F102" s="120"/>
      <c r="G102" s="120"/>
      <c r="H102" s="120"/>
      <c r="I102" s="120"/>
      <c r="J102" s="120"/>
      <c r="K102" s="120"/>
      <c r="L102" s="120"/>
      <c r="M102" s="120"/>
    </row>
    <row r="103" spans="1:13" ht="19.8" customHeight="1" x14ac:dyDescent="0.25">
      <c r="A103" s="125">
        <v>96</v>
      </c>
      <c r="B103" s="125">
        <v>51700800100</v>
      </c>
      <c r="C103" s="122" t="s">
        <v>87</v>
      </c>
      <c r="D103" s="118">
        <v>68500000</v>
      </c>
      <c r="E103" s="123">
        <f t="shared" si="3"/>
        <v>68500000</v>
      </c>
      <c r="F103" s="120"/>
      <c r="G103" s="120"/>
      <c r="H103" s="120"/>
      <c r="I103" s="120"/>
      <c r="J103" s="120"/>
      <c r="K103" s="120"/>
      <c r="L103" s="120"/>
      <c r="M103" s="120"/>
    </row>
    <row r="104" spans="1:13" ht="19.8" customHeight="1" x14ac:dyDescent="0.25">
      <c r="A104" s="125">
        <v>97</v>
      </c>
      <c r="B104" s="125">
        <v>51701800100</v>
      </c>
      <c r="C104" s="122" t="s">
        <v>335</v>
      </c>
      <c r="D104" s="118">
        <v>750000000</v>
      </c>
      <c r="E104" s="123">
        <f t="shared" si="3"/>
        <v>750000000</v>
      </c>
      <c r="F104" s="120"/>
      <c r="G104" s="120"/>
      <c r="H104" s="120"/>
      <c r="I104" s="120"/>
      <c r="J104" s="120"/>
      <c r="K104" s="120"/>
      <c r="L104" s="120"/>
      <c r="M104" s="120"/>
    </row>
    <row r="105" spans="1:13" ht="19.8" customHeight="1" x14ac:dyDescent="0.25">
      <c r="A105" s="125">
        <v>98</v>
      </c>
      <c r="B105" s="125">
        <v>51702100100</v>
      </c>
      <c r="C105" s="122" t="s">
        <v>336</v>
      </c>
      <c r="D105" s="118">
        <v>600000000</v>
      </c>
      <c r="E105" s="123">
        <f t="shared" si="3"/>
        <v>600000000</v>
      </c>
      <c r="F105" s="120"/>
      <c r="G105" s="120"/>
      <c r="H105" s="120"/>
      <c r="I105" s="120"/>
      <c r="J105" s="120"/>
      <c r="K105" s="120"/>
      <c r="L105" s="120"/>
      <c r="M105" s="120"/>
    </row>
    <row r="106" spans="1:13" ht="19.8" customHeight="1" x14ac:dyDescent="0.25">
      <c r="A106" s="125">
        <v>99</v>
      </c>
      <c r="B106" s="125">
        <v>51702100200</v>
      </c>
      <c r="C106" s="122" t="s">
        <v>337</v>
      </c>
      <c r="D106" s="118">
        <v>1500000000</v>
      </c>
      <c r="E106" s="123">
        <f t="shared" si="3"/>
        <v>1500000000</v>
      </c>
      <c r="F106" s="120"/>
      <c r="G106" s="120"/>
      <c r="H106" s="120"/>
      <c r="I106" s="120"/>
      <c r="J106" s="120"/>
      <c r="K106" s="120"/>
      <c r="L106" s="120"/>
      <c r="M106" s="120"/>
    </row>
    <row r="107" spans="1:13" ht="19.8" customHeight="1" x14ac:dyDescent="0.25">
      <c r="A107" s="125">
        <v>100</v>
      </c>
      <c r="B107" s="125">
        <v>51702100300</v>
      </c>
      <c r="C107" s="122" t="s">
        <v>338</v>
      </c>
      <c r="D107" s="118">
        <v>1750000000</v>
      </c>
      <c r="E107" s="123">
        <f t="shared" si="3"/>
        <v>1750000000</v>
      </c>
      <c r="F107" s="120"/>
      <c r="G107" s="120"/>
      <c r="H107" s="120"/>
      <c r="I107" s="120"/>
      <c r="J107" s="120"/>
      <c r="K107" s="120"/>
      <c r="L107" s="120"/>
      <c r="M107" s="120"/>
    </row>
    <row r="108" spans="1:13" ht="19.8" customHeight="1" x14ac:dyDescent="0.25">
      <c r="A108" s="125">
        <v>101</v>
      </c>
      <c r="B108" s="125">
        <v>51705400100</v>
      </c>
      <c r="C108" s="122" t="s">
        <v>150</v>
      </c>
      <c r="D108" s="118">
        <v>68300000</v>
      </c>
      <c r="E108" s="123">
        <f t="shared" si="3"/>
        <v>68300000</v>
      </c>
      <c r="F108" s="120"/>
      <c r="G108" s="120"/>
      <c r="H108" s="120"/>
      <c r="I108" s="120"/>
      <c r="J108" s="120"/>
      <c r="K108" s="120"/>
      <c r="L108" s="120"/>
      <c r="M108" s="120"/>
    </row>
    <row r="109" spans="1:13" ht="19.8" customHeight="1" x14ac:dyDescent="0.25">
      <c r="A109" s="125">
        <v>102</v>
      </c>
      <c r="B109" s="125">
        <v>51705400200</v>
      </c>
      <c r="C109" s="122" t="s">
        <v>216</v>
      </c>
      <c r="D109" s="118">
        <v>3000000</v>
      </c>
      <c r="E109" s="123">
        <f t="shared" si="3"/>
        <v>3000000</v>
      </c>
      <c r="F109" s="120"/>
      <c r="G109" s="120"/>
      <c r="H109" s="120"/>
      <c r="I109" s="120"/>
      <c r="J109" s="120"/>
      <c r="K109" s="120"/>
      <c r="L109" s="120"/>
      <c r="M109" s="120"/>
    </row>
    <row r="110" spans="1:13" ht="19.8" customHeight="1" x14ac:dyDescent="0.25">
      <c r="A110" s="125">
        <v>103</v>
      </c>
      <c r="B110" s="125">
        <v>51705400300</v>
      </c>
      <c r="C110" s="122" t="s">
        <v>280</v>
      </c>
      <c r="D110" s="118">
        <v>3000000</v>
      </c>
      <c r="E110" s="123">
        <f t="shared" si="3"/>
        <v>3000000</v>
      </c>
      <c r="F110" s="120"/>
      <c r="G110" s="120"/>
      <c r="H110" s="120"/>
      <c r="I110" s="120"/>
      <c r="J110" s="120"/>
      <c r="K110" s="120"/>
      <c r="L110" s="120"/>
      <c r="M110" s="120"/>
    </row>
    <row r="111" spans="1:13" ht="19.8" customHeight="1" x14ac:dyDescent="0.25">
      <c r="A111" s="125">
        <v>104</v>
      </c>
      <c r="B111" s="125">
        <v>51705400400</v>
      </c>
      <c r="C111" s="122" t="s">
        <v>277</v>
      </c>
      <c r="D111" s="118">
        <v>3000000</v>
      </c>
      <c r="E111" s="123">
        <f t="shared" si="3"/>
        <v>3000000</v>
      </c>
      <c r="F111" s="120"/>
      <c r="G111" s="120"/>
      <c r="H111" s="120"/>
      <c r="I111" s="120"/>
      <c r="J111" s="120"/>
      <c r="K111" s="120"/>
      <c r="L111" s="120"/>
      <c r="M111" s="120"/>
    </row>
    <row r="112" spans="1:13" ht="19.8" customHeight="1" x14ac:dyDescent="0.25">
      <c r="A112" s="125">
        <v>105</v>
      </c>
      <c r="B112" s="125">
        <v>51705400500</v>
      </c>
      <c r="C112" s="122" t="s">
        <v>270</v>
      </c>
      <c r="D112" s="118">
        <v>3000000</v>
      </c>
      <c r="E112" s="123">
        <f t="shared" si="3"/>
        <v>3000000</v>
      </c>
      <c r="F112" s="120"/>
      <c r="G112" s="120"/>
      <c r="H112" s="120"/>
      <c r="I112" s="120"/>
      <c r="J112" s="120"/>
      <c r="K112" s="120"/>
      <c r="L112" s="120"/>
      <c r="M112" s="120"/>
    </row>
    <row r="113" spans="1:13" ht="19.8" customHeight="1" x14ac:dyDescent="0.25">
      <c r="A113" s="125">
        <v>106</v>
      </c>
      <c r="B113" s="125">
        <v>51705400600</v>
      </c>
      <c r="C113" s="122" t="s">
        <v>279</v>
      </c>
      <c r="D113" s="118">
        <v>3000000</v>
      </c>
      <c r="E113" s="123">
        <f t="shared" si="3"/>
        <v>3000000</v>
      </c>
      <c r="F113" s="120"/>
      <c r="G113" s="120"/>
      <c r="H113" s="120"/>
      <c r="I113" s="120"/>
      <c r="J113" s="120"/>
      <c r="K113" s="120"/>
      <c r="L113" s="120"/>
      <c r="M113" s="120"/>
    </row>
    <row r="114" spans="1:13" ht="19.8" customHeight="1" x14ac:dyDescent="0.25">
      <c r="A114" s="125">
        <v>107</v>
      </c>
      <c r="B114" s="125">
        <v>51705400700</v>
      </c>
      <c r="C114" s="122" t="s">
        <v>271</v>
      </c>
      <c r="D114" s="118">
        <v>3000000</v>
      </c>
      <c r="E114" s="123">
        <f t="shared" si="3"/>
        <v>3000000</v>
      </c>
      <c r="F114" s="120"/>
      <c r="G114" s="120"/>
      <c r="H114" s="120"/>
      <c r="I114" s="120"/>
      <c r="J114" s="120"/>
      <c r="K114" s="120"/>
      <c r="L114" s="120"/>
      <c r="M114" s="120"/>
    </row>
    <row r="115" spans="1:13" ht="19.8" customHeight="1" x14ac:dyDescent="0.25">
      <c r="A115" s="125">
        <v>108</v>
      </c>
      <c r="B115" s="125">
        <v>51705400800</v>
      </c>
      <c r="C115" s="122" t="s">
        <v>278</v>
      </c>
      <c r="D115" s="118">
        <v>3000000</v>
      </c>
      <c r="E115" s="123">
        <f t="shared" si="3"/>
        <v>3000000</v>
      </c>
      <c r="F115" s="120"/>
      <c r="G115" s="120"/>
      <c r="H115" s="120"/>
      <c r="I115" s="120"/>
      <c r="J115" s="120"/>
      <c r="K115" s="120"/>
      <c r="L115" s="120"/>
      <c r="M115" s="120"/>
    </row>
    <row r="116" spans="1:13" ht="19.8" customHeight="1" x14ac:dyDescent="0.25">
      <c r="A116" s="125">
        <v>109</v>
      </c>
      <c r="B116" s="125">
        <v>51705400900</v>
      </c>
      <c r="C116" s="122" t="s">
        <v>215</v>
      </c>
      <c r="D116" s="118">
        <v>3000000</v>
      </c>
      <c r="E116" s="123">
        <f t="shared" si="3"/>
        <v>3000000</v>
      </c>
      <c r="F116" s="120"/>
      <c r="G116" s="120"/>
      <c r="H116" s="120"/>
      <c r="I116" s="120"/>
      <c r="J116" s="120"/>
      <c r="K116" s="120"/>
      <c r="L116" s="120"/>
      <c r="M116" s="120"/>
    </row>
    <row r="117" spans="1:13" ht="19.8" customHeight="1" x14ac:dyDescent="0.25">
      <c r="A117" s="125">
        <v>110</v>
      </c>
      <c r="B117" s="125">
        <v>51705401000</v>
      </c>
      <c r="C117" s="122" t="s">
        <v>76</v>
      </c>
      <c r="D117" s="118">
        <v>3000000</v>
      </c>
      <c r="E117" s="123">
        <f t="shared" si="3"/>
        <v>3000000</v>
      </c>
      <c r="F117" s="120"/>
      <c r="G117" s="120"/>
      <c r="H117" s="120"/>
      <c r="I117" s="120"/>
      <c r="J117" s="120"/>
      <c r="K117" s="120"/>
      <c r="L117" s="120"/>
      <c r="M117" s="120"/>
    </row>
    <row r="118" spans="1:13" ht="19.8" customHeight="1" x14ac:dyDescent="0.25">
      <c r="A118" s="125">
        <v>111</v>
      </c>
      <c r="B118" s="125">
        <v>51705500100</v>
      </c>
      <c r="C118" s="122" t="s">
        <v>172</v>
      </c>
      <c r="D118" s="118">
        <v>1090600000</v>
      </c>
      <c r="E118" s="123">
        <f t="shared" si="3"/>
        <v>1090600000</v>
      </c>
      <c r="F118" s="120"/>
      <c r="G118" s="120"/>
      <c r="H118" s="120"/>
      <c r="I118" s="120"/>
      <c r="J118" s="120"/>
      <c r="K118" s="120"/>
      <c r="L118" s="120"/>
      <c r="M118" s="120"/>
    </row>
    <row r="119" spans="1:13" ht="19.8" customHeight="1" x14ac:dyDescent="0.25">
      <c r="A119" s="125">
        <v>112</v>
      </c>
      <c r="B119" s="125">
        <v>51705600100</v>
      </c>
      <c r="C119" s="122" t="s">
        <v>156</v>
      </c>
      <c r="D119" s="118">
        <v>37700000</v>
      </c>
      <c r="E119" s="123">
        <f t="shared" si="3"/>
        <v>37700000</v>
      </c>
      <c r="F119" s="120"/>
      <c r="G119" s="120"/>
      <c r="H119" s="120"/>
      <c r="I119" s="120"/>
      <c r="J119" s="120"/>
      <c r="K119" s="120"/>
      <c r="L119" s="120"/>
      <c r="M119" s="120"/>
    </row>
    <row r="120" spans="1:13" ht="19.8" customHeight="1" x14ac:dyDescent="0.25">
      <c r="A120" s="125">
        <v>113</v>
      </c>
      <c r="B120" s="125">
        <v>52100100100</v>
      </c>
      <c r="C120" s="122" t="s">
        <v>125</v>
      </c>
      <c r="D120" s="118">
        <v>5612000000</v>
      </c>
      <c r="E120" s="123">
        <f t="shared" si="3"/>
        <v>5612000000</v>
      </c>
      <c r="F120" s="120"/>
      <c r="G120" s="120"/>
      <c r="H120" s="120"/>
      <c r="I120" s="120"/>
      <c r="J120" s="120"/>
      <c r="K120" s="120"/>
      <c r="L120" s="120"/>
      <c r="M120" s="120"/>
    </row>
    <row r="121" spans="1:13" ht="19.8" customHeight="1" x14ac:dyDescent="0.25">
      <c r="A121" s="125">
        <v>114</v>
      </c>
      <c r="B121" s="125">
        <v>52100100300</v>
      </c>
      <c r="C121" s="122" t="s">
        <v>69</v>
      </c>
      <c r="D121" s="118">
        <v>499700000</v>
      </c>
      <c r="E121" s="123">
        <f t="shared" si="3"/>
        <v>499700000</v>
      </c>
      <c r="F121" s="120"/>
      <c r="G121" s="120"/>
      <c r="H121" s="120"/>
      <c r="I121" s="120"/>
      <c r="J121" s="120"/>
      <c r="K121" s="120"/>
      <c r="L121" s="120"/>
      <c r="M121" s="120"/>
    </row>
    <row r="122" spans="1:13" ht="19.8" customHeight="1" x14ac:dyDescent="0.25">
      <c r="A122" s="125">
        <v>115</v>
      </c>
      <c r="B122" s="125">
        <v>52100200100</v>
      </c>
      <c r="C122" s="122" t="s">
        <v>134</v>
      </c>
      <c r="D122" s="118">
        <v>3559420000</v>
      </c>
      <c r="E122" s="123">
        <f t="shared" si="3"/>
        <v>3559420000</v>
      </c>
      <c r="F122" s="120"/>
      <c r="G122" s="120"/>
      <c r="H122" s="120"/>
      <c r="I122" s="120"/>
      <c r="J122" s="120"/>
      <c r="K122" s="120"/>
      <c r="L122" s="120"/>
      <c r="M122" s="120"/>
    </row>
    <row r="123" spans="1:13" ht="19.8" customHeight="1" x14ac:dyDescent="0.25">
      <c r="A123" s="125">
        <v>116</v>
      </c>
      <c r="B123" s="125">
        <v>52100300100</v>
      </c>
      <c r="C123" s="122" t="s">
        <v>106</v>
      </c>
      <c r="D123" s="118">
        <v>109500000</v>
      </c>
      <c r="E123" s="123">
        <f t="shared" si="3"/>
        <v>109500000</v>
      </c>
      <c r="F123" s="120"/>
      <c r="G123" s="120"/>
      <c r="H123" s="120"/>
      <c r="I123" s="120"/>
      <c r="J123" s="120"/>
      <c r="K123" s="120"/>
      <c r="L123" s="120"/>
      <c r="M123" s="120"/>
    </row>
    <row r="124" spans="1:13" ht="19.8" customHeight="1" x14ac:dyDescent="0.25">
      <c r="A124" s="125">
        <v>117</v>
      </c>
      <c r="B124" s="125">
        <v>52102600100</v>
      </c>
      <c r="C124" s="122" t="s">
        <v>339</v>
      </c>
      <c r="D124" s="118">
        <v>6000000000</v>
      </c>
      <c r="E124" s="123">
        <f t="shared" si="3"/>
        <v>6000000000</v>
      </c>
      <c r="F124" s="120"/>
      <c r="G124" s="120"/>
      <c r="H124" s="120"/>
      <c r="I124" s="120"/>
      <c r="J124" s="120"/>
      <c r="K124" s="120"/>
      <c r="L124" s="120"/>
      <c r="M124" s="120"/>
    </row>
    <row r="125" spans="1:13" ht="19.8" customHeight="1" x14ac:dyDescent="0.25">
      <c r="A125" s="263" t="s">
        <v>2996</v>
      </c>
      <c r="B125" s="263"/>
      <c r="C125" s="263"/>
      <c r="D125" s="263"/>
      <c r="E125" s="263"/>
      <c r="F125" s="120"/>
      <c r="G125" s="120"/>
      <c r="H125" s="120"/>
      <c r="I125" s="120"/>
      <c r="J125" s="120"/>
      <c r="K125" s="120"/>
      <c r="L125" s="120"/>
      <c r="M125" s="120"/>
    </row>
    <row r="126" spans="1:13" ht="19.8" customHeight="1" x14ac:dyDescent="0.25">
      <c r="A126" s="125">
        <v>118</v>
      </c>
      <c r="B126" s="125">
        <v>52110200100</v>
      </c>
      <c r="C126" s="122" t="s">
        <v>114</v>
      </c>
      <c r="D126" s="118">
        <v>760400000</v>
      </c>
      <c r="E126" s="123">
        <f t="shared" ref="E126:E139" si="4">SUM(D126:D126)</f>
        <v>760400000</v>
      </c>
      <c r="F126" s="120"/>
      <c r="G126" s="120"/>
      <c r="H126" s="120"/>
      <c r="I126" s="120"/>
      <c r="J126" s="120"/>
      <c r="K126" s="120"/>
      <c r="L126" s="120"/>
      <c r="M126" s="120"/>
    </row>
    <row r="127" spans="1:13" ht="19.8" customHeight="1" x14ac:dyDescent="0.25">
      <c r="A127" s="125">
        <v>119</v>
      </c>
      <c r="B127" s="125">
        <v>52110300100</v>
      </c>
      <c r="C127" s="122" t="s">
        <v>101</v>
      </c>
      <c r="D127" s="118">
        <v>14000000</v>
      </c>
      <c r="E127" s="123">
        <f t="shared" si="4"/>
        <v>14000000</v>
      </c>
      <c r="F127" s="120"/>
      <c r="G127" s="120"/>
      <c r="H127" s="120"/>
      <c r="I127" s="120"/>
      <c r="J127" s="120"/>
      <c r="K127" s="120"/>
      <c r="L127" s="120"/>
      <c r="M127" s="120"/>
    </row>
    <row r="128" spans="1:13" ht="19.8" customHeight="1" x14ac:dyDescent="0.25">
      <c r="A128" s="125">
        <v>120</v>
      </c>
      <c r="B128" s="125">
        <v>52110600100</v>
      </c>
      <c r="C128" s="122" t="s">
        <v>124</v>
      </c>
      <c r="D128" s="118">
        <v>100000000</v>
      </c>
      <c r="E128" s="123">
        <f t="shared" si="4"/>
        <v>100000000</v>
      </c>
      <c r="F128" s="120"/>
      <c r="G128" s="120"/>
      <c r="H128" s="120"/>
      <c r="I128" s="120"/>
      <c r="J128" s="120"/>
      <c r="K128" s="120"/>
      <c r="L128" s="120"/>
      <c r="M128" s="120"/>
    </row>
    <row r="129" spans="1:13" ht="19.8" customHeight="1" x14ac:dyDescent="0.25">
      <c r="A129" s="125">
        <v>121</v>
      </c>
      <c r="B129" s="125">
        <v>52111500100</v>
      </c>
      <c r="C129" s="122" t="s">
        <v>193</v>
      </c>
      <c r="D129" s="118">
        <v>350000000</v>
      </c>
      <c r="E129" s="123">
        <f t="shared" si="4"/>
        <v>350000000</v>
      </c>
      <c r="F129" s="120"/>
      <c r="G129" s="120"/>
      <c r="H129" s="120"/>
      <c r="I129" s="120"/>
      <c r="J129" s="120"/>
      <c r="K129" s="120"/>
      <c r="L129" s="120"/>
      <c r="M129" s="120"/>
    </row>
    <row r="130" spans="1:13" ht="19.8" customHeight="1" x14ac:dyDescent="0.25">
      <c r="A130" s="125">
        <v>122</v>
      </c>
      <c r="B130" s="125">
        <v>52111600100</v>
      </c>
      <c r="C130" s="122" t="s">
        <v>260</v>
      </c>
      <c r="D130" s="118">
        <v>200000000</v>
      </c>
      <c r="E130" s="123">
        <f t="shared" si="4"/>
        <v>200000000</v>
      </c>
      <c r="F130" s="120"/>
      <c r="G130" s="120"/>
      <c r="H130" s="120"/>
      <c r="I130" s="120"/>
      <c r="J130" s="120"/>
      <c r="K130" s="120"/>
      <c r="L130" s="120"/>
      <c r="M130" s="120"/>
    </row>
    <row r="131" spans="1:13" ht="19.8" customHeight="1" x14ac:dyDescent="0.25">
      <c r="A131" s="125">
        <v>123</v>
      </c>
      <c r="B131" s="125">
        <v>52111700100</v>
      </c>
      <c r="C131" s="122" t="s">
        <v>181</v>
      </c>
      <c r="D131" s="118">
        <v>12000000</v>
      </c>
      <c r="E131" s="123">
        <f t="shared" si="4"/>
        <v>12000000</v>
      </c>
      <c r="F131" s="120"/>
      <c r="G131" s="120"/>
      <c r="H131" s="120"/>
      <c r="I131" s="120"/>
      <c r="J131" s="120"/>
      <c r="K131" s="120"/>
      <c r="L131" s="120"/>
      <c r="M131" s="120"/>
    </row>
    <row r="132" spans="1:13" ht="19.8" customHeight="1" x14ac:dyDescent="0.25">
      <c r="A132" s="125">
        <v>124</v>
      </c>
      <c r="B132" s="125">
        <v>53500100100</v>
      </c>
      <c r="C132" s="122" t="s">
        <v>269</v>
      </c>
      <c r="D132" s="118">
        <v>6993000000</v>
      </c>
      <c r="E132" s="123">
        <f t="shared" si="4"/>
        <v>6993000000</v>
      </c>
      <c r="F132" s="120"/>
      <c r="G132" s="120"/>
      <c r="H132" s="120"/>
      <c r="I132" s="120"/>
      <c r="J132" s="120"/>
      <c r="K132" s="120"/>
      <c r="L132" s="120"/>
      <c r="M132" s="120"/>
    </row>
    <row r="133" spans="1:13" ht="19.8" customHeight="1" x14ac:dyDescent="0.25">
      <c r="A133" s="125">
        <v>125</v>
      </c>
      <c r="B133" s="125">
        <v>53500100200</v>
      </c>
      <c r="C133" s="122" t="s">
        <v>115</v>
      </c>
      <c r="D133" s="118">
        <v>3500000000</v>
      </c>
      <c r="E133" s="123">
        <f t="shared" si="4"/>
        <v>3500000000</v>
      </c>
      <c r="F133" s="120"/>
      <c r="G133" s="120"/>
      <c r="H133" s="120"/>
      <c r="I133" s="120"/>
      <c r="J133" s="120"/>
      <c r="K133" s="120"/>
      <c r="L133" s="120"/>
      <c r="M133" s="120"/>
    </row>
    <row r="134" spans="1:13" ht="19.8" customHeight="1" x14ac:dyDescent="0.25">
      <c r="A134" s="125">
        <v>126</v>
      </c>
      <c r="B134" s="125">
        <v>53501600100</v>
      </c>
      <c r="C134" s="122" t="s">
        <v>108</v>
      </c>
      <c r="D134" s="118">
        <v>195500000</v>
      </c>
      <c r="E134" s="123">
        <f t="shared" si="4"/>
        <v>195500000</v>
      </c>
      <c r="F134" s="120"/>
      <c r="G134" s="120"/>
      <c r="H134" s="120"/>
      <c r="I134" s="120"/>
      <c r="J134" s="120"/>
      <c r="K134" s="120"/>
      <c r="L134" s="120"/>
      <c r="M134" s="120"/>
    </row>
    <row r="135" spans="1:13" ht="19.8" customHeight="1" x14ac:dyDescent="0.25">
      <c r="A135" s="125">
        <v>127</v>
      </c>
      <c r="B135" s="125">
        <v>53505300100</v>
      </c>
      <c r="C135" s="122" t="s">
        <v>208</v>
      </c>
      <c r="D135" s="118">
        <v>1215000000</v>
      </c>
      <c r="E135" s="123">
        <f t="shared" si="4"/>
        <v>1215000000</v>
      </c>
      <c r="F135" s="120"/>
      <c r="G135" s="120"/>
      <c r="H135" s="120"/>
      <c r="I135" s="120"/>
      <c r="J135" s="120"/>
      <c r="K135" s="120"/>
      <c r="L135" s="120"/>
      <c r="M135" s="120"/>
    </row>
    <row r="136" spans="1:13" ht="19.8" customHeight="1" x14ac:dyDescent="0.25">
      <c r="A136" s="125">
        <v>128</v>
      </c>
      <c r="B136" s="125">
        <v>53905100100</v>
      </c>
      <c r="C136" s="122" t="s">
        <v>245</v>
      </c>
      <c r="D136" s="118">
        <v>1190000000</v>
      </c>
      <c r="E136" s="123">
        <f t="shared" si="4"/>
        <v>1190000000</v>
      </c>
      <c r="F136" s="120"/>
      <c r="G136" s="120"/>
      <c r="H136" s="120"/>
      <c r="I136" s="120"/>
      <c r="J136" s="120"/>
      <c r="K136" s="120"/>
      <c r="L136" s="120"/>
      <c r="M136" s="120"/>
    </row>
    <row r="137" spans="1:13" ht="19.8" customHeight="1" x14ac:dyDescent="0.25">
      <c r="A137" s="125">
        <v>129</v>
      </c>
      <c r="B137" s="125">
        <v>55100100100</v>
      </c>
      <c r="C137" s="122" t="s">
        <v>139</v>
      </c>
      <c r="D137" s="118">
        <v>111900000</v>
      </c>
      <c r="E137" s="123">
        <f t="shared" si="4"/>
        <v>111900000</v>
      </c>
      <c r="F137" s="120"/>
      <c r="G137" s="120"/>
      <c r="H137" s="120"/>
      <c r="I137" s="120"/>
      <c r="J137" s="120"/>
      <c r="K137" s="120"/>
      <c r="L137" s="120"/>
      <c r="M137" s="120"/>
    </row>
    <row r="138" spans="1:13" ht="19.8" customHeight="1" x14ac:dyDescent="0.25">
      <c r="A138" s="125">
        <v>130</v>
      </c>
      <c r="B138" s="125">
        <v>55700100200</v>
      </c>
      <c r="C138" s="122" t="s">
        <v>236</v>
      </c>
      <c r="D138" s="118">
        <v>694000000</v>
      </c>
      <c r="E138" s="123">
        <f t="shared" si="4"/>
        <v>694000000</v>
      </c>
      <c r="F138" s="120"/>
      <c r="G138" s="120"/>
      <c r="H138" s="120"/>
      <c r="I138" s="120"/>
      <c r="J138" s="120"/>
      <c r="K138" s="120"/>
      <c r="L138" s="120"/>
      <c r="M138" s="120"/>
    </row>
    <row r="139" spans="1:13" ht="19.8" customHeight="1" x14ac:dyDescent="0.25">
      <c r="A139" s="125">
        <v>131</v>
      </c>
      <c r="B139" s="125">
        <v>55700200100</v>
      </c>
      <c r="C139" s="122" t="s">
        <v>89</v>
      </c>
      <c r="D139" s="118">
        <v>1122200682</v>
      </c>
      <c r="E139" s="123">
        <f t="shared" si="4"/>
        <v>1122200682</v>
      </c>
      <c r="F139" s="120"/>
      <c r="G139" s="120"/>
      <c r="H139" s="120"/>
      <c r="I139" s="120"/>
      <c r="J139" s="120"/>
      <c r="K139" s="120"/>
      <c r="L139" s="120"/>
      <c r="M139" s="120"/>
    </row>
    <row r="140" spans="1:13" ht="19.8" customHeight="1" x14ac:dyDescent="0.25">
      <c r="A140" s="266" t="s">
        <v>318</v>
      </c>
      <c r="B140" s="266"/>
      <c r="C140" s="266"/>
      <c r="D140" s="119">
        <v>406306793157</v>
      </c>
      <c r="E140" s="119">
        <f>SUM(E5:E139)</f>
        <v>406306793157</v>
      </c>
      <c r="F140" s="120"/>
      <c r="G140" s="120"/>
      <c r="H140" s="120"/>
      <c r="I140" s="120"/>
      <c r="J140" s="120"/>
      <c r="K140" s="120"/>
      <c r="L140" s="120"/>
      <c r="M140" s="120"/>
    </row>
    <row r="154" spans="1:13" ht="19.8" customHeight="1" x14ac:dyDescent="0.25">
      <c r="A154" s="264" t="s">
        <v>3005</v>
      </c>
      <c r="B154" s="264"/>
      <c r="C154" s="264"/>
      <c r="D154" s="264"/>
      <c r="E154" s="264"/>
    </row>
    <row r="155" spans="1:13" ht="19.8" customHeight="1" x14ac:dyDescent="0.25">
      <c r="A155" s="137"/>
      <c r="B155" s="137"/>
      <c r="C155" s="137"/>
      <c r="D155" s="137"/>
      <c r="E155" s="137"/>
      <c r="F155" s="120"/>
      <c r="G155" s="120"/>
      <c r="H155" s="120"/>
      <c r="I155" s="120"/>
      <c r="J155" s="120"/>
      <c r="K155" s="120"/>
      <c r="L155" s="120"/>
      <c r="M155" s="120"/>
    </row>
    <row r="156" spans="1:13" ht="19.8" customHeight="1" x14ac:dyDescent="0.25">
      <c r="A156" s="137"/>
      <c r="B156" s="137"/>
      <c r="C156" s="137"/>
      <c r="D156" s="137"/>
      <c r="E156" s="137"/>
    </row>
  </sheetData>
  <sortState xmlns:xlrd2="http://schemas.microsoft.com/office/spreadsheetml/2017/richdata2" ref="B5:E139">
    <sortCondition ref="B5:B139"/>
  </sortState>
  <mergeCells count="9">
    <mergeCell ref="A63:E63"/>
    <mergeCell ref="A154:E154"/>
    <mergeCell ref="A1:E1"/>
    <mergeCell ref="A2:E2"/>
    <mergeCell ref="A140:C140"/>
    <mergeCell ref="A3:E3"/>
    <mergeCell ref="A32:E32"/>
    <mergeCell ref="A94:E94"/>
    <mergeCell ref="A125:E125"/>
  </mergeCells>
  <pageMargins left="0.70866141732283472" right="0.70866141732283472" top="0.74803149606299213" bottom="0.74803149606299213" header="0.31496062992125984" footer="0.31496062992125984"/>
  <pageSetup scale="75" fitToHeight="0"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D7FBD-52F3-4654-A148-CC62C65CB1AC}">
  <sheetPr>
    <pageSetUpPr fitToPage="1"/>
  </sheetPr>
  <dimension ref="A1:E54"/>
  <sheetViews>
    <sheetView topLeftCell="A34" workbookViewId="0">
      <selection activeCell="A43" sqref="A43"/>
    </sheetView>
  </sheetViews>
  <sheetFormatPr defaultRowHeight="15.6" x14ac:dyDescent="0.3"/>
  <cols>
    <col min="1" max="1" width="66.44140625" style="139" customWidth="1"/>
    <col min="2" max="2" width="1.77734375" style="139" hidden="1" customWidth="1"/>
    <col min="3" max="3" width="26.5546875" style="139" bestFit="1" customWidth="1"/>
    <col min="4" max="4" width="23.5546875" style="139" bestFit="1" customWidth="1"/>
    <col min="5" max="5" width="26.5546875" style="139" bestFit="1" customWidth="1"/>
    <col min="6" max="16384" width="8.88671875" style="139"/>
  </cols>
  <sheetData>
    <row r="1" spans="1:5" x14ac:dyDescent="0.3">
      <c r="A1" s="267" t="s">
        <v>3006</v>
      </c>
      <c r="B1" s="267"/>
      <c r="C1" s="267"/>
      <c r="D1" s="267"/>
      <c r="E1" s="267"/>
    </row>
    <row r="2" spans="1:5" x14ac:dyDescent="0.3">
      <c r="A2" s="140" t="s">
        <v>3007</v>
      </c>
      <c r="B2" s="141">
        <v>2024</v>
      </c>
      <c r="C2" s="141" t="s">
        <v>3008</v>
      </c>
      <c r="D2" s="142" t="s">
        <v>3009</v>
      </c>
      <c r="E2" s="141" t="s">
        <v>3010</v>
      </c>
    </row>
    <row r="3" spans="1:5" x14ac:dyDescent="0.3">
      <c r="A3" s="143" t="s">
        <v>3011</v>
      </c>
      <c r="B3" s="144"/>
      <c r="C3" s="144"/>
      <c r="D3" s="144"/>
      <c r="E3" s="144"/>
    </row>
    <row r="4" spans="1:5" x14ac:dyDescent="0.3">
      <c r="A4" s="145" t="s">
        <v>3012</v>
      </c>
      <c r="B4" s="146">
        <v>0</v>
      </c>
      <c r="C4" s="146">
        <v>300000000</v>
      </c>
      <c r="D4" s="146">
        <v>300000000</v>
      </c>
      <c r="E4" s="146">
        <f t="shared" ref="E4:E10" si="0">C4+D4</f>
        <v>600000000</v>
      </c>
    </row>
    <row r="5" spans="1:5" x14ac:dyDescent="0.3">
      <c r="A5" s="147" t="s">
        <v>3013</v>
      </c>
      <c r="B5" s="146">
        <v>28000000000</v>
      </c>
      <c r="C5" s="146">
        <v>20000000000</v>
      </c>
      <c r="D5" s="148"/>
      <c r="E5" s="146">
        <f t="shared" si="0"/>
        <v>20000000000</v>
      </c>
    </row>
    <row r="6" spans="1:5" x14ac:dyDescent="0.3">
      <c r="A6" s="147" t="s">
        <v>3014</v>
      </c>
      <c r="B6" s="148">
        <f>2*1500000000</f>
        <v>3000000000</v>
      </c>
      <c r="C6" s="146">
        <v>4250000000</v>
      </c>
      <c r="D6" s="146">
        <v>4250000000</v>
      </c>
      <c r="E6" s="146">
        <f t="shared" si="0"/>
        <v>8500000000</v>
      </c>
    </row>
    <row r="7" spans="1:5" x14ac:dyDescent="0.3">
      <c r="A7" s="145" t="s">
        <v>3015</v>
      </c>
      <c r="B7" s="146">
        <v>0</v>
      </c>
      <c r="C7" s="146">
        <v>5000000000</v>
      </c>
      <c r="D7" s="146">
        <v>0</v>
      </c>
      <c r="E7" s="146">
        <f t="shared" si="0"/>
        <v>5000000000</v>
      </c>
    </row>
    <row r="8" spans="1:5" ht="30.6" x14ac:dyDescent="0.3">
      <c r="A8" s="147" t="s">
        <v>3016</v>
      </c>
      <c r="B8" s="146">
        <v>340000000</v>
      </c>
      <c r="C8" s="146">
        <f>400000000+40000000</f>
        <v>440000000</v>
      </c>
      <c r="D8" s="148">
        <v>0</v>
      </c>
      <c r="E8" s="146">
        <f t="shared" si="0"/>
        <v>440000000</v>
      </c>
    </row>
    <row r="9" spans="1:5" ht="30.6" x14ac:dyDescent="0.3">
      <c r="A9" s="147" t="s">
        <v>3017</v>
      </c>
      <c r="B9" s="146">
        <v>140000000</v>
      </c>
      <c r="C9" s="148">
        <v>120000000</v>
      </c>
      <c r="D9" s="148">
        <v>100000000</v>
      </c>
      <c r="E9" s="146">
        <f t="shared" si="0"/>
        <v>220000000</v>
      </c>
    </row>
    <row r="10" spans="1:5" x14ac:dyDescent="0.3">
      <c r="A10" s="145" t="s">
        <v>1439</v>
      </c>
      <c r="B10" s="146">
        <f>30000000+70000000</f>
        <v>100000000</v>
      </c>
      <c r="C10" s="146">
        <v>70000000</v>
      </c>
      <c r="D10" s="146">
        <v>30000000</v>
      </c>
      <c r="E10" s="146">
        <f t="shared" si="0"/>
        <v>100000000</v>
      </c>
    </row>
    <row r="11" spans="1:5" x14ac:dyDescent="0.3">
      <c r="A11" s="149" t="s">
        <v>3018</v>
      </c>
      <c r="B11" s="150">
        <f>SUM(B4:B10)</f>
        <v>31580000000</v>
      </c>
      <c r="C11" s="150">
        <f>SUM(C4:C10)</f>
        <v>30180000000</v>
      </c>
      <c r="D11" s="150">
        <f>SUM(D4:D10)</f>
        <v>4680000000</v>
      </c>
      <c r="E11" s="150">
        <f>SUM(E4:E10)</f>
        <v>34860000000</v>
      </c>
    </row>
    <row r="12" spans="1:5" ht="5.4" customHeight="1" x14ac:dyDescent="0.3">
      <c r="A12" s="151"/>
      <c r="B12" s="152"/>
      <c r="C12" s="152"/>
      <c r="D12" s="152"/>
      <c r="E12" s="152"/>
    </row>
    <row r="13" spans="1:5" x14ac:dyDescent="0.3">
      <c r="A13" s="143" t="s">
        <v>3019</v>
      </c>
      <c r="B13" s="153"/>
      <c r="C13" s="153"/>
      <c r="D13" s="153"/>
      <c r="E13" s="153"/>
    </row>
    <row r="14" spans="1:5" x14ac:dyDescent="0.3">
      <c r="A14" s="145" t="s">
        <v>3020</v>
      </c>
      <c r="B14" s="148">
        <f>350000000+60000000</f>
        <v>410000000</v>
      </c>
      <c r="C14" s="148">
        <v>450000000</v>
      </c>
      <c r="D14" s="146">
        <v>100000000</v>
      </c>
      <c r="E14" s="146">
        <f t="shared" ref="E14:E17" si="1">C14+D14</f>
        <v>550000000</v>
      </c>
    </row>
    <row r="15" spans="1:5" ht="30" x14ac:dyDescent="0.3">
      <c r="A15" s="154" t="s">
        <v>3021</v>
      </c>
      <c r="B15" s="146">
        <v>0</v>
      </c>
      <c r="C15" s="146">
        <v>10000000</v>
      </c>
      <c r="D15" s="148"/>
      <c r="E15" s="146">
        <f t="shared" si="1"/>
        <v>10000000</v>
      </c>
    </row>
    <row r="16" spans="1:5" x14ac:dyDescent="0.3">
      <c r="A16" s="145" t="s">
        <v>3022</v>
      </c>
      <c r="B16" s="148">
        <v>0</v>
      </c>
      <c r="C16" s="148">
        <v>803200000</v>
      </c>
      <c r="D16" s="146">
        <v>750000000</v>
      </c>
      <c r="E16" s="146">
        <f t="shared" si="1"/>
        <v>1553200000</v>
      </c>
    </row>
    <row r="17" spans="1:5" x14ac:dyDescent="0.3">
      <c r="A17" s="147" t="s">
        <v>3023</v>
      </c>
      <c r="B17" s="148"/>
      <c r="C17" s="146">
        <v>50000000</v>
      </c>
      <c r="D17" s="146">
        <v>50000000</v>
      </c>
      <c r="E17" s="146">
        <f t="shared" si="1"/>
        <v>100000000</v>
      </c>
    </row>
    <row r="18" spans="1:5" x14ac:dyDescent="0.3">
      <c r="A18" s="149" t="s">
        <v>3024</v>
      </c>
      <c r="B18" s="150">
        <f>SUM(B14:B17)</f>
        <v>410000000</v>
      </c>
      <c r="C18" s="150">
        <f>SUM(C14:C17)</f>
        <v>1313200000</v>
      </c>
      <c r="D18" s="150">
        <f>SUM(D14:D17)</f>
        <v>900000000</v>
      </c>
      <c r="E18" s="150">
        <f>SUM(E14:E17)</f>
        <v>2213200000</v>
      </c>
    </row>
    <row r="19" spans="1:5" x14ac:dyDescent="0.3">
      <c r="A19" s="149" t="s">
        <v>3025</v>
      </c>
      <c r="B19" s="153" t="e">
        <f>+#REF!+B18+B11</f>
        <v>#REF!</v>
      </c>
      <c r="C19" s="153">
        <f>+C18+C11</f>
        <v>31493200000</v>
      </c>
      <c r="D19" s="153">
        <f>+D18+D11</f>
        <v>5580000000</v>
      </c>
      <c r="E19" s="153">
        <f>+E18+E11</f>
        <v>37073200000</v>
      </c>
    </row>
    <row r="20" spans="1:5" x14ac:dyDescent="0.3">
      <c r="A20" s="155"/>
      <c r="B20" s="156"/>
      <c r="C20" s="156"/>
      <c r="D20" s="156"/>
      <c r="E20" s="156"/>
    </row>
    <row r="21" spans="1:5" x14ac:dyDescent="0.3">
      <c r="A21" s="143" t="s">
        <v>3026</v>
      </c>
      <c r="B21" s="153"/>
      <c r="C21" s="153"/>
      <c r="D21" s="153"/>
      <c r="E21" s="153"/>
    </row>
    <row r="22" spans="1:5" x14ac:dyDescent="0.3">
      <c r="A22" s="154" t="s">
        <v>3027</v>
      </c>
      <c r="B22" s="148">
        <v>0</v>
      </c>
      <c r="C22" s="148">
        <v>70000000000</v>
      </c>
      <c r="D22" s="148"/>
      <c r="E22" s="146">
        <f t="shared" ref="E22:E45" si="2">C22+D22</f>
        <v>70000000000</v>
      </c>
    </row>
    <row r="23" spans="1:5" x14ac:dyDescent="0.3">
      <c r="A23" s="154" t="s">
        <v>3028</v>
      </c>
      <c r="B23" s="148">
        <v>22400000000</v>
      </c>
      <c r="C23" s="148">
        <f>30000000000+3000000000-300000000-33000000</f>
        <v>32667000000</v>
      </c>
      <c r="D23" s="148">
        <v>0</v>
      </c>
      <c r="E23" s="146">
        <f t="shared" si="2"/>
        <v>32667000000</v>
      </c>
    </row>
    <row r="24" spans="1:5" x14ac:dyDescent="0.3">
      <c r="A24" s="145" t="s">
        <v>3029</v>
      </c>
      <c r="B24" s="146"/>
      <c r="C24" s="146">
        <v>1321700826</v>
      </c>
      <c r="D24" s="146"/>
      <c r="E24" s="146">
        <f t="shared" si="2"/>
        <v>1321700826</v>
      </c>
    </row>
    <row r="25" spans="1:5" x14ac:dyDescent="0.3">
      <c r="A25" s="145" t="s">
        <v>3030</v>
      </c>
      <c r="B25" s="146"/>
      <c r="C25" s="146">
        <v>800000000</v>
      </c>
      <c r="D25" s="146"/>
      <c r="E25" s="146">
        <f t="shared" si="2"/>
        <v>800000000</v>
      </c>
    </row>
    <row r="26" spans="1:5" x14ac:dyDescent="0.3">
      <c r="A26" s="145" t="s">
        <v>3031</v>
      </c>
      <c r="B26" s="146"/>
      <c r="C26" s="146">
        <v>400000000</v>
      </c>
      <c r="D26" s="146"/>
      <c r="E26" s="146">
        <f t="shared" si="2"/>
        <v>400000000</v>
      </c>
    </row>
    <row r="27" spans="1:5" x14ac:dyDescent="0.3">
      <c r="A27" s="145" t="s">
        <v>3032</v>
      </c>
      <c r="B27" s="146"/>
      <c r="C27" s="146">
        <f>2500000000+4500000000</f>
        <v>7000000000</v>
      </c>
      <c r="D27" s="146">
        <v>0</v>
      </c>
      <c r="E27" s="146">
        <f t="shared" si="2"/>
        <v>7000000000</v>
      </c>
    </row>
    <row r="28" spans="1:5" x14ac:dyDescent="0.3">
      <c r="A28" s="145" t="s">
        <v>3033</v>
      </c>
      <c r="B28" s="146"/>
      <c r="C28" s="146">
        <v>800000000</v>
      </c>
      <c r="D28" s="146"/>
      <c r="E28" s="146">
        <f t="shared" si="2"/>
        <v>800000000</v>
      </c>
    </row>
    <row r="29" spans="1:5" x14ac:dyDescent="0.3">
      <c r="A29" s="145" t="s">
        <v>3034</v>
      </c>
      <c r="B29" s="146"/>
      <c r="C29" s="146">
        <v>1122200682</v>
      </c>
      <c r="D29" s="146">
        <v>0</v>
      </c>
      <c r="E29" s="146">
        <f t="shared" si="2"/>
        <v>1122200682</v>
      </c>
    </row>
    <row r="30" spans="1:5" x14ac:dyDescent="0.3">
      <c r="A30" s="145" t="s">
        <v>3035</v>
      </c>
      <c r="B30" s="146"/>
      <c r="C30" s="146">
        <v>1326098492</v>
      </c>
      <c r="D30" s="146">
        <v>0</v>
      </c>
      <c r="E30" s="146">
        <f t="shared" si="2"/>
        <v>1326098492</v>
      </c>
    </row>
    <row r="31" spans="1:5" x14ac:dyDescent="0.3">
      <c r="A31" s="145" t="s">
        <v>3036</v>
      </c>
      <c r="B31" s="146">
        <v>0</v>
      </c>
      <c r="C31" s="146">
        <v>230000000</v>
      </c>
      <c r="D31" s="146">
        <v>0</v>
      </c>
      <c r="E31" s="146">
        <f t="shared" si="2"/>
        <v>230000000</v>
      </c>
    </row>
    <row r="32" spans="1:5" x14ac:dyDescent="0.3">
      <c r="A32" s="145" t="s">
        <v>3037</v>
      </c>
      <c r="B32" s="146">
        <v>5000000000</v>
      </c>
      <c r="C32" s="148">
        <v>5500000000</v>
      </c>
      <c r="D32" s="146">
        <v>0</v>
      </c>
      <c r="E32" s="146">
        <f>C32+D32</f>
        <v>5500000000</v>
      </c>
    </row>
    <row r="33" spans="1:5" x14ac:dyDescent="0.3">
      <c r="A33" s="154" t="s">
        <v>3038</v>
      </c>
      <c r="B33" s="148"/>
      <c r="C33" s="148">
        <v>5230000000</v>
      </c>
      <c r="D33" s="148"/>
      <c r="E33" s="146">
        <f>C33+D33</f>
        <v>5230000000</v>
      </c>
    </row>
    <row r="34" spans="1:5" x14ac:dyDescent="0.3">
      <c r="A34" s="157" t="s">
        <v>318</v>
      </c>
      <c r="B34" s="148"/>
      <c r="C34" s="150">
        <f>SUM(C22:C33)</f>
        <v>126397000000</v>
      </c>
      <c r="D34" s="150">
        <f t="shared" ref="D34:E34" si="3">SUM(D22:D33)</f>
        <v>0</v>
      </c>
      <c r="E34" s="150">
        <f t="shared" si="3"/>
        <v>126397000000</v>
      </c>
    </row>
    <row r="35" spans="1:5" x14ac:dyDescent="0.3">
      <c r="A35" s="158"/>
      <c r="B35" s="148"/>
      <c r="C35" s="150"/>
      <c r="D35" s="150"/>
      <c r="E35" s="150"/>
    </row>
    <row r="36" spans="1:5" x14ac:dyDescent="0.3">
      <c r="A36" s="158" t="s">
        <v>3039</v>
      </c>
      <c r="B36" s="148"/>
      <c r="C36" s="148"/>
      <c r="D36" s="148"/>
      <c r="E36" s="146"/>
    </row>
    <row r="37" spans="1:5" x14ac:dyDescent="0.3">
      <c r="A37" s="154" t="s">
        <v>3040</v>
      </c>
      <c r="B37" s="148"/>
      <c r="C37" s="148">
        <v>1550000000</v>
      </c>
      <c r="D37" s="148">
        <v>50000000</v>
      </c>
      <c r="E37" s="146">
        <f>C37+D37</f>
        <v>1600000000</v>
      </c>
    </row>
    <row r="38" spans="1:5" x14ac:dyDescent="0.3">
      <c r="A38" s="154" t="s">
        <v>3041</v>
      </c>
      <c r="B38" s="148"/>
      <c r="C38" s="146">
        <v>600000000</v>
      </c>
      <c r="D38" s="146">
        <v>60000000</v>
      </c>
      <c r="E38" s="146">
        <f>C38+D38</f>
        <v>660000000</v>
      </c>
    </row>
    <row r="39" spans="1:5" ht="30.6" x14ac:dyDescent="0.3">
      <c r="A39" s="147" t="s">
        <v>3042</v>
      </c>
      <c r="B39" s="148">
        <v>4230000000</v>
      </c>
      <c r="C39" s="148">
        <v>4230000000</v>
      </c>
      <c r="D39" s="148">
        <v>0</v>
      </c>
      <c r="E39" s="146">
        <f t="shared" si="2"/>
        <v>4230000000</v>
      </c>
    </row>
    <row r="40" spans="1:5" x14ac:dyDescent="0.3">
      <c r="A40" s="147" t="s">
        <v>3043</v>
      </c>
      <c r="B40" s="148">
        <f>5000000000+450000000</f>
        <v>5450000000</v>
      </c>
      <c r="C40" s="148">
        <v>5000000000</v>
      </c>
      <c r="D40" s="148">
        <v>450000000</v>
      </c>
      <c r="E40" s="146">
        <f t="shared" si="2"/>
        <v>5450000000</v>
      </c>
    </row>
    <row r="41" spans="1:5" x14ac:dyDescent="0.3">
      <c r="A41" s="147" t="s">
        <v>3044</v>
      </c>
      <c r="B41" s="148">
        <f>2557762500+15462100000</f>
        <v>18019862500</v>
      </c>
      <c r="C41" s="148">
        <f>33000000000-19915500000</f>
        <v>13084500000</v>
      </c>
      <c r="D41" s="148">
        <f>15.5*C41/100</f>
        <v>2028097500</v>
      </c>
      <c r="E41" s="146">
        <f t="shared" si="2"/>
        <v>15112597500</v>
      </c>
    </row>
    <row r="42" spans="1:5" x14ac:dyDescent="0.3">
      <c r="A42" s="147" t="s">
        <v>3045</v>
      </c>
      <c r="B42" s="148">
        <v>5675000000</v>
      </c>
      <c r="C42" s="148">
        <f>15000000000-104000000</f>
        <v>14896000000</v>
      </c>
      <c r="D42" s="148">
        <f>20*C42/100</f>
        <v>2979200000</v>
      </c>
      <c r="E42" s="146">
        <f>C42+D42</f>
        <v>17875200000</v>
      </c>
    </row>
    <row r="43" spans="1:5" ht="30" x14ac:dyDescent="0.3">
      <c r="A43" s="154" t="s">
        <v>3046</v>
      </c>
      <c r="B43" s="148"/>
      <c r="C43" s="148">
        <v>1500000000</v>
      </c>
      <c r="D43" s="148">
        <v>500000000</v>
      </c>
      <c r="E43" s="146">
        <f>C43+D43</f>
        <v>2000000000</v>
      </c>
    </row>
    <row r="44" spans="1:5" x14ac:dyDescent="0.3">
      <c r="A44" s="147" t="s">
        <v>3047</v>
      </c>
      <c r="B44" s="148">
        <f>13000000000+3470000000</f>
        <v>16470000000</v>
      </c>
      <c r="C44" s="148">
        <f>40000000000-15000000000</f>
        <v>25000000000</v>
      </c>
      <c r="D44" s="148">
        <f>3500000000</f>
        <v>3500000000</v>
      </c>
      <c r="E44" s="146">
        <f t="shared" si="2"/>
        <v>28500000000</v>
      </c>
    </row>
    <row r="45" spans="1:5" ht="30.6" x14ac:dyDescent="0.3">
      <c r="A45" s="147" t="s">
        <v>3048</v>
      </c>
      <c r="B45" s="148">
        <v>2500000000</v>
      </c>
      <c r="C45" s="148">
        <v>2000000000</v>
      </c>
      <c r="D45" s="148">
        <v>500000000</v>
      </c>
      <c r="E45" s="146">
        <f t="shared" si="2"/>
        <v>2500000000</v>
      </c>
    </row>
    <row r="46" spans="1:5" x14ac:dyDescent="0.3">
      <c r="A46" s="157" t="s">
        <v>318</v>
      </c>
      <c r="B46" s="148"/>
      <c r="C46" s="159">
        <f>SUM(C37:C45)</f>
        <v>67860500000</v>
      </c>
      <c r="D46" s="159">
        <f>SUM(D37:D45)</f>
        <v>10067297500</v>
      </c>
      <c r="E46" s="159">
        <f>SUM(E37:E45)</f>
        <v>77927797500</v>
      </c>
    </row>
    <row r="47" spans="1:5" x14ac:dyDescent="0.3">
      <c r="A47" s="157" t="s">
        <v>3049</v>
      </c>
      <c r="B47" s="159">
        <f>SUM(B24:B45)</f>
        <v>57344862500</v>
      </c>
      <c r="C47" s="159">
        <f>C34+C46</f>
        <v>194257500000</v>
      </c>
      <c r="D47" s="159">
        <f t="shared" ref="D47:E47" si="4">D34+D46</f>
        <v>10067297500</v>
      </c>
      <c r="E47" s="159">
        <f t="shared" si="4"/>
        <v>204324797500</v>
      </c>
    </row>
    <row r="48" spans="1:5" x14ac:dyDescent="0.3">
      <c r="A48" s="151"/>
      <c r="B48" s="160"/>
      <c r="C48" s="160"/>
      <c r="D48" s="160"/>
      <c r="E48" s="160"/>
    </row>
    <row r="49" spans="1:5" x14ac:dyDescent="0.3">
      <c r="A49" s="143" t="s">
        <v>3050</v>
      </c>
      <c r="B49" s="161"/>
      <c r="C49" s="161"/>
      <c r="D49" s="161"/>
      <c r="E49" s="162"/>
    </row>
    <row r="50" spans="1:5" x14ac:dyDescent="0.3">
      <c r="A50" s="163" t="s">
        <v>3051</v>
      </c>
      <c r="B50" s="164">
        <v>22337786552.200001</v>
      </c>
      <c r="C50" s="164">
        <f>22000000000+10000000000+88000000000+2172604483.52</f>
        <v>122172604483.52</v>
      </c>
      <c r="D50" s="165"/>
      <c r="E50" s="146">
        <f t="shared" ref="E50:E53" si="5">C50+D50</f>
        <v>122172604483.52</v>
      </c>
    </row>
    <row r="51" spans="1:5" x14ac:dyDescent="0.3">
      <c r="A51" s="163" t="s">
        <v>3052</v>
      </c>
      <c r="B51" s="164">
        <v>800000000</v>
      </c>
      <c r="C51" s="146">
        <v>20019500000</v>
      </c>
      <c r="D51" s="146">
        <v>0</v>
      </c>
      <c r="E51" s="146">
        <f t="shared" si="5"/>
        <v>20019500000</v>
      </c>
    </row>
    <row r="52" spans="1:5" x14ac:dyDescent="0.3">
      <c r="A52" s="163" t="s">
        <v>3053</v>
      </c>
      <c r="B52" s="146">
        <v>0</v>
      </c>
      <c r="C52" s="146">
        <v>973835000</v>
      </c>
      <c r="D52" s="146">
        <v>0</v>
      </c>
      <c r="E52" s="146">
        <f>C52+D52</f>
        <v>973835000</v>
      </c>
    </row>
    <row r="53" spans="1:5" ht="30.6" x14ac:dyDescent="0.3">
      <c r="A53" s="163" t="s">
        <v>3054</v>
      </c>
      <c r="B53" s="146">
        <v>0</v>
      </c>
      <c r="C53" s="146">
        <v>4250000000</v>
      </c>
      <c r="D53" s="146">
        <v>0</v>
      </c>
      <c r="E53" s="146">
        <f t="shared" si="5"/>
        <v>4250000000</v>
      </c>
    </row>
    <row r="54" spans="1:5" x14ac:dyDescent="0.3">
      <c r="A54" s="166" t="s">
        <v>3055</v>
      </c>
      <c r="B54" s="159">
        <f>SUM(B50:B53)</f>
        <v>23137786552.200001</v>
      </c>
      <c r="C54" s="159">
        <f>SUM(C50:C53)</f>
        <v>147415939483.52002</v>
      </c>
      <c r="D54" s="159">
        <f>SUM(D50:D53)</f>
        <v>0</v>
      </c>
      <c r="E54" s="159">
        <f>SUM(E50:E53)</f>
        <v>147415939483.52002</v>
      </c>
    </row>
  </sheetData>
  <mergeCells count="1">
    <mergeCell ref="A1:E1"/>
  </mergeCells>
  <pageMargins left="0.7" right="0.7" top="0.75" bottom="0.75" header="0.3" footer="0.3"/>
  <pageSetup scale="85" fitToHeight="0"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38B40-8B7E-4CEE-BE85-B2324B33F411}">
  <sheetPr>
    <pageSetUpPr fitToPage="1"/>
  </sheetPr>
  <dimension ref="A1:D2783"/>
  <sheetViews>
    <sheetView workbookViewId="0">
      <selection activeCell="G12" sqref="G12"/>
    </sheetView>
  </sheetViews>
  <sheetFormatPr defaultColWidth="19.109375" defaultRowHeight="13.2" x14ac:dyDescent="0.25"/>
  <cols>
    <col min="1" max="1" width="4.88671875" style="84" bestFit="1" customWidth="1"/>
    <col min="2" max="2" width="16.6640625" style="107" hidden="1" customWidth="1"/>
    <col min="3" max="3" width="112.77734375" style="84" customWidth="1"/>
    <col min="4" max="4" width="20.6640625" style="84" bestFit="1" customWidth="1"/>
    <col min="5" max="16384" width="19.109375" style="84"/>
  </cols>
  <sheetData>
    <row r="1" spans="1:4" x14ac:dyDescent="0.25">
      <c r="A1" s="215" t="s">
        <v>706</v>
      </c>
      <c r="B1" s="215"/>
      <c r="C1" s="215"/>
      <c r="D1" s="215"/>
    </row>
    <row r="2" spans="1:4" ht="15" x14ac:dyDescent="0.25">
      <c r="A2" s="222" t="s">
        <v>3056</v>
      </c>
      <c r="B2" s="222"/>
      <c r="C2" s="222"/>
      <c r="D2" s="222"/>
    </row>
    <row r="3" spans="1:4" ht="22.2" customHeight="1" x14ac:dyDescent="0.25">
      <c r="A3" s="57" t="s">
        <v>2</v>
      </c>
      <c r="B3" s="57" t="s">
        <v>3057</v>
      </c>
      <c r="C3" s="57" t="s">
        <v>3058</v>
      </c>
      <c r="D3" s="57" t="s">
        <v>3059</v>
      </c>
    </row>
    <row r="4" spans="1:4" ht="19.2" customHeight="1" x14ac:dyDescent="0.25">
      <c r="A4" s="167">
        <v>1</v>
      </c>
      <c r="B4" s="168">
        <v>17100123003300</v>
      </c>
      <c r="C4" s="169" t="s">
        <v>1192</v>
      </c>
      <c r="D4" s="170">
        <v>76600000000</v>
      </c>
    </row>
    <row r="5" spans="1:4" ht="23.4" customHeight="1" x14ac:dyDescent="0.25">
      <c r="A5" s="167">
        <v>2</v>
      </c>
      <c r="B5" s="168">
        <v>6100124000800</v>
      </c>
      <c r="C5" s="169" t="s">
        <v>2185</v>
      </c>
      <c r="D5" s="170">
        <v>50000000000</v>
      </c>
    </row>
    <row r="6" spans="1:4" ht="27.6" x14ac:dyDescent="0.25">
      <c r="A6" s="167">
        <v>3</v>
      </c>
      <c r="B6" s="168">
        <v>10100123002000</v>
      </c>
      <c r="C6" s="169" t="s">
        <v>1989</v>
      </c>
      <c r="D6" s="170">
        <v>38100000000</v>
      </c>
    </row>
    <row r="7" spans="1:4" ht="27.6" x14ac:dyDescent="0.25">
      <c r="A7" s="167">
        <v>4</v>
      </c>
      <c r="B7" s="168">
        <v>10100122000700</v>
      </c>
      <c r="C7" s="169" t="s">
        <v>2843</v>
      </c>
      <c r="D7" s="170">
        <v>28500000000</v>
      </c>
    </row>
    <row r="8" spans="1:4" ht="16.8" customHeight="1" x14ac:dyDescent="0.25">
      <c r="A8" s="167">
        <v>5</v>
      </c>
      <c r="B8" s="168">
        <v>10100123002100</v>
      </c>
      <c r="C8" s="169" t="s">
        <v>2023</v>
      </c>
      <c r="D8" s="170">
        <v>18000000000</v>
      </c>
    </row>
    <row r="9" spans="1:4" ht="13.8" x14ac:dyDescent="0.25">
      <c r="A9" s="167">
        <v>6</v>
      </c>
      <c r="B9" s="168">
        <v>5050122000400</v>
      </c>
      <c r="C9" s="169" t="s">
        <v>1907</v>
      </c>
      <c r="D9" s="170">
        <v>8500000000</v>
      </c>
    </row>
    <row r="10" spans="1:4" ht="27.6" x14ac:dyDescent="0.25">
      <c r="A10" s="167">
        <v>7</v>
      </c>
      <c r="B10" s="168">
        <v>1030125000300</v>
      </c>
      <c r="C10" s="169" t="s">
        <v>1674</v>
      </c>
      <c r="D10" s="170">
        <v>7500000000</v>
      </c>
    </row>
    <row r="11" spans="1:4" ht="13.8" x14ac:dyDescent="0.25">
      <c r="A11" s="167">
        <v>8</v>
      </c>
      <c r="B11" s="168">
        <v>5010122000100</v>
      </c>
      <c r="C11" s="169" t="s">
        <v>2090</v>
      </c>
      <c r="D11" s="170">
        <v>7201500000</v>
      </c>
    </row>
    <row r="12" spans="1:4" ht="27.6" x14ac:dyDescent="0.25">
      <c r="A12" s="167">
        <v>9</v>
      </c>
      <c r="B12" s="168">
        <v>13100124009300</v>
      </c>
      <c r="C12" s="169" t="s">
        <v>2911</v>
      </c>
      <c r="D12" s="170">
        <v>7000000000</v>
      </c>
    </row>
    <row r="13" spans="1:4" ht="13.2" customHeight="1" x14ac:dyDescent="0.25">
      <c r="A13" s="167">
        <v>10</v>
      </c>
      <c r="B13" s="168">
        <v>1020224000300</v>
      </c>
      <c r="C13" s="169" t="s">
        <v>1800</v>
      </c>
      <c r="D13" s="170">
        <v>6130000000</v>
      </c>
    </row>
    <row r="14" spans="1:4" ht="13.8" x14ac:dyDescent="0.25">
      <c r="A14" s="167">
        <v>11</v>
      </c>
      <c r="B14" s="168">
        <v>6100123003200</v>
      </c>
      <c r="C14" s="169" t="s">
        <v>2178</v>
      </c>
      <c r="D14" s="170">
        <v>6000000000</v>
      </c>
    </row>
    <row r="15" spans="1:4" ht="16.2" customHeight="1" x14ac:dyDescent="0.25">
      <c r="A15" s="167">
        <v>12</v>
      </c>
      <c r="B15" s="168">
        <v>17100124008000</v>
      </c>
      <c r="C15" s="169" t="s">
        <v>1213</v>
      </c>
      <c r="D15" s="170">
        <v>6000000000</v>
      </c>
    </row>
    <row r="16" spans="1:4" ht="27.6" x14ac:dyDescent="0.25">
      <c r="A16" s="167">
        <v>13</v>
      </c>
      <c r="B16" s="168">
        <v>7100124000200</v>
      </c>
      <c r="C16" s="169" t="s">
        <v>1096</v>
      </c>
      <c r="D16" s="170">
        <v>5450000000</v>
      </c>
    </row>
    <row r="17" spans="1:4" ht="19.8" customHeight="1" x14ac:dyDescent="0.25">
      <c r="A17" s="167">
        <v>14</v>
      </c>
      <c r="B17" s="168">
        <v>9100125000500</v>
      </c>
      <c r="C17" s="169" t="s">
        <v>907</v>
      </c>
      <c r="D17" s="170">
        <v>5000000000</v>
      </c>
    </row>
    <row r="18" spans="1:4" ht="27.6" x14ac:dyDescent="0.25">
      <c r="A18" s="167">
        <v>15</v>
      </c>
      <c r="B18" s="168">
        <v>2100122001200</v>
      </c>
      <c r="C18" s="169" t="s">
        <v>1520</v>
      </c>
      <c r="D18" s="170">
        <v>4500000000</v>
      </c>
    </row>
    <row r="19" spans="1:4" ht="27.6" x14ac:dyDescent="0.25">
      <c r="A19" s="167">
        <v>16</v>
      </c>
      <c r="B19" s="168">
        <v>4100124000204</v>
      </c>
      <c r="C19" s="169" t="s">
        <v>1727</v>
      </c>
      <c r="D19" s="170">
        <v>4230000000</v>
      </c>
    </row>
    <row r="20" spans="1:4" ht="13.8" x14ac:dyDescent="0.25">
      <c r="A20" s="167">
        <v>17</v>
      </c>
      <c r="B20" s="168">
        <v>4100123000803</v>
      </c>
      <c r="C20" s="169" t="s">
        <v>1240</v>
      </c>
      <c r="D20" s="170">
        <v>3925000000</v>
      </c>
    </row>
    <row r="21" spans="1:4" ht="13.2" customHeight="1" x14ac:dyDescent="0.25">
      <c r="A21" s="167">
        <v>18</v>
      </c>
      <c r="B21" s="168">
        <v>17100125000900</v>
      </c>
      <c r="C21" s="169" t="s">
        <v>1218</v>
      </c>
      <c r="D21" s="170">
        <v>3000000000</v>
      </c>
    </row>
    <row r="22" spans="1:4" ht="13.8" x14ac:dyDescent="0.25">
      <c r="A22" s="167">
        <v>19</v>
      </c>
      <c r="B22" s="168">
        <v>4090223000504</v>
      </c>
      <c r="C22" s="169" t="s">
        <v>1600</v>
      </c>
      <c r="D22" s="170">
        <v>2510120000</v>
      </c>
    </row>
    <row r="23" spans="1:4" ht="13.8" x14ac:dyDescent="0.25">
      <c r="A23" s="167">
        <v>20</v>
      </c>
      <c r="B23" s="168">
        <v>2100122002000</v>
      </c>
      <c r="C23" s="169" t="s">
        <v>2626</v>
      </c>
      <c r="D23" s="170">
        <v>2500000000</v>
      </c>
    </row>
    <row r="24" spans="1:4" ht="27.6" x14ac:dyDescent="0.25">
      <c r="A24" s="167">
        <v>21</v>
      </c>
      <c r="B24" s="168">
        <v>17100124005200</v>
      </c>
      <c r="C24" s="169" t="s">
        <v>1197</v>
      </c>
      <c r="D24" s="170">
        <v>2200000000</v>
      </c>
    </row>
    <row r="25" spans="1:4" ht="13.8" x14ac:dyDescent="0.25">
      <c r="A25" s="167">
        <v>22</v>
      </c>
      <c r="B25" s="168">
        <v>6100123002400</v>
      </c>
      <c r="C25" s="169" t="s">
        <v>2180</v>
      </c>
      <c r="D25" s="170">
        <v>2100000000</v>
      </c>
    </row>
    <row r="26" spans="1:4" ht="13.8" x14ac:dyDescent="0.25">
      <c r="A26" s="167">
        <v>23</v>
      </c>
      <c r="B26" s="168">
        <v>9100124003400</v>
      </c>
      <c r="C26" s="169" t="s">
        <v>1983</v>
      </c>
      <c r="D26" s="170">
        <v>2000000000</v>
      </c>
    </row>
    <row r="27" spans="1:4" ht="27.6" x14ac:dyDescent="0.25">
      <c r="A27" s="167">
        <v>24</v>
      </c>
      <c r="B27" s="168">
        <v>10100125000600</v>
      </c>
      <c r="C27" s="169" t="s">
        <v>1763</v>
      </c>
      <c r="D27" s="170">
        <v>2000000000</v>
      </c>
    </row>
    <row r="28" spans="1:4" ht="13.8" x14ac:dyDescent="0.25">
      <c r="A28" s="167">
        <v>25</v>
      </c>
      <c r="B28" s="168">
        <v>12100123005400</v>
      </c>
      <c r="C28" s="169" t="s">
        <v>2264</v>
      </c>
      <c r="D28" s="170">
        <v>2000000000</v>
      </c>
    </row>
    <row r="29" spans="1:4" ht="27.6" x14ac:dyDescent="0.25">
      <c r="A29" s="167">
        <v>26</v>
      </c>
      <c r="B29" s="168">
        <v>13100122005600</v>
      </c>
      <c r="C29" s="169" t="s">
        <v>2777</v>
      </c>
      <c r="D29" s="170">
        <v>2000000000</v>
      </c>
    </row>
    <row r="30" spans="1:4" ht="13.8" x14ac:dyDescent="0.25">
      <c r="A30" s="167">
        <v>27</v>
      </c>
      <c r="B30" s="168">
        <v>17100125001900</v>
      </c>
      <c r="C30" s="169" t="s">
        <v>1215</v>
      </c>
      <c r="D30" s="170">
        <v>2000000000</v>
      </c>
    </row>
    <row r="31" spans="1:4" ht="27.6" x14ac:dyDescent="0.25">
      <c r="A31" s="167">
        <v>28</v>
      </c>
      <c r="B31" s="168">
        <v>9100124002000</v>
      </c>
      <c r="C31" s="169" t="s">
        <v>2907</v>
      </c>
      <c r="D31" s="170">
        <v>1553200000</v>
      </c>
    </row>
    <row r="32" spans="1:4" ht="13.2" customHeight="1" x14ac:dyDescent="0.25">
      <c r="A32" s="167">
        <v>29</v>
      </c>
      <c r="B32" s="168">
        <v>1030123000200</v>
      </c>
      <c r="C32" s="169" t="s">
        <v>1687</v>
      </c>
      <c r="D32" s="170">
        <v>1550000000</v>
      </c>
    </row>
    <row r="33" spans="1:4" ht="13.2" customHeight="1" x14ac:dyDescent="0.25">
      <c r="A33" s="167">
        <v>30</v>
      </c>
      <c r="B33" s="168">
        <v>5050123001000</v>
      </c>
      <c r="C33" s="169" t="s">
        <v>1484</v>
      </c>
      <c r="D33" s="170">
        <v>1500000000</v>
      </c>
    </row>
    <row r="34" spans="1:4" ht="13.8" x14ac:dyDescent="0.25">
      <c r="A34" s="167">
        <v>31</v>
      </c>
      <c r="B34" s="168">
        <v>12100123002200</v>
      </c>
      <c r="C34" s="169" t="s">
        <v>1573</v>
      </c>
      <c r="D34" s="170">
        <v>1500000000</v>
      </c>
    </row>
    <row r="35" spans="1:4" ht="27.6" x14ac:dyDescent="0.25">
      <c r="A35" s="167">
        <v>32</v>
      </c>
      <c r="B35" s="168">
        <v>17100124004500</v>
      </c>
      <c r="C35" s="169" t="s">
        <v>1190</v>
      </c>
      <c r="D35" s="170">
        <v>1500000000</v>
      </c>
    </row>
    <row r="36" spans="1:4" ht="27.6" x14ac:dyDescent="0.25">
      <c r="A36" s="167">
        <v>33</v>
      </c>
      <c r="B36" s="168">
        <v>19100123000300</v>
      </c>
      <c r="C36" s="169" t="s">
        <v>1686</v>
      </c>
      <c r="D36" s="170">
        <v>1326098492</v>
      </c>
    </row>
    <row r="37" spans="1:4" ht="27.6" x14ac:dyDescent="0.25">
      <c r="A37" s="167">
        <v>34</v>
      </c>
      <c r="B37" s="168">
        <v>19100123000200</v>
      </c>
      <c r="C37" s="169" t="s">
        <v>2738</v>
      </c>
      <c r="D37" s="170">
        <v>1321700826</v>
      </c>
    </row>
    <row r="38" spans="1:4" ht="13.8" x14ac:dyDescent="0.25">
      <c r="A38" s="167">
        <v>35</v>
      </c>
      <c r="B38" s="168">
        <v>5050123000900</v>
      </c>
      <c r="C38" s="169" t="s">
        <v>2394</v>
      </c>
      <c r="D38" s="170">
        <v>1300000000</v>
      </c>
    </row>
    <row r="39" spans="1:4" ht="27.6" x14ac:dyDescent="0.25">
      <c r="A39" s="167">
        <v>36</v>
      </c>
      <c r="B39" s="168">
        <v>19100122000300</v>
      </c>
      <c r="C39" s="169" t="s">
        <v>1082</v>
      </c>
      <c r="D39" s="170">
        <v>1122200682</v>
      </c>
    </row>
    <row r="40" spans="1:4" ht="13.8" x14ac:dyDescent="0.25">
      <c r="A40" s="167">
        <v>37</v>
      </c>
      <c r="B40" s="168">
        <v>1070125000200</v>
      </c>
      <c r="C40" s="169" t="s">
        <v>1651</v>
      </c>
      <c r="D40" s="170">
        <v>1090500000</v>
      </c>
    </row>
    <row r="41" spans="1:4" ht="13.8" x14ac:dyDescent="0.25">
      <c r="A41" s="167">
        <v>38</v>
      </c>
      <c r="B41" s="168">
        <v>6100124000600</v>
      </c>
      <c r="C41" s="169" t="s">
        <v>2183</v>
      </c>
      <c r="D41" s="170">
        <v>1022500000</v>
      </c>
    </row>
    <row r="42" spans="1:4" ht="13.8" x14ac:dyDescent="0.25">
      <c r="A42" s="167">
        <v>39</v>
      </c>
      <c r="B42" s="168">
        <v>1030225000300</v>
      </c>
      <c r="C42" s="169" t="s">
        <v>1675</v>
      </c>
      <c r="D42" s="170">
        <v>1000000000</v>
      </c>
    </row>
    <row r="43" spans="1:4" ht="13.8" x14ac:dyDescent="0.25">
      <c r="A43" s="167">
        <v>40</v>
      </c>
      <c r="B43" s="168">
        <v>2100122002800</v>
      </c>
      <c r="C43" s="169" t="s">
        <v>1300</v>
      </c>
      <c r="D43" s="170">
        <v>1000000000</v>
      </c>
    </row>
    <row r="44" spans="1:4" ht="13.8" x14ac:dyDescent="0.25">
      <c r="A44" s="167">
        <v>41</v>
      </c>
      <c r="B44" s="168">
        <v>2100123007700</v>
      </c>
      <c r="C44" s="169" t="s">
        <v>2632</v>
      </c>
      <c r="D44" s="170">
        <v>1000000000</v>
      </c>
    </row>
    <row r="45" spans="1:4" ht="41.4" x14ac:dyDescent="0.25">
      <c r="A45" s="167">
        <v>42</v>
      </c>
      <c r="B45" s="168">
        <v>5010322000100</v>
      </c>
      <c r="C45" s="169" t="s">
        <v>1943</v>
      </c>
      <c r="D45" s="170">
        <v>1000000000</v>
      </c>
    </row>
    <row r="46" spans="1:4" ht="16.8" customHeight="1" x14ac:dyDescent="0.25">
      <c r="A46" s="167">
        <v>43</v>
      </c>
      <c r="B46" s="168">
        <v>6100122000100</v>
      </c>
      <c r="C46" s="169" t="s">
        <v>2200</v>
      </c>
      <c r="D46" s="170">
        <v>1000000000</v>
      </c>
    </row>
    <row r="47" spans="1:4" ht="13.8" x14ac:dyDescent="0.25">
      <c r="A47" s="167">
        <v>44</v>
      </c>
      <c r="B47" s="168">
        <v>6100124000700</v>
      </c>
      <c r="C47" s="169" t="s">
        <v>2184</v>
      </c>
      <c r="D47" s="170">
        <v>1000000000</v>
      </c>
    </row>
    <row r="48" spans="1:4" ht="13.8" x14ac:dyDescent="0.25">
      <c r="A48" s="167">
        <v>45</v>
      </c>
      <c r="B48" s="168">
        <v>9100124003600</v>
      </c>
      <c r="C48" s="169" t="s">
        <v>1985</v>
      </c>
      <c r="D48" s="170">
        <v>1000000000</v>
      </c>
    </row>
    <row r="49" spans="1:4" ht="27.6" x14ac:dyDescent="0.25">
      <c r="A49" s="167">
        <v>46</v>
      </c>
      <c r="B49" s="168">
        <v>13100124010000</v>
      </c>
      <c r="C49" s="169" t="s">
        <v>2778</v>
      </c>
      <c r="D49" s="170">
        <v>1000000000</v>
      </c>
    </row>
    <row r="50" spans="1:4" ht="13.8" x14ac:dyDescent="0.25">
      <c r="A50" s="167">
        <v>47</v>
      </c>
      <c r="B50" s="168">
        <v>17100122001300</v>
      </c>
      <c r="C50" s="169" t="s">
        <v>1174</v>
      </c>
      <c r="D50" s="170">
        <v>1000000000</v>
      </c>
    </row>
    <row r="51" spans="1:4" ht="13.8" x14ac:dyDescent="0.25">
      <c r="A51" s="167">
        <v>48</v>
      </c>
      <c r="B51" s="168">
        <v>17100124003200</v>
      </c>
      <c r="C51" s="169" t="s">
        <v>1180</v>
      </c>
      <c r="D51" s="170">
        <v>1000000000</v>
      </c>
    </row>
    <row r="52" spans="1:4" ht="24.6" customHeight="1" x14ac:dyDescent="0.25">
      <c r="A52" s="167">
        <v>49</v>
      </c>
      <c r="B52" s="168">
        <v>17100124008100</v>
      </c>
      <c r="C52" s="169" t="s">
        <v>1225</v>
      </c>
      <c r="D52" s="170">
        <v>1000000000</v>
      </c>
    </row>
    <row r="53" spans="1:4" ht="24" customHeight="1" x14ac:dyDescent="0.25">
      <c r="A53" s="167">
        <v>50</v>
      </c>
      <c r="B53" s="168">
        <v>17100124008200</v>
      </c>
      <c r="C53" s="169" t="s">
        <v>1226</v>
      </c>
      <c r="D53" s="170">
        <v>1000000000</v>
      </c>
    </row>
    <row r="54" spans="1:4" ht="155.4" hidden="1" customHeight="1" x14ac:dyDescent="0.25">
      <c r="A54" s="167">
        <v>51</v>
      </c>
      <c r="B54" s="98"/>
      <c r="C54" s="99"/>
      <c r="D54" s="101"/>
    </row>
    <row r="55" spans="1:4" ht="13.8" hidden="1" x14ac:dyDescent="0.25">
      <c r="A55" s="167">
        <v>52</v>
      </c>
      <c r="B55" s="98">
        <v>19100123000500</v>
      </c>
      <c r="C55" s="99" t="s">
        <v>1075</v>
      </c>
      <c r="D55" s="101">
        <v>900000000</v>
      </c>
    </row>
    <row r="56" spans="1:4" ht="26.4" hidden="1" x14ac:dyDescent="0.25">
      <c r="A56" s="167">
        <v>53</v>
      </c>
      <c r="B56" s="98">
        <v>4100123000603</v>
      </c>
      <c r="C56" s="99" t="s">
        <v>1235</v>
      </c>
      <c r="D56" s="101">
        <v>900000000</v>
      </c>
    </row>
    <row r="57" spans="1:4" ht="26.4" hidden="1" x14ac:dyDescent="0.25">
      <c r="A57" s="167">
        <v>54</v>
      </c>
      <c r="B57" s="98">
        <v>1020123000400</v>
      </c>
      <c r="C57" s="99" t="s">
        <v>1794</v>
      </c>
      <c r="D57" s="101">
        <v>895477000</v>
      </c>
    </row>
    <row r="58" spans="1:4" ht="13.8" hidden="1" x14ac:dyDescent="0.25">
      <c r="A58" s="167">
        <v>55</v>
      </c>
      <c r="B58" s="94">
        <v>75</v>
      </c>
      <c r="C58" s="91" t="s">
        <v>2210</v>
      </c>
      <c r="D58" s="95">
        <v>895000000</v>
      </c>
    </row>
    <row r="59" spans="1:4" ht="13.8" hidden="1" x14ac:dyDescent="0.25">
      <c r="A59" s="167">
        <v>56</v>
      </c>
      <c r="B59" s="98">
        <v>14100125000500</v>
      </c>
      <c r="C59" s="99" t="s">
        <v>2345</v>
      </c>
      <c r="D59" s="101">
        <v>870000000</v>
      </c>
    </row>
    <row r="60" spans="1:4" ht="13.8" hidden="1" x14ac:dyDescent="0.25">
      <c r="A60" s="167">
        <v>57</v>
      </c>
      <c r="B60" s="171"/>
      <c r="C60" s="171"/>
      <c r="D60" s="103">
        <v>830000000</v>
      </c>
    </row>
    <row r="61" spans="1:4" ht="13.8" hidden="1" x14ac:dyDescent="0.25">
      <c r="A61" s="167">
        <v>58</v>
      </c>
      <c r="B61" s="171"/>
      <c r="C61" s="171"/>
      <c r="D61" s="95">
        <v>830000000</v>
      </c>
    </row>
    <row r="62" spans="1:4" ht="13.8" hidden="1" x14ac:dyDescent="0.25">
      <c r="A62" s="167">
        <v>59</v>
      </c>
      <c r="B62" s="171"/>
      <c r="C62" s="171"/>
      <c r="D62" s="103">
        <v>807000000</v>
      </c>
    </row>
    <row r="63" spans="1:4" ht="13.8" hidden="1" x14ac:dyDescent="0.25">
      <c r="A63" s="167">
        <v>60</v>
      </c>
      <c r="B63" s="171"/>
      <c r="C63" s="171"/>
      <c r="D63" s="95">
        <v>807000000</v>
      </c>
    </row>
    <row r="64" spans="1:4" ht="13.8" hidden="1" x14ac:dyDescent="0.25">
      <c r="A64" s="167">
        <v>61</v>
      </c>
      <c r="B64" s="94">
        <v>18</v>
      </c>
      <c r="C64" s="91" t="s">
        <v>994</v>
      </c>
      <c r="D64" s="95">
        <v>800000000</v>
      </c>
    </row>
    <row r="65" spans="1:4" ht="13.8" hidden="1" x14ac:dyDescent="0.25">
      <c r="A65" s="167">
        <v>62</v>
      </c>
      <c r="B65" s="94">
        <v>504</v>
      </c>
      <c r="C65" s="91" t="s">
        <v>1489</v>
      </c>
      <c r="D65" s="95">
        <v>800000000</v>
      </c>
    </row>
    <row r="66" spans="1:4" ht="26.4" hidden="1" x14ac:dyDescent="0.25">
      <c r="A66" s="167">
        <v>63</v>
      </c>
      <c r="B66" s="98">
        <v>13100122004100</v>
      </c>
      <c r="C66" s="99" t="s">
        <v>1490</v>
      </c>
      <c r="D66" s="101">
        <v>800000000</v>
      </c>
    </row>
    <row r="67" spans="1:4" ht="13.8" hidden="1" x14ac:dyDescent="0.25">
      <c r="A67" s="167">
        <v>64</v>
      </c>
      <c r="B67" s="171"/>
      <c r="C67" s="171"/>
      <c r="D67" s="103">
        <v>800000000</v>
      </c>
    </row>
    <row r="68" spans="1:4" ht="13.8" hidden="1" x14ac:dyDescent="0.25">
      <c r="A68" s="167">
        <v>65</v>
      </c>
      <c r="B68" s="171"/>
      <c r="C68" s="171"/>
      <c r="D68" s="95">
        <v>800000000</v>
      </c>
    </row>
    <row r="69" spans="1:4" ht="13.8" hidden="1" x14ac:dyDescent="0.25">
      <c r="A69" s="167">
        <v>66</v>
      </c>
      <c r="B69" s="94">
        <v>364</v>
      </c>
      <c r="C69" s="91" t="s">
        <v>2414</v>
      </c>
      <c r="D69" s="95">
        <v>800000000</v>
      </c>
    </row>
    <row r="70" spans="1:4" ht="26.4" hidden="1" x14ac:dyDescent="0.25">
      <c r="A70" s="167">
        <v>67</v>
      </c>
      <c r="B70" s="98">
        <v>13100123000100</v>
      </c>
      <c r="C70" s="99" t="s">
        <v>2735</v>
      </c>
      <c r="D70" s="101">
        <v>800000000</v>
      </c>
    </row>
    <row r="71" spans="1:4" ht="13.8" hidden="1" x14ac:dyDescent="0.25">
      <c r="A71" s="167">
        <v>68</v>
      </c>
      <c r="B71" s="171"/>
      <c r="C71" s="171"/>
      <c r="D71" s="103">
        <v>775000000</v>
      </c>
    </row>
    <row r="72" spans="1:4" ht="13.8" hidden="1" x14ac:dyDescent="0.25">
      <c r="A72" s="167">
        <v>69</v>
      </c>
      <c r="B72" s="171"/>
      <c r="C72" s="171"/>
      <c r="D72" s="95">
        <v>775000000</v>
      </c>
    </row>
    <row r="73" spans="1:4" ht="13.8" hidden="1" x14ac:dyDescent="0.25">
      <c r="A73" s="167">
        <v>70</v>
      </c>
      <c r="B73" s="98">
        <v>1070125000100</v>
      </c>
      <c r="C73" s="99" t="s">
        <v>1670</v>
      </c>
      <c r="D73" s="101">
        <v>770997890</v>
      </c>
    </row>
    <row r="74" spans="1:4" ht="13.2" hidden="1" customHeight="1" x14ac:dyDescent="0.25">
      <c r="A74" s="167">
        <v>71</v>
      </c>
      <c r="B74" s="171"/>
      <c r="C74" s="171"/>
      <c r="D74" s="103">
        <v>760400000</v>
      </c>
    </row>
    <row r="75" spans="1:4" ht="13.2" hidden="1" customHeight="1" x14ac:dyDescent="0.25">
      <c r="A75" s="167">
        <v>72</v>
      </c>
      <c r="B75" s="171"/>
      <c r="C75" s="171"/>
      <c r="D75" s="95">
        <v>760400000</v>
      </c>
    </row>
    <row r="76" spans="1:4" ht="13.2" hidden="1" customHeight="1" x14ac:dyDescent="0.25">
      <c r="A76" s="167">
        <v>73</v>
      </c>
      <c r="B76" s="94">
        <v>74</v>
      </c>
      <c r="C76" s="91" t="s">
        <v>2205</v>
      </c>
      <c r="D76" s="95">
        <v>754780000</v>
      </c>
    </row>
    <row r="77" spans="1:4" ht="13.2" hidden="1" customHeight="1" x14ac:dyDescent="0.25">
      <c r="A77" s="167">
        <v>74</v>
      </c>
      <c r="B77" s="98">
        <v>17100124003300</v>
      </c>
      <c r="C77" s="99" t="s">
        <v>1181</v>
      </c>
      <c r="D77" s="101">
        <v>750000000</v>
      </c>
    </row>
    <row r="78" spans="1:4" ht="13.2" hidden="1" customHeight="1" x14ac:dyDescent="0.25">
      <c r="A78" s="167">
        <v>75</v>
      </c>
      <c r="B78" s="98">
        <v>17100124004200</v>
      </c>
      <c r="C78" s="99" t="s">
        <v>1189</v>
      </c>
      <c r="D78" s="101">
        <v>750000000</v>
      </c>
    </row>
    <row r="79" spans="1:4" ht="13.8" hidden="1" x14ac:dyDescent="0.25">
      <c r="A79" s="167">
        <v>76</v>
      </c>
      <c r="B79" s="98">
        <v>12100125000400</v>
      </c>
      <c r="C79" s="99" t="s">
        <v>1558</v>
      </c>
      <c r="D79" s="101">
        <v>750000000</v>
      </c>
    </row>
    <row r="80" spans="1:4" ht="13.8" hidden="1" x14ac:dyDescent="0.25">
      <c r="A80" s="167">
        <v>77</v>
      </c>
      <c r="B80" s="171"/>
      <c r="C80" s="171"/>
      <c r="D80" s="103">
        <v>750000000</v>
      </c>
    </row>
    <row r="81" spans="1:4" ht="13.8" hidden="1" x14ac:dyDescent="0.25">
      <c r="A81" s="167">
        <v>78</v>
      </c>
      <c r="B81" s="171"/>
      <c r="C81" s="171"/>
      <c r="D81" s="95">
        <v>750000000</v>
      </c>
    </row>
    <row r="82" spans="1:4" ht="13.8" hidden="1" x14ac:dyDescent="0.25">
      <c r="A82" s="167">
        <v>79</v>
      </c>
      <c r="B82" s="98">
        <v>2100124002800</v>
      </c>
      <c r="C82" s="99" t="s">
        <v>2631</v>
      </c>
      <c r="D82" s="101">
        <v>750000000</v>
      </c>
    </row>
    <row r="83" spans="1:4" ht="13.8" hidden="1" x14ac:dyDescent="0.25">
      <c r="A83" s="167">
        <v>80</v>
      </c>
      <c r="B83" s="94">
        <v>153</v>
      </c>
      <c r="C83" s="91" t="s">
        <v>1002</v>
      </c>
      <c r="D83" s="95">
        <v>700000000</v>
      </c>
    </row>
    <row r="84" spans="1:4" ht="13.8" hidden="1" x14ac:dyDescent="0.25">
      <c r="A84" s="167">
        <v>81</v>
      </c>
      <c r="B84" s="98">
        <v>17100125002000</v>
      </c>
      <c r="C84" s="99" t="s">
        <v>1216</v>
      </c>
      <c r="D84" s="101">
        <v>700000000</v>
      </c>
    </row>
    <row r="85" spans="1:4" ht="13.8" hidden="1" x14ac:dyDescent="0.25">
      <c r="A85" s="167">
        <v>82</v>
      </c>
      <c r="B85" s="98">
        <v>17100125002100</v>
      </c>
      <c r="C85" s="99" t="s">
        <v>1217</v>
      </c>
      <c r="D85" s="101">
        <v>700000000</v>
      </c>
    </row>
    <row r="86" spans="1:4" ht="26.4" hidden="1" x14ac:dyDescent="0.25">
      <c r="A86" s="167">
        <v>83</v>
      </c>
      <c r="B86" s="98">
        <v>5010122000200</v>
      </c>
      <c r="C86" s="99" t="s">
        <v>2106</v>
      </c>
      <c r="D86" s="101">
        <v>700000000</v>
      </c>
    </row>
    <row r="87" spans="1:4" ht="13.8" hidden="1" x14ac:dyDescent="0.25">
      <c r="A87" s="167">
        <v>84</v>
      </c>
      <c r="B87" s="171"/>
      <c r="C87" s="171"/>
      <c r="D87" s="103">
        <v>694000000</v>
      </c>
    </row>
    <row r="88" spans="1:4" ht="13.8" hidden="1" x14ac:dyDescent="0.25">
      <c r="A88" s="167">
        <v>85</v>
      </c>
      <c r="B88" s="171"/>
      <c r="C88" s="171"/>
      <c r="D88" s="95">
        <v>694000000</v>
      </c>
    </row>
    <row r="89" spans="1:4" ht="13.8" hidden="1" x14ac:dyDescent="0.25">
      <c r="A89" s="167">
        <v>86</v>
      </c>
      <c r="B89" s="94">
        <v>154</v>
      </c>
      <c r="C89" s="91" t="s">
        <v>1696</v>
      </c>
      <c r="D89" s="95">
        <v>685000000</v>
      </c>
    </row>
    <row r="90" spans="1:4" ht="13.8" hidden="1" x14ac:dyDescent="0.25">
      <c r="A90" s="167">
        <v>87</v>
      </c>
      <c r="B90" s="98">
        <v>17100123000100</v>
      </c>
      <c r="C90" s="99" t="s">
        <v>2206</v>
      </c>
      <c r="D90" s="101">
        <v>665480000</v>
      </c>
    </row>
    <row r="91" spans="1:4" ht="13.2" hidden="1" customHeight="1" x14ac:dyDescent="0.25">
      <c r="A91" s="167">
        <v>88</v>
      </c>
      <c r="B91" s="94">
        <v>289</v>
      </c>
      <c r="C91" s="91" t="s">
        <v>794</v>
      </c>
      <c r="D91" s="95">
        <v>663000000</v>
      </c>
    </row>
    <row r="92" spans="1:4" ht="13.2" hidden="1" customHeight="1" x14ac:dyDescent="0.25">
      <c r="A92" s="167">
        <v>89</v>
      </c>
      <c r="B92" s="94">
        <v>576</v>
      </c>
      <c r="C92" s="91" t="s">
        <v>2901</v>
      </c>
      <c r="D92" s="95">
        <v>630000000</v>
      </c>
    </row>
    <row r="93" spans="1:4" ht="13.2" hidden="1" customHeight="1" x14ac:dyDescent="0.25">
      <c r="A93" s="167">
        <v>90</v>
      </c>
      <c r="B93" s="94">
        <v>59</v>
      </c>
      <c r="C93" s="91" t="s">
        <v>2601</v>
      </c>
      <c r="D93" s="95">
        <v>628000000</v>
      </c>
    </row>
    <row r="94" spans="1:4" ht="13.2" hidden="1" customHeight="1" x14ac:dyDescent="0.25">
      <c r="A94" s="167">
        <v>91</v>
      </c>
      <c r="B94" s="171"/>
      <c r="C94" s="171"/>
      <c r="D94" s="103">
        <v>615800000</v>
      </c>
    </row>
    <row r="95" spans="1:4" ht="13.2" hidden="1" customHeight="1" x14ac:dyDescent="0.25">
      <c r="A95" s="167">
        <v>92</v>
      </c>
      <c r="B95" s="171"/>
      <c r="C95" s="171"/>
      <c r="D95" s="95">
        <v>615800000</v>
      </c>
    </row>
    <row r="96" spans="1:4" ht="13.8" hidden="1" x14ac:dyDescent="0.25">
      <c r="A96" s="167">
        <v>93</v>
      </c>
      <c r="B96" s="94">
        <v>213</v>
      </c>
      <c r="C96" s="91" t="s">
        <v>1066</v>
      </c>
      <c r="D96" s="95">
        <v>610000000</v>
      </c>
    </row>
    <row r="97" spans="1:4" ht="26.4" hidden="1" x14ac:dyDescent="0.25">
      <c r="A97" s="167">
        <v>94</v>
      </c>
      <c r="B97" s="98">
        <v>6100123004200</v>
      </c>
      <c r="C97" s="99" t="s">
        <v>1112</v>
      </c>
      <c r="D97" s="101">
        <v>600000000</v>
      </c>
    </row>
    <row r="98" spans="1:4" ht="13.8" hidden="1" x14ac:dyDescent="0.25">
      <c r="A98" s="167">
        <v>95</v>
      </c>
      <c r="B98" s="171"/>
      <c r="C98" s="171"/>
      <c r="D98" s="103">
        <v>600000000</v>
      </c>
    </row>
    <row r="99" spans="1:4" ht="13.8" hidden="1" x14ac:dyDescent="0.25">
      <c r="A99" s="167">
        <v>96</v>
      </c>
      <c r="B99" s="171"/>
      <c r="C99" s="171"/>
      <c r="D99" s="95">
        <v>600000000</v>
      </c>
    </row>
    <row r="100" spans="1:4" ht="13.8" hidden="1" x14ac:dyDescent="0.25">
      <c r="A100" s="167">
        <v>97</v>
      </c>
      <c r="B100" s="98">
        <v>1030323000100</v>
      </c>
      <c r="C100" s="99" t="s">
        <v>1620</v>
      </c>
      <c r="D100" s="101">
        <v>600000000</v>
      </c>
    </row>
    <row r="101" spans="1:4" ht="13.8" hidden="1" x14ac:dyDescent="0.25">
      <c r="A101" s="167">
        <v>98</v>
      </c>
      <c r="B101" s="98">
        <v>5030124000200</v>
      </c>
      <c r="C101" s="99" t="s">
        <v>2109</v>
      </c>
      <c r="D101" s="101">
        <v>600000000</v>
      </c>
    </row>
    <row r="102" spans="1:4" ht="13.8" hidden="1" x14ac:dyDescent="0.25">
      <c r="A102" s="167">
        <v>99</v>
      </c>
      <c r="B102" s="98">
        <v>8100123001600</v>
      </c>
      <c r="C102" s="99" t="s">
        <v>2415</v>
      </c>
      <c r="D102" s="101">
        <v>600000000</v>
      </c>
    </row>
    <row r="103" spans="1:4" ht="13.8" hidden="1" x14ac:dyDescent="0.25">
      <c r="A103" s="167">
        <v>100</v>
      </c>
      <c r="B103" s="94">
        <v>354</v>
      </c>
      <c r="C103" s="91" t="s">
        <v>2732</v>
      </c>
      <c r="D103" s="95">
        <v>600000000</v>
      </c>
    </row>
    <row r="104" spans="1:4" ht="13.8" hidden="1" x14ac:dyDescent="0.25">
      <c r="A104" s="167">
        <v>101</v>
      </c>
      <c r="B104" s="98">
        <v>3100125000100</v>
      </c>
      <c r="C104" s="99" t="s">
        <v>2733</v>
      </c>
      <c r="D104" s="101">
        <v>600000000</v>
      </c>
    </row>
    <row r="105" spans="1:4" ht="13.8" hidden="1" x14ac:dyDescent="0.25">
      <c r="A105" s="167">
        <v>102</v>
      </c>
      <c r="B105" s="171"/>
      <c r="C105" s="171"/>
      <c r="D105" s="103">
        <v>595200000</v>
      </c>
    </row>
    <row r="106" spans="1:4" ht="13.8" hidden="1" x14ac:dyDescent="0.25">
      <c r="A106" s="167">
        <v>103</v>
      </c>
      <c r="B106" s="171"/>
      <c r="C106" s="171"/>
      <c r="D106" s="95">
        <v>595200000</v>
      </c>
    </row>
    <row r="107" spans="1:4" ht="13.8" hidden="1" x14ac:dyDescent="0.25">
      <c r="A107" s="167">
        <v>104</v>
      </c>
      <c r="B107" s="171"/>
      <c r="C107" s="171"/>
      <c r="D107" s="103">
        <v>592000000</v>
      </c>
    </row>
    <row r="108" spans="1:4" ht="13.8" hidden="1" x14ac:dyDescent="0.25">
      <c r="A108" s="167">
        <v>105</v>
      </c>
      <c r="B108" s="171"/>
      <c r="C108" s="171"/>
      <c r="D108" s="95">
        <v>592000000</v>
      </c>
    </row>
    <row r="109" spans="1:4" ht="13.8" hidden="1" x14ac:dyDescent="0.25">
      <c r="A109" s="167">
        <v>106</v>
      </c>
      <c r="B109" s="98">
        <v>13100125004800</v>
      </c>
      <c r="C109" s="99" t="s">
        <v>2913</v>
      </c>
      <c r="D109" s="101">
        <v>590000000</v>
      </c>
    </row>
    <row r="110" spans="1:4" ht="13.8" hidden="1" x14ac:dyDescent="0.25">
      <c r="A110" s="167">
        <v>107</v>
      </c>
      <c r="B110" s="98">
        <v>9100124003300</v>
      </c>
      <c r="C110" s="99" t="s">
        <v>906</v>
      </c>
      <c r="D110" s="101">
        <v>582000000</v>
      </c>
    </row>
    <row r="111" spans="1:4" ht="13.8" hidden="1" x14ac:dyDescent="0.25">
      <c r="A111" s="167">
        <v>108</v>
      </c>
      <c r="B111" s="94">
        <v>316</v>
      </c>
      <c r="C111" s="91" t="s">
        <v>1268</v>
      </c>
      <c r="D111" s="95">
        <v>581000000</v>
      </c>
    </row>
    <row r="112" spans="1:4" ht="13.8" hidden="1" x14ac:dyDescent="0.25">
      <c r="A112" s="167">
        <v>109</v>
      </c>
      <c r="B112" s="98">
        <v>2100124006900</v>
      </c>
      <c r="C112" s="99" t="s">
        <v>1592</v>
      </c>
      <c r="D112" s="101">
        <v>580000000</v>
      </c>
    </row>
    <row r="113" spans="1:4" ht="13.8" hidden="1" x14ac:dyDescent="0.25">
      <c r="A113" s="167">
        <v>110</v>
      </c>
      <c r="B113" s="94">
        <v>88</v>
      </c>
      <c r="C113" s="91" t="s">
        <v>751</v>
      </c>
      <c r="D113" s="95">
        <v>557000000</v>
      </c>
    </row>
    <row r="114" spans="1:4" ht="13.8" hidden="1" x14ac:dyDescent="0.25">
      <c r="A114" s="167">
        <v>111</v>
      </c>
      <c r="B114" s="171"/>
      <c r="C114" s="171"/>
      <c r="D114" s="103">
        <v>554775755</v>
      </c>
    </row>
    <row r="115" spans="1:4" ht="13.8" hidden="1" x14ac:dyDescent="0.25">
      <c r="A115" s="167">
        <v>112</v>
      </c>
      <c r="B115" s="171"/>
      <c r="C115" s="171"/>
      <c r="D115" s="95">
        <v>554775755</v>
      </c>
    </row>
    <row r="116" spans="1:4" ht="13.8" hidden="1" x14ac:dyDescent="0.25">
      <c r="A116" s="167">
        <v>113</v>
      </c>
      <c r="B116" s="98">
        <v>9100123006700</v>
      </c>
      <c r="C116" s="99" t="s">
        <v>812</v>
      </c>
      <c r="D116" s="101">
        <v>550000000</v>
      </c>
    </row>
    <row r="117" spans="1:4" ht="26.4" hidden="1" x14ac:dyDescent="0.25">
      <c r="A117" s="167">
        <v>114</v>
      </c>
      <c r="B117" s="98">
        <v>13100123016000</v>
      </c>
      <c r="C117" s="99" t="s">
        <v>1068</v>
      </c>
      <c r="D117" s="101">
        <v>550000000</v>
      </c>
    </row>
    <row r="118" spans="1:4" ht="13.8" hidden="1" x14ac:dyDescent="0.25">
      <c r="A118" s="167">
        <v>115</v>
      </c>
      <c r="B118" s="98">
        <v>13100124009800</v>
      </c>
      <c r="C118" s="99" t="s">
        <v>2780</v>
      </c>
      <c r="D118" s="101">
        <v>550000000</v>
      </c>
    </row>
    <row r="119" spans="1:4" ht="13.8" hidden="1" x14ac:dyDescent="0.25">
      <c r="A119" s="167">
        <v>116</v>
      </c>
      <c r="B119" s="98">
        <v>9100122000700</v>
      </c>
      <c r="C119" s="99" t="s">
        <v>893</v>
      </c>
      <c r="D119" s="101">
        <v>520000000</v>
      </c>
    </row>
    <row r="120" spans="1:4" ht="13.8" hidden="1" x14ac:dyDescent="0.25">
      <c r="A120" s="167">
        <v>117</v>
      </c>
      <c r="B120" s="94">
        <v>497</v>
      </c>
      <c r="C120" s="91" t="s">
        <v>1863</v>
      </c>
      <c r="D120" s="95">
        <v>505325755</v>
      </c>
    </row>
    <row r="121" spans="1:4" ht="13.8" hidden="1" x14ac:dyDescent="0.25">
      <c r="A121" s="167">
        <v>118</v>
      </c>
      <c r="B121" s="98">
        <v>5010324004300</v>
      </c>
      <c r="C121" s="99" t="s">
        <v>1903</v>
      </c>
      <c r="D121" s="101">
        <v>504000000</v>
      </c>
    </row>
    <row r="122" spans="1:4" ht="13.8" hidden="1" x14ac:dyDescent="0.25">
      <c r="A122" s="167">
        <v>119</v>
      </c>
      <c r="B122" s="98">
        <v>14100122000500</v>
      </c>
      <c r="C122" s="99" t="s">
        <v>997</v>
      </c>
      <c r="D122" s="101">
        <v>500000000</v>
      </c>
    </row>
    <row r="123" spans="1:4" ht="13.8" hidden="1" x14ac:dyDescent="0.25">
      <c r="A123" s="167">
        <v>120</v>
      </c>
      <c r="B123" s="98">
        <v>14100124003400</v>
      </c>
      <c r="C123" s="99" t="s">
        <v>1007</v>
      </c>
      <c r="D123" s="101">
        <v>500000000</v>
      </c>
    </row>
    <row r="124" spans="1:4" ht="13.8" hidden="1" x14ac:dyDescent="0.25">
      <c r="A124" s="167">
        <v>121</v>
      </c>
      <c r="B124" s="94">
        <v>150</v>
      </c>
      <c r="C124" s="91" t="s">
        <v>1011</v>
      </c>
      <c r="D124" s="95">
        <v>500000000</v>
      </c>
    </row>
    <row r="125" spans="1:4" ht="26.4" hidden="1" x14ac:dyDescent="0.25">
      <c r="A125" s="167">
        <v>122</v>
      </c>
      <c r="B125" s="98">
        <v>3100124001300</v>
      </c>
      <c r="C125" s="99" t="s">
        <v>1065</v>
      </c>
      <c r="D125" s="101">
        <v>500000000</v>
      </c>
    </row>
    <row r="126" spans="1:4" ht="13.8" hidden="1" x14ac:dyDescent="0.25">
      <c r="A126" s="167">
        <v>123</v>
      </c>
      <c r="B126" s="94">
        <v>216</v>
      </c>
      <c r="C126" s="91" t="s">
        <v>1069</v>
      </c>
      <c r="D126" s="95">
        <v>500000000</v>
      </c>
    </row>
    <row r="127" spans="1:4" ht="13.8" hidden="1" x14ac:dyDescent="0.25">
      <c r="A127" s="167">
        <v>124</v>
      </c>
      <c r="B127" s="98">
        <v>17100124001900</v>
      </c>
      <c r="C127" s="99" t="s">
        <v>1171</v>
      </c>
      <c r="D127" s="101">
        <v>500000000</v>
      </c>
    </row>
    <row r="128" spans="1:4" ht="13.2" hidden="1" customHeight="1" x14ac:dyDescent="0.25">
      <c r="A128" s="167">
        <v>125</v>
      </c>
      <c r="B128" s="98">
        <v>17100124003100</v>
      </c>
      <c r="C128" s="99" t="s">
        <v>1177</v>
      </c>
      <c r="D128" s="101">
        <v>500000000</v>
      </c>
    </row>
    <row r="129" spans="1:4" ht="13.2" hidden="1" customHeight="1" x14ac:dyDescent="0.25">
      <c r="A129" s="167">
        <v>126</v>
      </c>
      <c r="B129" s="98">
        <v>2100125005300</v>
      </c>
      <c r="C129" s="99" t="s">
        <v>1310</v>
      </c>
      <c r="D129" s="101">
        <v>500000000</v>
      </c>
    </row>
    <row r="130" spans="1:4" ht="13.2" hidden="1" customHeight="1" x14ac:dyDescent="0.25">
      <c r="A130" s="167">
        <v>127</v>
      </c>
      <c r="B130" s="94">
        <v>459</v>
      </c>
      <c r="C130" s="91" t="s">
        <v>1472</v>
      </c>
      <c r="D130" s="95">
        <v>500000000</v>
      </c>
    </row>
    <row r="131" spans="1:4" ht="13.2" hidden="1" customHeight="1" x14ac:dyDescent="0.25">
      <c r="A131" s="167">
        <v>128</v>
      </c>
      <c r="B131" s="98">
        <v>4090223000604</v>
      </c>
      <c r="C131" s="99" t="s">
        <v>1592</v>
      </c>
      <c r="D131" s="101">
        <v>500000000</v>
      </c>
    </row>
    <row r="132" spans="1:4" ht="13.2" hidden="1" customHeight="1" x14ac:dyDescent="0.25">
      <c r="A132" s="167">
        <v>129</v>
      </c>
      <c r="B132" s="98">
        <v>4050123000104</v>
      </c>
      <c r="C132" s="99" t="s">
        <v>1697</v>
      </c>
      <c r="D132" s="101">
        <v>500000000</v>
      </c>
    </row>
    <row r="133" spans="1:4" ht="13.8" hidden="1" x14ac:dyDescent="0.25">
      <c r="A133" s="167">
        <v>130</v>
      </c>
      <c r="B133" s="94">
        <v>198</v>
      </c>
      <c r="C133" s="91" t="s">
        <v>1472</v>
      </c>
      <c r="D133" s="95">
        <v>500000000</v>
      </c>
    </row>
    <row r="134" spans="1:4" ht="13.8" hidden="1" x14ac:dyDescent="0.25">
      <c r="A134" s="167">
        <v>131</v>
      </c>
      <c r="B134" s="98">
        <v>5050125000300</v>
      </c>
      <c r="C134" s="99" t="s">
        <v>1954</v>
      </c>
      <c r="D134" s="101">
        <v>500000000</v>
      </c>
    </row>
    <row r="135" spans="1:4" ht="13.8" hidden="1" x14ac:dyDescent="0.25">
      <c r="A135" s="167">
        <v>132</v>
      </c>
      <c r="B135" s="98">
        <v>9100124003500</v>
      </c>
      <c r="C135" s="99" t="s">
        <v>1984</v>
      </c>
      <c r="D135" s="101">
        <v>500000000</v>
      </c>
    </row>
    <row r="136" spans="1:4" ht="13.8" hidden="1" x14ac:dyDescent="0.25">
      <c r="A136" s="167">
        <v>133</v>
      </c>
      <c r="B136" s="98">
        <v>10100125003300</v>
      </c>
      <c r="C136" s="99" t="s">
        <v>2609</v>
      </c>
      <c r="D136" s="101">
        <v>500000000</v>
      </c>
    </row>
    <row r="137" spans="1:4" ht="13.8" hidden="1" x14ac:dyDescent="0.25">
      <c r="A137" s="167">
        <v>134</v>
      </c>
      <c r="B137" s="98">
        <v>13100124010100</v>
      </c>
      <c r="C137" s="99" t="s">
        <v>2915</v>
      </c>
      <c r="D137" s="101">
        <v>500000000</v>
      </c>
    </row>
    <row r="138" spans="1:4" ht="13.8" hidden="1" x14ac:dyDescent="0.25">
      <c r="A138" s="167">
        <v>135</v>
      </c>
      <c r="B138" s="94">
        <v>542</v>
      </c>
      <c r="C138" s="91" t="s">
        <v>1319</v>
      </c>
      <c r="D138" s="95">
        <v>499700000</v>
      </c>
    </row>
    <row r="139" spans="1:4" ht="13.8" hidden="1" x14ac:dyDescent="0.25">
      <c r="A139" s="167">
        <v>136</v>
      </c>
      <c r="B139" s="171"/>
      <c r="C139" s="171"/>
      <c r="D139" s="103">
        <v>499700000</v>
      </c>
    </row>
    <row r="140" spans="1:4" ht="13.8" hidden="1" x14ac:dyDescent="0.25">
      <c r="A140" s="167">
        <v>137</v>
      </c>
      <c r="B140" s="171"/>
      <c r="C140" s="171"/>
      <c r="D140" s="95">
        <v>499700000</v>
      </c>
    </row>
    <row r="141" spans="1:4" ht="13.8" hidden="1" x14ac:dyDescent="0.25">
      <c r="A141" s="167">
        <v>138</v>
      </c>
      <c r="B141" s="98">
        <v>9100123006300</v>
      </c>
      <c r="C141" s="99" t="s">
        <v>811</v>
      </c>
      <c r="D141" s="101">
        <v>481500000</v>
      </c>
    </row>
    <row r="142" spans="1:4" ht="13.8" hidden="1" x14ac:dyDescent="0.25">
      <c r="A142" s="167">
        <v>139</v>
      </c>
      <c r="B142" s="98">
        <v>2100125004800</v>
      </c>
      <c r="C142" s="99" t="s">
        <v>1124</v>
      </c>
      <c r="D142" s="101">
        <v>480000000</v>
      </c>
    </row>
    <row r="143" spans="1:4" ht="13.8" hidden="1" x14ac:dyDescent="0.25">
      <c r="A143" s="167">
        <v>140</v>
      </c>
      <c r="B143" s="171"/>
      <c r="C143" s="171"/>
      <c r="D143" s="103">
        <v>470000000</v>
      </c>
    </row>
    <row r="144" spans="1:4" ht="13.8" hidden="1" x14ac:dyDescent="0.25">
      <c r="A144" s="167">
        <v>141</v>
      </c>
      <c r="B144" s="171"/>
      <c r="C144" s="171"/>
      <c r="D144" s="95">
        <v>470000000</v>
      </c>
    </row>
    <row r="145" spans="1:4" ht="13.8" hidden="1" x14ac:dyDescent="0.25">
      <c r="A145" s="167">
        <v>142</v>
      </c>
      <c r="B145" s="94">
        <v>43</v>
      </c>
      <c r="C145" s="91" t="s">
        <v>1138</v>
      </c>
      <c r="D145" s="95">
        <v>450000000</v>
      </c>
    </row>
    <row r="146" spans="1:4" ht="13.8" hidden="1" x14ac:dyDescent="0.25">
      <c r="A146" s="167">
        <v>143</v>
      </c>
      <c r="B146" s="98">
        <v>17100124005900</v>
      </c>
      <c r="C146" s="99" t="s">
        <v>2213</v>
      </c>
      <c r="D146" s="101">
        <v>450000000</v>
      </c>
    </row>
    <row r="147" spans="1:4" ht="13.8" hidden="1" x14ac:dyDescent="0.25">
      <c r="A147" s="167">
        <v>144</v>
      </c>
      <c r="B147" s="94">
        <v>121</v>
      </c>
      <c r="C147" s="91" t="s">
        <v>2352</v>
      </c>
      <c r="D147" s="95">
        <v>450000000</v>
      </c>
    </row>
    <row r="148" spans="1:4" ht="13.8" hidden="1" x14ac:dyDescent="0.25">
      <c r="A148" s="167">
        <v>145</v>
      </c>
      <c r="B148" s="171"/>
      <c r="C148" s="171"/>
      <c r="D148" s="103">
        <v>450000000</v>
      </c>
    </row>
    <row r="149" spans="1:4" ht="13.8" hidden="1" x14ac:dyDescent="0.25">
      <c r="A149" s="167">
        <v>146</v>
      </c>
      <c r="B149" s="171"/>
      <c r="C149" s="171"/>
      <c r="D149" s="95">
        <v>450000000</v>
      </c>
    </row>
    <row r="150" spans="1:4" ht="13.2" hidden="1" customHeight="1" x14ac:dyDescent="0.25">
      <c r="A150" s="167">
        <v>147</v>
      </c>
      <c r="B150" s="171"/>
      <c r="C150" s="171"/>
      <c r="D150" s="103">
        <v>441500000</v>
      </c>
    </row>
    <row r="151" spans="1:4" ht="13.2" hidden="1" customHeight="1" x14ac:dyDescent="0.25">
      <c r="A151" s="167">
        <v>148</v>
      </c>
      <c r="B151" s="171"/>
      <c r="C151" s="171"/>
      <c r="D151" s="95">
        <v>441500000</v>
      </c>
    </row>
    <row r="152" spans="1:4" ht="13.2" hidden="1" customHeight="1" x14ac:dyDescent="0.25">
      <c r="A152" s="167">
        <v>149</v>
      </c>
      <c r="B152" s="94">
        <v>356</v>
      </c>
      <c r="C152" s="91" t="s">
        <v>1084</v>
      </c>
      <c r="D152" s="95">
        <v>425500000</v>
      </c>
    </row>
    <row r="153" spans="1:4" ht="13.2" hidden="1" customHeight="1" x14ac:dyDescent="0.25">
      <c r="A153" s="167">
        <v>150</v>
      </c>
      <c r="B153" s="94">
        <v>245</v>
      </c>
      <c r="C153" s="91" t="s">
        <v>2222</v>
      </c>
      <c r="D153" s="95">
        <v>415000000</v>
      </c>
    </row>
    <row r="154" spans="1:4" ht="13.2" hidden="1" customHeight="1" x14ac:dyDescent="0.25">
      <c r="A154" s="167">
        <v>151</v>
      </c>
      <c r="B154" s="94">
        <v>400</v>
      </c>
      <c r="C154" s="91" t="s">
        <v>1013</v>
      </c>
      <c r="D154" s="95">
        <v>405000000</v>
      </c>
    </row>
    <row r="155" spans="1:4" ht="26.4" hidden="1" x14ac:dyDescent="0.25">
      <c r="A155" s="167">
        <v>152</v>
      </c>
      <c r="B155" s="98">
        <v>19100123000400</v>
      </c>
      <c r="C155" s="99" t="s">
        <v>1557</v>
      </c>
      <c r="D155" s="101">
        <v>400000000</v>
      </c>
    </row>
    <row r="156" spans="1:4" ht="13.8" hidden="1" x14ac:dyDescent="0.25">
      <c r="A156" s="167">
        <v>153</v>
      </c>
      <c r="B156" s="94">
        <v>555</v>
      </c>
      <c r="C156" s="91" t="s">
        <v>1242</v>
      </c>
      <c r="D156" s="95">
        <v>400000000</v>
      </c>
    </row>
    <row r="157" spans="1:4" ht="13.8" hidden="1" x14ac:dyDescent="0.25">
      <c r="A157" s="167">
        <v>154</v>
      </c>
      <c r="B157" s="98">
        <v>14100124002400</v>
      </c>
      <c r="C157" s="99" t="s">
        <v>2336</v>
      </c>
      <c r="D157" s="101">
        <v>400000000</v>
      </c>
    </row>
    <row r="158" spans="1:4" ht="13.8" hidden="1" x14ac:dyDescent="0.25">
      <c r="A158" s="167">
        <v>155</v>
      </c>
      <c r="B158" s="94">
        <v>472</v>
      </c>
      <c r="C158" s="91" t="s">
        <v>1852</v>
      </c>
      <c r="D158" s="95">
        <v>399700000</v>
      </c>
    </row>
    <row r="159" spans="1:4" ht="13.8" hidden="1" x14ac:dyDescent="0.25">
      <c r="A159" s="167">
        <v>156</v>
      </c>
      <c r="B159" s="171"/>
      <c r="C159" s="171"/>
      <c r="D159" s="103">
        <v>390550000</v>
      </c>
    </row>
    <row r="160" spans="1:4" ht="13.8" hidden="1" x14ac:dyDescent="0.25">
      <c r="A160" s="167">
        <v>157</v>
      </c>
      <c r="B160" s="171"/>
      <c r="C160" s="171"/>
      <c r="D160" s="95">
        <v>390550000</v>
      </c>
    </row>
    <row r="161" spans="1:4" ht="13.8" hidden="1" x14ac:dyDescent="0.25">
      <c r="A161" s="167">
        <v>158</v>
      </c>
      <c r="B161" s="94">
        <v>445</v>
      </c>
      <c r="C161" s="91" t="s">
        <v>1242</v>
      </c>
      <c r="D161" s="95">
        <v>370000000</v>
      </c>
    </row>
    <row r="162" spans="1:4" ht="13.8" hidden="1" x14ac:dyDescent="0.25">
      <c r="A162" s="167">
        <v>159</v>
      </c>
      <c r="B162" s="94">
        <v>70</v>
      </c>
      <c r="C162" s="91" t="s">
        <v>1748</v>
      </c>
      <c r="D162" s="95">
        <v>365500000</v>
      </c>
    </row>
    <row r="163" spans="1:4" ht="13.8" hidden="1" x14ac:dyDescent="0.25">
      <c r="A163" s="167">
        <v>160</v>
      </c>
      <c r="B163" s="171"/>
      <c r="C163" s="171"/>
      <c r="D163" s="103">
        <v>352910000</v>
      </c>
    </row>
    <row r="164" spans="1:4" ht="13.8" hidden="1" x14ac:dyDescent="0.25">
      <c r="A164" s="167">
        <v>161</v>
      </c>
      <c r="B164" s="171"/>
      <c r="C164" s="171"/>
      <c r="D164" s="95">
        <v>352910000</v>
      </c>
    </row>
    <row r="165" spans="1:4" ht="13.8" hidden="1" x14ac:dyDescent="0.25">
      <c r="A165" s="167">
        <v>162</v>
      </c>
      <c r="B165" s="98">
        <v>13100124009500</v>
      </c>
      <c r="C165" s="99" t="s">
        <v>1016</v>
      </c>
      <c r="D165" s="101">
        <v>350000000</v>
      </c>
    </row>
    <row r="166" spans="1:4" ht="13.8" hidden="1" x14ac:dyDescent="0.25">
      <c r="A166" s="167">
        <v>163</v>
      </c>
      <c r="B166" s="94">
        <v>449</v>
      </c>
      <c r="C166" s="91" t="s">
        <v>784</v>
      </c>
      <c r="D166" s="95">
        <v>350000000</v>
      </c>
    </row>
    <row r="167" spans="1:4" ht="13.8" hidden="1" x14ac:dyDescent="0.25">
      <c r="A167" s="167">
        <v>164</v>
      </c>
      <c r="B167" s="98">
        <v>13100124009200</v>
      </c>
      <c r="C167" s="99" t="s">
        <v>1078</v>
      </c>
      <c r="D167" s="101">
        <v>350000000</v>
      </c>
    </row>
    <row r="168" spans="1:4" ht="13.8" hidden="1" x14ac:dyDescent="0.25">
      <c r="A168" s="167">
        <v>165</v>
      </c>
      <c r="B168" s="98">
        <v>17100124004100</v>
      </c>
      <c r="C168" s="99" t="s">
        <v>1188</v>
      </c>
      <c r="D168" s="101">
        <v>350000000</v>
      </c>
    </row>
    <row r="169" spans="1:4" ht="13.2" hidden="1" customHeight="1" x14ac:dyDescent="0.25">
      <c r="A169" s="167">
        <v>166</v>
      </c>
      <c r="B169" s="98">
        <v>4100125000603</v>
      </c>
      <c r="C169" s="99" t="s">
        <v>1236</v>
      </c>
      <c r="D169" s="101">
        <v>350000000</v>
      </c>
    </row>
    <row r="170" spans="1:4" ht="13.2" hidden="1" customHeight="1" x14ac:dyDescent="0.25">
      <c r="A170" s="167">
        <v>167</v>
      </c>
      <c r="B170" s="98">
        <v>5050122000100</v>
      </c>
      <c r="C170" s="99" t="s">
        <v>2089</v>
      </c>
      <c r="D170" s="101">
        <v>350000000</v>
      </c>
    </row>
    <row r="171" spans="1:4" ht="13.2" hidden="1" customHeight="1" x14ac:dyDescent="0.25">
      <c r="A171" s="167">
        <v>168</v>
      </c>
      <c r="B171" s="94">
        <v>182</v>
      </c>
      <c r="C171" s="91" t="s">
        <v>2375</v>
      </c>
      <c r="D171" s="95">
        <v>350000000</v>
      </c>
    </row>
    <row r="172" spans="1:4" ht="13.2" hidden="1" customHeight="1" x14ac:dyDescent="0.25">
      <c r="A172" s="167">
        <v>169</v>
      </c>
      <c r="B172" s="171"/>
      <c r="C172" s="171"/>
      <c r="D172" s="103">
        <v>350000000</v>
      </c>
    </row>
    <row r="173" spans="1:4" ht="13.2" hidden="1" customHeight="1" x14ac:dyDescent="0.25">
      <c r="A173" s="167">
        <v>170</v>
      </c>
      <c r="B173" s="171"/>
      <c r="C173" s="171"/>
      <c r="D173" s="95">
        <v>350000000</v>
      </c>
    </row>
    <row r="174" spans="1:4" ht="13.8" hidden="1" x14ac:dyDescent="0.25">
      <c r="A174" s="167">
        <v>171</v>
      </c>
      <c r="B174" s="98">
        <v>12100125001800</v>
      </c>
      <c r="C174" s="99" t="s">
        <v>1857</v>
      </c>
      <c r="D174" s="101">
        <v>328700000</v>
      </c>
    </row>
    <row r="175" spans="1:4" ht="13.8" hidden="1" x14ac:dyDescent="0.25">
      <c r="A175" s="167">
        <v>172</v>
      </c>
      <c r="B175" s="98">
        <v>13100123013400</v>
      </c>
      <c r="C175" s="99" t="s">
        <v>1120</v>
      </c>
      <c r="D175" s="101">
        <v>325000000</v>
      </c>
    </row>
    <row r="176" spans="1:4" ht="13.8" hidden="1" x14ac:dyDescent="0.25">
      <c r="A176" s="167">
        <v>173</v>
      </c>
      <c r="B176" s="94">
        <v>545</v>
      </c>
      <c r="C176" s="91" t="s">
        <v>1439</v>
      </c>
      <c r="D176" s="95">
        <v>325000000</v>
      </c>
    </row>
    <row r="177" spans="1:4" ht="13.8" hidden="1" x14ac:dyDescent="0.25">
      <c r="A177" s="167">
        <v>174</v>
      </c>
      <c r="B177" s="171"/>
      <c r="C177" s="171"/>
      <c r="D177" s="103">
        <v>304000000</v>
      </c>
    </row>
    <row r="178" spans="1:4" ht="13.8" hidden="1" x14ac:dyDescent="0.25">
      <c r="A178" s="167">
        <v>175</v>
      </c>
      <c r="B178" s="171"/>
      <c r="C178" s="171"/>
      <c r="D178" s="95">
        <v>304000000</v>
      </c>
    </row>
    <row r="179" spans="1:4" ht="13.8" hidden="1" x14ac:dyDescent="0.25">
      <c r="A179" s="167">
        <v>176</v>
      </c>
      <c r="B179" s="94">
        <v>87</v>
      </c>
      <c r="C179" s="91" t="s">
        <v>804</v>
      </c>
      <c r="D179" s="95">
        <v>300000000</v>
      </c>
    </row>
    <row r="180" spans="1:4" ht="13.8" hidden="1" x14ac:dyDescent="0.25">
      <c r="A180" s="167">
        <v>177</v>
      </c>
      <c r="B180" s="171"/>
      <c r="C180" s="171"/>
      <c r="D180" s="103">
        <v>300000000</v>
      </c>
    </row>
    <row r="181" spans="1:4" ht="13.8" hidden="1" x14ac:dyDescent="0.25">
      <c r="A181" s="167">
        <v>178</v>
      </c>
      <c r="B181" s="171"/>
      <c r="C181" s="171"/>
      <c r="D181" s="95">
        <v>300000000</v>
      </c>
    </row>
    <row r="182" spans="1:4" ht="13.2" hidden="1" customHeight="1" x14ac:dyDescent="0.25">
      <c r="A182" s="167">
        <v>179</v>
      </c>
      <c r="B182" s="94">
        <v>319</v>
      </c>
      <c r="C182" s="91" t="s">
        <v>794</v>
      </c>
      <c r="D182" s="95">
        <v>300000000</v>
      </c>
    </row>
    <row r="183" spans="1:4" ht="13.2" hidden="1" customHeight="1" x14ac:dyDescent="0.25">
      <c r="A183" s="167">
        <v>180</v>
      </c>
      <c r="B183" s="98">
        <v>13100123015800</v>
      </c>
      <c r="C183" s="99" t="s">
        <v>1072</v>
      </c>
      <c r="D183" s="101">
        <v>300000000</v>
      </c>
    </row>
    <row r="184" spans="1:4" ht="13.2" hidden="1" customHeight="1" x14ac:dyDescent="0.25">
      <c r="A184" s="167">
        <v>181</v>
      </c>
      <c r="B184" s="94">
        <v>218</v>
      </c>
      <c r="C184" s="91" t="s">
        <v>1492</v>
      </c>
      <c r="D184" s="95">
        <v>300000000</v>
      </c>
    </row>
    <row r="185" spans="1:4" ht="13.2" hidden="1" customHeight="1" x14ac:dyDescent="0.25">
      <c r="A185" s="167">
        <v>182</v>
      </c>
      <c r="B185" s="94">
        <v>219</v>
      </c>
      <c r="C185" s="91" t="s">
        <v>1495</v>
      </c>
      <c r="D185" s="95">
        <v>300000000</v>
      </c>
    </row>
    <row r="186" spans="1:4" ht="13.2" hidden="1" customHeight="1" x14ac:dyDescent="0.25">
      <c r="A186" s="167">
        <v>183</v>
      </c>
      <c r="B186" s="98">
        <v>1010124000100</v>
      </c>
      <c r="C186" s="99" t="s">
        <v>1669</v>
      </c>
      <c r="D186" s="101">
        <v>300000000</v>
      </c>
    </row>
    <row r="187" spans="1:4" ht="13.8" hidden="1" x14ac:dyDescent="0.25">
      <c r="A187" s="167">
        <v>184</v>
      </c>
      <c r="B187" s="98">
        <v>4050123000802</v>
      </c>
      <c r="C187" s="99" t="s">
        <v>2150</v>
      </c>
      <c r="D187" s="101">
        <v>300000000</v>
      </c>
    </row>
    <row r="188" spans="1:4" ht="13.8" hidden="1" x14ac:dyDescent="0.25">
      <c r="A188" s="167">
        <v>185</v>
      </c>
      <c r="B188" s="171"/>
      <c r="C188" s="171"/>
      <c r="D188" s="103">
        <v>300000000</v>
      </c>
    </row>
    <row r="189" spans="1:4" ht="13.8" hidden="1" x14ac:dyDescent="0.25">
      <c r="A189" s="167">
        <v>186</v>
      </c>
      <c r="B189" s="171"/>
      <c r="C189" s="171"/>
      <c r="D189" s="95">
        <v>300000000</v>
      </c>
    </row>
    <row r="190" spans="1:4" ht="13.8" hidden="1" x14ac:dyDescent="0.25">
      <c r="A190" s="167">
        <v>187</v>
      </c>
      <c r="B190" s="98">
        <v>2100122001900</v>
      </c>
      <c r="C190" s="99" t="s">
        <v>2624</v>
      </c>
      <c r="D190" s="101">
        <v>300000000</v>
      </c>
    </row>
    <row r="191" spans="1:4" ht="13.8" hidden="1" x14ac:dyDescent="0.25">
      <c r="A191" s="167">
        <v>188</v>
      </c>
      <c r="B191" s="94">
        <v>575</v>
      </c>
      <c r="C191" s="91" t="s">
        <v>2898</v>
      </c>
      <c r="D191" s="95">
        <v>300000000</v>
      </c>
    </row>
    <row r="192" spans="1:4" ht="13.8" hidden="1" x14ac:dyDescent="0.25">
      <c r="A192" s="167">
        <v>189</v>
      </c>
      <c r="B192" s="98">
        <v>6100124000100</v>
      </c>
      <c r="C192" s="99" t="s">
        <v>2899</v>
      </c>
      <c r="D192" s="101">
        <v>300000000</v>
      </c>
    </row>
    <row r="193" spans="1:4" ht="13.8" hidden="1" x14ac:dyDescent="0.25">
      <c r="A193" s="167">
        <v>190</v>
      </c>
      <c r="B193" s="171"/>
      <c r="C193" s="171"/>
      <c r="D193" s="103">
        <v>300000000</v>
      </c>
    </row>
    <row r="194" spans="1:4" ht="13.8" hidden="1" x14ac:dyDescent="0.25">
      <c r="A194" s="167">
        <v>191</v>
      </c>
      <c r="B194" s="171"/>
      <c r="C194" s="171"/>
      <c r="D194" s="95">
        <v>300000000</v>
      </c>
    </row>
    <row r="195" spans="1:4" ht="13.8" hidden="1" x14ac:dyDescent="0.25">
      <c r="A195" s="167">
        <v>192</v>
      </c>
      <c r="B195" s="94">
        <v>238</v>
      </c>
      <c r="C195" s="91" t="s">
        <v>946</v>
      </c>
      <c r="D195" s="95">
        <v>287000000</v>
      </c>
    </row>
    <row r="196" spans="1:4" ht="13.8" hidden="1" x14ac:dyDescent="0.25">
      <c r="A196" s="167">
        <v>193</v>
      </c>
      <c r="B196" s="94">
        <v>1</v>
      </c>
      <c r="C196" s="91" t="s">
        <v>874</v>
      </c>
      <c r="D196" s="95">
        <v>280000000</v>
      </c>
    </row>
    <row r="197" spans="1:4" ht="13.8" hidden="1" x14ac:dyDescent="0.25">
      <c r="A197" s="167">
        <v>194</v>
      </c>
      <c r="B197" s="94">
        <v>446</v>
      </c>
      <c r="C197" s="91" t="s">
        <v>1246</v>
      </c>
      <c r="D197" s="95">
        <v>280000000</v>
      </c>
    </row>
    <row r="198" spans="1:4" ht="13.8" hidden="1" x14ac:dyDescent="0.25">
      <c r="A198" s="167">
        <v>195</v>
      </c>
      <c r="B198" s="98">
        <v>2100125000500</v>
      </c>
      <c r="C198" s="99" t="s">
        <v>951</v>
      </c>
      <c r="D198" s="101">
        <v>275000000</v>
      </c>
    </row>
    <row r="199" spans="1:4" ht="26.4" hidden="1" x14ac:dyDescent="0.25">
      <c r="A199" s="167">
        <v>196</v>
      </c>
      <c r="B199" s="98">
        <v>1030325000100</v>
      </c>
      <c r="C199" s="99" t="s">
        <v>1623</v>
      </c>
      <c r="D199" s="101">
        <v>270000000</v>
      </c>
    </row>
    <row r="200" spans="1:4" ht="13.8" hidden="1" x14ac:dyDescent="0.25">
      <c r="A200" s="167">
        <v>197</v>
      </c>
      <c r="B200" s="94">
        <v>163</v>
      </c>
      <c r="C200" s="91" t="s">
        <v>1721</v>
      </c>
      <c r="D200" s="95">
        <v>270000000</v>
      </c>
    </row>
    <row r="201" spans="1:4" ht="13.8" hidden="1" x14ac:dyDescent="0.25">
      <c r="A201" s="167">
        <v>198</v>
      </c>
      <c r="B201" s="171"/>
      <c r="C201" s="171"/>
      <c r="D201" s="103">
        <v>268500000</v>
      </c>
    </row>
    <row r="202" spans="1:4" ht="13.8" hidden="1" x14ac:dyDescent="0.25">
      <c r="A202" s="167">
        <v>199</v>
      </c>
      <c r="B202" s="171"/>
      <c r="C202" s="171"/>
      <c r="D202" s="95">
        <v>268500000</v>
      </c>
    </row>
    <row r="203" spans="1:4" ht="13.8" hidden="1" x14ac:dyDescent="0.25">
      <c r="A203" s="167">
        <v>200</v>
      </c>
      <c r="B203" s="98">
        <v>9100123000500</v>
      </c>
      <c r="C203" s="99" t="s">
        <v>877</v>
      </c>
      <c r="D203" s="101">
        <v>265000000</v>
      </c>
    </row>
    <row r="204" spans="1:4" ht="13.8" hidden="1" x14ac:dyDescent="0.25">
      <c r="A204" s="167">
        <v>201</v>
      </c>
      <c r="B204" s="94">
        <v>309</v>
      </c>
      <c r="C204" s="91" t="s">
        <v>1011</v>
      </c>
      <c r="D204" s="95">
        <v>262000000</v>
      </c>
    </row>
    <row r="205" spans="1:4" ht="13.8" hidden="1" x14ac:dyDescent="0.25">
      <c r="A205" s="167">
        <v>202</v>
      </c>
      <c r="B205" s="98">
        <v>17100124003600</v>
      </c>
      <c r="C205" s="99" t="s">
        <v>1184</v>
      </c>
      <c r="D205" s="101">
        <v>250000000</v>
      </c>
    </row>
    <row r="206" spans="1:4" ht="13.8" hidden="1" x14ac:dyDescent="0.25">
      <c r="A206" s="167">
        <v>203</v>
      </c>
      <c r="B206" s="98">
        <v>17100124005300</v>
      </c>
      <c r="C206" s="99" t="s">
        <v>1198</v>
      </c>
      <c r="D206" s="101">
        <v>250000000</v>
      </c>
    </row>
    <row r="207" spans="1:4" ht="13.8" hidden="1" x14ac:dyDescent="0.25">
      <c r="A207" s="167">
        <v>204</v>
      </c>
      <c r="B207" s="98">
        <v>17100123003500</v>
      </c>
      <c r="C207" s="99" t="s">
        <v>1199</v>
      </c>
      <c r="D207" s="101">
        <v>250000000</v>
      </c>
    </row>
    <row r="208" spans="1:4" ht="13.2" hidden="1" customHeight="1" x14ac:dyDescent="0.25">
      <c r="A208" s="167">
        <v>205</v>
      </c>
      <c r="B208" s="98">
        <v>4100123000503</v>
      </c>
      <c r="C208" s="99" t="s">
        <v>1247</v>
      </c>
      <c r="D208" s="101">
        <v>250000000</v>
      </c>
    </row>
    <row r="209" spans="1:4" ht="13.2" hidden="1" customHeight="1" x14ac:dyDescent="0.25">
      <c r="A209" s="167">
        <v>206</v>
      </c>
      <c r="B209" s="94">
        <v>500</v>
      </c>
      <c r="C209" s="91" t="s">
        <v>1956</v>
      </c>
      <c r="D209" s="95">
        <v>250000000</v>
      </c>
    </row>
    <row r="210" spans="1:4" ht="13.2" hidden="1" customHeight="1" x14ac:dyDescent="0.25">
      <c r="A210" s="167">
        <v>207</v>
      </c>
      <c r="B210" s="98">
        <v>5050123000300</v>
      </c>
      <c r="C210" s="99" t="s">
        <v>1957</v>
      </c>
      <c r="D210" s="101">
        <v>250000000</v>
      </c>
    </row>
    <row r="211" spans="1:4" ht="13.2" hidden="1" customHeight="1" x14ac:dyDescent="0.25">
      <c r="A211" s="167">
        <v>208</v>
      </c>
      <c r="B211" s="98">
        <v>2100124010800</v>
      </c>
      <c r="C211" s="99" t="s">
        <v>1959</v>
      </c>
      <c r="D211" s="101">
        <v>250000000</v>
      </c>
    </row>
    <row r="212" spans="1:4" ht="13.2" hidden="1" customHeight="1" x14ac:dyDescent="0.25">
      <c r="A212" s="167">
        <v>209</v>
      </c>
      <c r="B212" s="98">
        <v>10100125001500</v>
      </c>
      <c r="C212" s="99" t="s">
        <v>2011</v>
      </c>
      <c r="D212" s="101">
        <v>250000000</v>
      </c>
    </row>
    <row r="213" spans="1:4" ht="13.8" hidden="1" x14ac:dyDescent="0.25">
      <c r="A213" s="167">
        <v>210</v>
      </c>
      <c r="B213" s="94">
        <v>268</v>
      </c>
      <c r="C213" s="91" t="s">
        <v>1242</v>
      </c>
      <c r="D213" s="95">
        <v>250000000</v>
      </c>
    </row>
    <row r="214" spans="1:4" ht="13.8" hidden="1" x14ac:dyDescent="0.25">
      <c r="A214" s="167">
        <v>211</v>
      </c>
      <c r="B214" s="98">
        <v>5010324004200</v>
      </c>
      <c r="C214" s="99" t="s">
        <v>2097</v>
      </c>
      <c r="D214" s="101">
        <v>250000000</v>
      </c>
    </row>
    <row r="215" spans="1:4" ht="13.8" hidden="1" x14ac:dyDescent="0.25">
      <c r="A215" s="167">
        <v>212</v>
      </c>
      <c r="B215" s="171"/>
      <c r="C215" s="171"/>
      <c r="D215" s="103">
        <v>250000000</v>
      </c>
    </row>
    <row r="216" spans="1:4" ht="13.8" hidden="1" x14ac:dyDescent="0.25">
      <c r="A216" s="167">
        <v>213</v>
      </c>
      <c r="B216" s="171"/>
      <c r="C216" s="171"/>
      <c r="D216" s="95">
        <v>250000000</v>
      </c>
    </row>
    <row r="217" spans="1:4" ht="13.8" hidden="1" x14ac:dyDescent="0.25">
      <c r="A217" s="167">
        <v>214</v>
      </c>
      <c r="B217" s="98">
        <v>2100124007400</v>
      </c>
      <c r="C217" s="99" t="s">
        <v>2628</v>
      </c>
      <c r="D217" s="101">
        <v>250000000</v>
      </c>
    </row>
    <row r="218" spans="1:4" ht="13.8" hidden="1" x14ac:dyDescent="0.25">
      <c r="A218" s="167">
        <v>215</v>
      </c>
      <c r="B218" s="98">
        <v>13100124009900</v>
      </c>
      <c r="C218" s="99" t="s">
        <v>2779</v>
      </c>
      <c r="D218" s="101">
        <v>250000000</v>
      </c>
    </row>
    <row r="219" spans="1:4" ht="13.8" hidden="1" x14ac:dyDescent="0.25">
      <c r="A219" s="167">
        <v>216</v>
      </c>
      <c r="B219" s="94">
        <v>405</v>
      </c>
      <c r="C219" s="91" t="s">
        <v>794</v>
      </c>
      <c r="D219" s="95">
        <v>246000000</v>
      </c>
    </row>
    <row r="220" spans="1:4" ht="13.8" hidden="1" x14ac:dyDescent="0.25">
      <c r="A220" s="167">
        <v>217</v>
      </c>
      <c r="B220" s="94">
        <v>460</v>
      </c>
      <c r="C220" s="91" t="s">
        <v>784</v>
      </c>
      <c r="D220" s="95">
        <v>240000000</v>
      </c>
    </row>
    <row r="221" spans="1:4" ht="13.8" hidden="1" x14ac:dyDescent="0.25">
      <c r="A221" s="167">
        <v>218</v>
      </c>
      <c r="B221" s="98">
        <v>4090223000304</v>
      </c>
      <c r="C221" s="99" t="s">
        <v>1593</v>
      </c>
      <c r="D221" s="101">
        <v>240000000</v>
      </c>
    </row>
    <row r="222" spans="1:4" ht="13.8" hidden="1" x14ac:dyDescent="0.25">
      <c r="A222" s="167">
        <v>219</v>
      </c>
      <c r="B222" s="98">
        <v>4050124001504</v>
      </c>
      <c r="C222" s="99" t="s">
        <v>2379</v>
      </c>
      <c r="D222" s="101">
        <v>240000000</v>
      </c>
    </row>
    <row r="223" spans="1:4" ht="13.8" hidden="1" x14ac:dyDescent="0.25">
      <c r="A223" s="167">
        <v>220</v>
      </c>
      <c r="B223" s="94">
        <v>32</v>
      </c>
      <c r="C223" s="91" t="s">
        <v>751</v>
      </c>
      <c r="D223" s="95">
        <v>240000000</v>
      </c>
    </row>
    <row r="224" spans="1:4" ht="13.8" hidden="1" x14ac:dyDescent="0.25">
      <c r="A224" s="167">
        <v>221</v>
      </c>
      <c r="B224" s="171"/>
      <c r="C224" s="171"/>
      <c r="D224" s="103">
        <v>238000000</v>
      </c>
    </row>
    <row r="225" spans="1:4" ht="13.8" hidden="1" x14ac:dyDescent="0.25">
      <c r="A225" s="167">
        <v>222</v>
      </c>
      <c r="B225" s="171"/>
      <c r="C225" s="171"/>
      <c r="D225" s="95">
        <v>238000000</v>
      </c>
    </row>
    <row r="226" spans="1:4" ht="13.8" hidden="1" x14ac:dyDescent="0.25">
      <c r="A226" s="167">
        <v>223</v>
      </c>
      <c r="B226" s="171"/>
      <c r="C226" s="171"/>
      <c r="D226" s="103">
        <v>234500000</v>
      </c>
    </row>
    <row r="227" spans="1:4" ht="13.8" hidden="1" x14ac:dyDescent="0.25">
      <c r="A227" s="167">
        <v>224</v>
      </c>
      <c r="B227" s="171"/>
      <c r="C227" s="171"/>
      <c r="D227" s="95">
        <v>234500000</v>
      </c>
    </row>
    <row r="228" spans="1:4" ht="13.8" hidden="1" x14ac:dyDescent="0.25">
      <c r="A228" s="167">
        <v>225</v>
      </c>
      <c r="B228" s="94">
        <v>533</v>
      </c>
      <c r="C228" s="91" t="s">
        <v>1421</v>
      </c>
      <c r="D228" s="95">
        <v>232200000</v>
      </c>
    </row>
    <row r="229" spans="1:4" ht="13.8" hidden="1" x14ac:dyDescent="0.25">
      <c r="A229" s="167">
        <v>226</v>
      </c>
      <c r="B229" s="171"/>
      <c r="C229" s="171"/>
      <c r="D229" s="103">
        <v>230000000</v>
      </c>
    </row>
    <row r="230" spans="1:4" ht="13.8" hidden="1" x14ac:dyDescent="0.25">
      <c r="A230" s="167">
        <v>227</v>
      </c>
      <c r="B230" s="171"/>
      <c r="C230" s="171"/>
      <c r="D230" s="95">
        <v>230000000</v>
      </c>
    </row>
    <row r="231" spans="1:4" ht="13.2" hidden="1" customHeight="1" x14ac:dyDescent="0.25">
      <c r="A231" s="167">
        <v>228</v>
      </c>
      <c r="B231" s="94">
        <v>485</v>
      </c>
      <c r="C231" s="91" t="s">
        <v>986</v>
      </c>
      <c r="D231" s="95">
        <v>230000000</v>
      </c>
    </row>
    <row r="232" spans="1:4" ht="13.2" hidden="1" customHeight="1" x14ac:dyDescent="0.25">
      <c r="A232" s="167">
        <v>229</v>
      </c>
      <c r="B232" s="94">
        <v>257</v>
      </c>
      <c r="C232" s="91" t="s">
        <v>1228</v>
      </c>
      <c r="D232" s="95">
        <v>230000000</v>
      </c>
    </row>
    <row r="233" spans="1:4" ht="13.2" hidden="1" customHeight="1" x14ac:dyDescent="0.25">
      <c r="A233" s="167">
        <v>230</v>
      </c>
      <c r="B233" s="98">
        <v>13100124010300</v>
      </c>
      <c r="C233" s="99" t="s">
        <v>2355</v>
      </c>
      <c r="D233" s="101">
        <v>230000000</v>
      </c>
    </row>
    <row r="234" spans="1:4" ht="13.2" hidden="1" customHeight="1" x14ac:dyDescent="0.25">
      <c r="A234" s="167">
        <v>231</v>
      </c>
      <c r="B234" s="94">
        <v>113</v>
      </c>
      <c r="C234" s="91" t="s">
        <v>2256</v>
      </c>
      <c r="D234" s="95">
        <v>220100000</v>
      </c>
    </row>
    <row r="235" spans="1:4" ht="13.2" hidden="1" customHeight="1" x14ac:dyDescent="0.25">
      <c r="A235" s="167">
        <v>232</v>
      </c>
      <c r="B235" s="98">
        <v>12100123005300</v>
      </c>
      <c r="C235" s="99" t="s">
        <v>2257</v>
      </c>
      <c r="D235" s="101">
        <v>220100000</v>
      </c>
    </row>
    <row r="236" spans="1:4" ht="13.8" hidden="1" x14ac:dyDescent="0.25">
      <c r="A236" s="167">
        <v>233</v>
      </c>
      <c r="B236" s="94">
        <v>274</v>
      </c>
      <c r="C236" s="91" t="s">
        <v>2115</v>
      </c>
      <c r="D236" s="95">
        <v>220000000</v>
      </c>
    </row>
    <row r="237" spans="1:4" ht="13.8" hidden="1" x14ac:dyDescent="0.25">
      <c r="A237" s="167">
        <v>234</v>
      </c>
      <c r="B237" s="98">
        <v>14100124003200</v>
      </c>
      <c r="C237" s="99" t="s">
        <v>2341</v>
      </c>
      <c r="D237" s="101">
        <v>220000000</v>
      </c>
    </row>
    <row r="238" spans="1:4" ht="13.8" hidden="1" x14ac:dyDescent="0.25">
      <c r="A238" s="167">
        <v>235</v>
      </c>
      <c r="B238" s="98">
        <v>3100122000500</v>
      </c>
      <c r="C238" s="99" t="s">
        <v>2353</v>
      </c>
      <c r="D238" s="101">
        <v>220000000</v>
      </c>
    </row>
    <row r="239" spans="1:4" ht="13.8" hidden="1" x14ac:dyDescent="0.25">
      <c r="A239" s="167">
        <v>236</v>
      </c>
      <c r="B239" s="98">
        <v>13100123002700</v>
      </c>
      <c r="C239" s="99" t="s">
        <v>2365</v>
      </c>
      <c r="D239" s="101">
        <v>220000000</v>
      </c>
    </row>
    <row r="240" spans="1:4" ht="13.8" hidden="1" x14ac:dyDescent="0.25">
      <c r="A240" s="167">
        <v>237</v>
      </c>
      <c r="B240" s="94">
        <v>486</v>
      </c>
      <c r="C240" s="91" t="s">
        <v>804</v>
      </c>
      <c r="D240" s="95">
        <v>217000000</v>
      </c>
    </row>
    <row r="241" spans="1:4" ht="13.8" hidden="1" x14ac:dyDescent="0.25">
      <c r="A241" s="167">
        <v>238</v>
      </c>
      <c r="B241" s="98">
        <v>14100124003000</v>
      </c>
      <c r="C241" s="99" t="s">
        <v>1000</v>
      </c>
      <c r="D241" s="101">
        <v>215000000</v>
      </c>
    </row>
    <row r="242" spans="1:4" ht="13.8" hidden="1" x14ac:dyDescent="0.25">
      <c r="A242" s="167">
        <v>239</v>
      </c>
      <c r="B242" s="98">
        <v>5060223000100</v>
      </c>
      <c r="C242" s="99" t="s">
        <v>2116</v>
      </c>
      <c r="D242" s="101">
        <v>215000000</v>
      </c>
    </row>
    <row r="243" spans="1:4" ht="13.8" hidden="1" x14ac:dyDescent="0.25">
      <c r="A243" s="167">
        <v>240</v>
      </c>
      <c r="B243" s="94">
        <v>292</v>
      </c>
      <c r="C243" s="91" t="s">
        <v>1908</v>
      </c>
      <c r="D243" s="95">
        <v>204000000</v>
      </c>
    </row>
    <row r="244" spans="1:4" ht="13.8" hidden="1" x14ac:dyDescent="0.25">
      <c r="A244" s="167">
        <v>241</v>
      </c>
      <c r="B244" s="94">
        <v>186</v>
      </c>
      <c r="C244" s="91" t="s">
        <v>2186</v>
      </c>
      <c r="D244" s="95">
        <v>203000000</v>
      </c>
    </row>
    <row r="245" spans="1:4" ht="13.8" hidden="1" x14ac:dyDescent="0.25">
      <c r="A245" s="167">
        <v>242</v>
      </c>
      <c r="B245" s="98">
        <v>14100122000600</v>
      </c>
      <c r="C245" s="99" t="s">
        <v>1003</v>
      </c>
      <c r="D245" s="101">
        <v>200000000</v>
      </c>
    </row>
    <row r="246" spans="1:4" ht="13.8" hidden="1" x14ac:dyDescent="0.25">
      <c r="A246" s="167">
        <v>243</v>
      </c>
      <c r="B246" s="98">
        <v>13100123016200</v>
      </c>
      <c r="C246" s="99" t="s">
        <v>1070</v>
      </c>
      <c r="D246" s="101">
        <v>200000000</v>
      </c>
    </row>
    <row r="247" spans="1:4" ht="13.8" hidden="1" x14ac:dyDescent="0.25">
      <c r="A247" s="167">
        <v>244</v>
      </c>
      <c r="B247" s="98">
        <v>17100124001200</v>
      </c>
      <c r="C247" s="99" t="s">
        <v>1152</v>
      </c>
      <c r="D247" s="101">
        <v>200000000</v>
      </c>
    </row>
    <row r="248" spans="1:4" ht="13.8" hidden="1" x14ac:dyDescent="0.25">
      <c r="A248" s="167">
        <v>245</v>
      </c>
      <c r="B248" s="98">
        <v>17100124007500</v>
      </c>
      <c r="C248" s="99" t="s">
        <v>1165</v>
      </c>
      <c r="D248" s="101">
        <v>200000000</v>
      </c>
    </row>
    <row r="249" spans="1:4" ht="13.8" hidden="1" x14ac:dyDescent="0.25">
      <c r="A249" s="167">
        <v>246</v>
      </c>
      <c r="B249" s="98">
        <v>17100123002700</v>
      </c>
      <c r="C249" s="99" t="s">
        <v>1167</v>
      </c>
      <c r="D249" s="101">
        <v>200000000</v>
      </c>
    </row>
    <row r="250" spans="1:4" ht="13.8" hidden="1" x14ac:dyDescent="0.25">
      <c r="A250" s="167">
        <v>247</v>
      </c>
      <c r="B250" s="98">
        <v>17100124006300</v>
      </c>
      <c r="C250" s="99" t="s">
        <v>1200</v>
      </c>
      <c r="D250" s="101">
        <v>200000000</v>
      </c>
    </row>
    <row r="251" spans="1:4" ht="13.8" hidden="1" x14ac:dyDescent="0.25">
      <c r="A251" s="167">
        <v>248</v>
      </c>
      <c r="B251" s="98">
        <v>17100125001500</v>
      </c>
      <c r="C251" s="99" t="s">
        <v>1214</v>
      </c>
      <c r="D251" s="101">
        <v>200000000</v>
      </c>
    </row>
    <row r="252" spans="1:4" ht="13.8" hidden="1" x14ac:dyDescent="0.25">
      <c r="A252" s="167">
        <v>249</v>
      </c>
      <c r="B252" s="98">
        <v>17100123002900</v>
      </c>
      <c r="C252" s="99" t="s">
        <v>1229</v>
      </c>
      <c r="D252" s="101">
        <v>200000000</v>
      </c>
    </row>
    <row r="253" spans="1:4" ht="13.8" hidden="1" x14ac:dyDescent="0.25">
      <c r="A253" s="167">
        <v>250</v>
      </c>
      <c r="B253" s="98">
        <v>2100125004300</v>
      </c>
      <c r="C253" s="99" t="s">
        <v>1289</v>
      </c>
      <c r="D253" s="101">
        <v>200000000</v>
      </c>
    </row>
    <row r="254" spans="1:4" ht="13.8" hidden="1" x14ac:dyDescent="0.25">
      <c r="A254" s="167">
        <v>251</v>
      </c>
      <c r="B254" s="98">
        <v>4060123000204</v>
      </c>
      <c r="C254" s="99" t="s">
        <v>1341</v>
      </c>
      <c r="D254" s="101">
        <v>200000000</v>
      </c>
    </row>
    <row r="255" spans="1:4" ht="13.8" hidden="1" x14ac:dyDescent="0.25">
      <c r="A255" s="167">
        <v>252</v>
      </c>
      <c r="B255" s="98">
        <v>14100123002100</v>
      </c>
      <c r="C255" s="99" t="s">
        <v>1443</v>
      </c>
      <c r="D255" s="101">
        <v>200000000</v>
      </c>
    </row>
    <row r="256" spans="1:4" ht="13.8" hidden="1" x14ac:dyDescent="0.25">
      <c r="A256" s="167">
        <v>253</v>
      </c>
      <c r="B256" s="98">
        <v>5050124000800</v>
      </c>
      <c r="C256" s="99" t="s">
        <v>1493</v>
      </c>
      <c r="D256" s="101">
        <v>200000000</v>
      </c>
    </row>
    <row r="257" spans="1:4" ht="13.8" hidden="1" x14ac:dyDescent="0.25">
      <c r="A257" s="167">
        <v>254</v>
      </c>
      <c r="B257" s="98">
        <v>5050124000800</v>
      </c>
      <c r="C257" s="99" t="s">
        <v>1496</v>
      </c>
      <c r="D257" s="101">
        <v>200000000</v>
      </c>
    </row>
    <row r="258" spans="1:4" ht="13.8" hidden="1" x14ac:dyDescent="0.25">
      <c r="A258" s="167">
        <v>255</v>
      </c>
      <c r="B258" s="98">
        <v>10100123003300</v>
      </c>
      <c r="C258" s="99" t="s">
        <v>1753</v>
      </c>
      <c r="D258" s="101">
        <v>200000000</v>
      </c>
    </row>
    <row r="259" spans="1:4" ht="13.8" hidden="1" x14ac:dyDescent="0.25">
      <c r="A259" s="167">
        <v>256</v>
      </c>
      <c r="B259" s="98">
        <v>5050123000200</v>
      </c>
      <c r="C259" s="99" t="s">
        <v>1909</v>
      </c>
      <c r="D259" s="101">
        <v>200000000</v>
      </c>
    </row>
    <row r="260" spans="1:4" ht="13.8" hidden="1" x14ac:dyDescent="0.25">
      <c r="A260" s="167">
        <v>257</v>
      </c>
      <c r="B260" s="98">
        <v>8100125000100</v>
      </c>
      <c r="C260" s="99" t="s">
        <v>2416</v>
      </c>
      <c r="D260" s="101">
        <v>200000000</v>
      </c>
    </row>
    <row r="261" spans="1:4" ht="13.8" hidden="1" x14ac:dyDescent="0.25">
      <c r="A261" s="167">
        <v>258</v>
      </c>
      <c r="B261" s="94">
        <v>165</v>
      </c>
      <c r="C261" s="91" t="s">
        <v>2496</v>
      </c>
      <c r="D261" s="95">
        <v>200000000</v>
      </c>
    </row>
    <row r="262" spans="1:4" ht="13.8" hidden="1" x14ac:dyDescent="0.25">
      <c r="A262" s="167">
        <v>259</v>
      </c>
      <c r="B262" s="98">
        <v>11100124001000</v>
      </c>
      <c r="C262" s="99" t="s">
        <v>2497</v>
      </c>
      <c r="D262" s="101">
        <v>200000000</v>
      </c>
    </row>
    <row r="263" spans="1:4" ht="13.8" hidden="1" x14ac:dyDescent="0.25">
      <c r="A263" s="167">
        <v>260</v>
      </c>
      <c r="B263" s="171"/>
      <c r="C263" s="171"/>
      <c r="D263" s="103">
        <v>200000000</v>
      </c>
    </row>
    <row r="264" spans="1:4" ht="13.2" hidden="1" customHeight="1" x14ac:dyDescent="0.25">
      <c r="A264" s="167">
        <v>261</v>
      </c>
      <c r="B264" s="171"/>
      <c r="C264" s="171"/>
      <c r="D264" s="95">
        <v>200000000</v>
      </c>
    </row>
    <row r="265" spans="1:4" ht="13.2" hidden="1" customHeight="1" x14ac:dyDescent="0.25">
      <c r="A265" s="167">
        <v>262</v>
      </c>
      <c r="B265" s="94">
        <v>589</v>
      </c>
      <c r="C265" s="91" t="s">
        <v>784</v>
      </c>
      <c r="D265" s="95">
        <v>200000000</v>
      </c>
    </row>
    <row r="266" spans="1:4" ht="13.2" hidden="1" customHeight="1" x14ac:dyDescent="0.25">
      <c r="A266" s="167">
        <v>263</v>
      </c>
      <c r="B266" s="98">
        <v>2100124006800</v>
      </c>
      <c r="C266" s="99" t="s">
        <v>2902</v>
      </c>
      <c r="D266" s="101">
        <v>200000000</v>
      </c>
    </row>
    <row r="267" spans="1:4" ht="13.2" hidden="1" customHeight="1" x14ac:dyDescent="0.25">
      <c r="A267" s="167">
        <v>264</v>
      </c>
      <c r="B267" s="171"/>
      <c r="C267" s="171"/>
      <c r="D267" s="103">
        <v>198000000</v>
      </c>
    </row>
    <row r="268" spans="1:4" ht="13.2" hidden="1" customHeight="1" x14ac:dyDescent="0.25">
      <c r="A268" s="167">
        <v>265</v>
      </c>
      <c r="B268" s="171"/>
      <c r="C268" s="171"/>
      <c r="D268" s="95">
        <v>198000000</v>
      </c>
    </row>
    <row r="269" spans="1:4" ht="13.8" hidden="1" x14ac:dyDescent="0.25">
      <c r="A269" s="167">
        <v>266</v>
      </c>
      <c r="B269" s="98">
        <v>2100123008300</v>
      </c>
      <c r="C269" s="99" t="s">
        <v>989</v>
      </c>
      <c r="D269" s="101">
        <v>197000000</v>
      </c>
    </row>
    <row r="270" spans="1:4" ht="13.8" hidden="1" x14ac:dyDescent="0.25">
      <c r="A270" s="167">
        <v>267</v>
      </c>
      <c r="B270" s="94">
        <v>283</v>
      </c>
      <c r="C270" s="91" t="s">
        <v>1268</v>
      </c>
      <c r="D270" s="95">
        <v>196790000</v>
      </c>
    </row>
    <row r="271" spans="1:4" ht="13.8" hidden="1" x14ac:dyDescent="0.25">
      <c r="A271" s="167">
        <v>268</v>
      </c>
      <c r="B271" s="171"/>
      <c r="C271" s="171"/>
      <c r="D271" s="103">
        <v>196500000</v>
      </c>
    </row>
    <row r="272" spans="1:4" ht="13.2" hidden="1" customHeight="1" x14ac:dyDescent="0.25">
      <c r="A272" s="167">
        <v>269</v>
      </c>
      <c r="B272" s="171"/>
      <c r="C272" s="171"/>
      <c r="D272" s="95">
        <v>196500000</v>
      </c>
    </row>
    <row r="273" spans="1:4" ht="13.2" hidden="1" customHeight="1" x14ac:dyDescent="0.25">
      <c r="A273" s="167">
        <v>270</v>
      </c>
      <c r="B273" s="171"/>
      <c r="C273" s="171"/>
      <c r="D273" s="103">
        <v>195500000</v>
      </c>
    </row>
    <row r="274" spans="1:4" ht="13.2" hidden="1" customHeight="1" x14ac:dyDescent="0.25">
      <c r="A274" s="167">
        <v>271</v>
      </c>
      <c r="B274" s="171"/>
      <c r="C274" s="171"/>
      <c r="D274" s="95">
        <v>195500000</v>
      </c>
    </row>
    <row r="275" spans="1:4" ht="13.2" hidden="1" customHeight="1" x14ac:dyDescent="0.25">
      <c r="A275" s="167">
        <v>272</v>
      </c>
      <c r="B275" s="94">
        <v>537</v>
      </c>
      <c r="C275" s="91" t="s">
        <v>1921</v>
      </c>
      <c r="D275" s="95">
        <v>195000000</v>
      </c>
    </row>
    <row r="276" spans="1:4" ht="13.2" hidden="1" customHeight="1" x14ac:dyDescent="0.25">
      <c r="A276" s="167">
        <v>273</v>
      </c>
      <c r="B276" s="171"/>
      <c r="C276" s="171"/>
      <c r="D276" s="103">
        <v>195000000</v>
      </c>
    </row>
    <row r="277" spans="1:4" ht="13.8" hidden="1" x14ac:dyDescent="0.25">
      <c r="A277" s="167">
        <v>274</v>
      </c>
      <c r="B277" s="171"/>
      <c r="C277" s="171"/>
      <c r="D277" s="95">
        <v>195000000</v>
      </c>
    </row>
    <row r="278" spans="1:4" ht="13.8" hidden="1" x14ac:dyDescent="0.25">
      <c r="A278" s="167">
        <v>275</v>
      </c>
      <c r="B278" s="171"/>
      <c r="C278" s="171"/>
      <c r="D278" s="103">
        <v>192244000</v>
      </c>
    </row>
    <row r="279" spans="1:4" ht="13.8" hidden="1" x14ac:dyDescent="0.25">
      <c r="A279" s="167">
        <v>276</v>
      </c>
      <c r="B279" s="171"/>
      <c r="C279" s="171"/>
      <c r="D279" s="95">
        <v>192244000</v>
      </c>
    </row>
    <row r="280" spans="1:4" ht="13.8" hidden="1" x14ac:dyDescent="0.25">
      <c r="A280" s="167">
        <v>277</v>
      </c>
      <c r="B280" s="94">
        <v>482</v>
      </c>
      <c r="C280" s="91" t="s">
        <v>1859</v>
      </c>
      <c r="D280" s="95">
        <v>192000000</v>
      </c>
    </row>
    <row r="281" spans="1:4" ht="13.8" hidden="1" x14ac:dyDescent="0.25">
      <c r="A281" s="167">
        <v>278</v>
      </c>
      <c r="B281" s="94">
        <v>120</v>
      </c>
      <c r="C281" s="91" t="s">
        <v>1396</v>
      </c>
      <c r="D281" s="95">
        <v>190000000</v>
      </c>
    </row>
    <row r="282" spans="1:4" ht="13.8" hidden="1" x14ac:dyDescent="0.25">
      <c r="A282" s="167">
        <v>279</v>
      </c>
      <c r="B282" s="171"/>
      <c r="C282" s="171"/>
      <c r="D282" s="103">
        <v>190000000</v>
      </c>
    </row>
    <row r="283" spans="1:4" ht="13.8" hidden="1" x14ac:dyDescent="0.25">
      <c r="A283" s="167">
        <v>280</v>
      </c>
      <c r="B283" s="171"/>
      <c r="C283" s="171"/>
      <c r="D283" s="95">
        <v>190000000</v>
      </c>
    </row>
    <row r="284" spans="1:4" ht="13.8" hidden="1" x14ac:dyDescent="0.25">
      <c r="A284" s="167">
        <v>281</v>
      </c>
      <c r="B284" s="94">
        <v>366</v>
      </c>
      <c r="C284" s="91" t="s">
        <v>2420</v>
      </c>
      <c r="D284" s="95">
        <v>190000000</v>
      </c>
    </row>
    <row r="285" spans="1:4" ht="13.8" hidden="1" x14ac:dyDescent="0.25">
      <c r="A285" s="167">
        <v>282</v>
      </c>
      <c r="B285" s="94">
        <v>243</v>
      </c>
      <c r="C285" s="91" t="s">
        <v>1764</v>
      </c>
      <c r="D285" s="95">
        <v>185000000</v>
      </c>
    </row>
    <row r="286" spans="1:4" ht="13.8" hidden="1" x14ac:dyDescent="0.25">
      <c r="A286" s="167">
        <v>283</v>
      </c>
      <c r="B286" s="98">
        <v>17100124005700</v>
      </c>
      <c r="C286" s="99" t="s">
        <v>2224</v>
      </c>
      <c r="D286" s="101">
        <v>180000000</v>
      </c>
    </row>
    <row r="287" spans="1:4" ht="26.4" hidden="1" x14ac:dyDescent="0.25">
      <c r="A287" s="167">
        <v>284</v>
      </c>
      <c r="B287" s="98">
        <v>17100124006700</v>
      </c>
      <c r="C287" s="99" t="s">
        <v>1204</v>
      </c>
      <c r="D287" s="101">
        <v>175000000</v>
      </c>
    </row>
    <row r="288" spans="1:4" ht="13.8" hidden="1" x14ac:dyDescent="0.25">
      <c r="A288" s="167">
        <v>285</v>
      </c>
      <c r="B288" s="94">
        <v>360</v>
      </c>
      <c r="C288" s="91" t="s">
        <v>2432</v>
      </c>
      <c r="D288" s="95">
        <v>175000000</v>
      </c>
    </row>
    <row r="289" spans="1:4" ht="13.8" hidden="1" x14ac:dyDescent="0.25">
      <c r="A289" s="167">
        <v>286</v>
      </c>
      <c r="B289" s="94">
        <v>301</v>
      </c>
      <c r="C289" s="91" t="s">
        <v>1536</v>
      </c>
      <c r="D289" s="95">
        <v>171500000</v>
      </c>
    </row>
    <row r="290" spans="1:4" ht="13.8" hidden="1" x14ac:dyDescent="0.25">
      <c r="A290" s="167">
        <v>287</v>
      </c>
      <c r="B290" s="98">
        <v>2100123008500</v>
      </c>
      <c r="C290" s="99" t="s">
        <v>987</v>
      </c>
      <c r="D290" s="101">
        <v>170000000</v>
      </c>
    </row>
    <row r="291" spans="1:4" ht="13.8" hidden="1" x14ac:dyDescent="0.25">
      <c r="A291" s="167">
        <v>288</v>
      </c>
      <c r="B291" s="98">
        <v>17100124006100</v>
      </c>
      <c r="C291" s="99" t="s">
        <v>2214</v>
      </c>
      <c r="D291" s="101">
        <v>170000000</v>
      </c>
    </row>
    <row r="292" spans="1:4" ht="13.8" hidden="1" x14ac:dyDescent="0.25">
      <c r="A292" s="167">
        <v>289</v>
      </c>
      <c r="B292" s="171"/>
      <c r="C292" s="171"/>
      <c r="D292" s="103">
        <v>166000000</v>
      </c>
    </row>
    <row r="293" spans="1:4" ht="13.8" hidden="1" x14ac:dyDescent="0.25">
      <c r="A293" s="167">
        <v>290</v>
      </c>
      <c r="B293" s="171"/>
      <c r="C293" s="171"/>
      <c r="D293" s="95">
        <v>166000000</v>
      </c>
    </row>
    <row r="294" spans="1:4" ht="13.2" hidden="1" customHeight="1" x14ac:dyDescent="0.25">
      <c r="A294" s="167">
        <v>291</v>
      </c>
      <c r="B294" s="94">
        <v>333</v>
      </c>
      <c r="C294" s="91" t="s">
        <v>1268</v>
      </c>
      <c r="D294" s="95">
        <v>162000000</v>
      </c>
    </row>
    <row r="295" spans="1:4" ht="13.2" hidden="1" customHeight="1" x14ac:dyDescent="0.25">
      <c r="A295" s="167">
        <v>292</v>
      </c>
      <c r="B295" s="171"/>
      <c r="C295" s="171"/>
      <c r="D295" s="103">
        <v>162000000</v>
      </c>
    </row>
    <row r="296" spans="1:4" ht="13.2" hidden="1" customHeight="1" x14ac:dyDescent="0.25">
      <c r="A296" s="167">
        <v>293</v>
      </c>
      <c r="B296" s="171"/>
      <c r="C296" s="171"/>
      <c r="D296" s="95">
        <v>162000000</v>
      </c>
    </row>
    <row r="297" spans="1:4" ht="13.2" hidden="1" customHeight="1" x14ac:dyDescent="0.25">
      <c r="A297" s="167">
        <v>294</v>
      </c>
      <c r="B297" s="98">
        <v>4100125000203</v>
      </c>
      <c r="C297" s="99" t="s">
        <v>1243</v>
      </c>
      <c r="D297" s="101">
        <v>160000000</v>
      </c>
    </row>
    <row r="298" spans="1:4" ht="13.2" hidden="1" customHeight="1" x14ac:dyDescent="0.25">
      <c r="A298" s="167">
        <v>295</v>
      </c>
      <c r="B298" s="98">
        <v>1020524000300</v>
      </c>
      <c r="C298" s="99" t="s">
        <v>1614</v>
      </c>
      <c r="D298" s="101">
        <v>160000000</v>
      </c>
    </row>
    <row r="299" spans="1:4" ht="13.8" hidden="1" x14ac:dyDescent="0.25">
      <c r="A299" s="167">
        <v>296</v>
      </c>
      <c r="B299" s="94">
        <v>269</v>
      </c>
      <c r="C299" s="91" t="s">
        <v>2098</v>
      </c>
      <c r="D299" s="95">
        <v>160000000</v>
      </c>
    </row>
    <row r="300" spans="1:4" ht="13.8" hidden="1" x14ac:dyDescent="0.25">
      <c r="A300" s="167">
        <v>297</v>
      </c>
      <c r="B300" s="98">
        <v>12100124000700</v>
      </c>
      <c r="C300" s="99" t="s">
        <v>1865</v>
      </c>
      <c r="D300" s="101">
        <v>159775755</v>
      </c>
    </row>
    <row r="301" spans="1:4" ht="13.8" hidden="1" x14ac:dyDescent="0.25">
      <c r="A301" s="167">
        <v>298</v>
      </c>
      <c r="B301" s="171"/>
      <c r="C301" s="171"/>
      <c r="D301" s="103">
        <v>158000000</v>
      </c>
    </row>
    <row r="302" spans="1:4" ht="13.8" hidden="1" x14ac:dyDescent="0.25">
      <c r="A302" s="167">
        <v>299</v>
      </c>
      <c r="B302" s="171"/>
      <c r="C302" s="171"/>
      <c r="D302" s="95">
        <v>158000000</v>
      </c>
    </row>
    <row r="303" spans="1:4" ht="13.8" hidden="1" x14ac:dyDescent="0.25">
      <c r="A303" s="167">
        <v>300</v>
      </c>
      <c r="B303" s="94">
        <v>235</v>
      </c>
      <c r="C303" s="91" t="s">
        <v>1018</v>
      </c>
      <c r="D303" s="95">
        <v>157500000</v>
      </c>
    </row>
    <row r="304" spans="1:4" ht="13.8" hidden="1" x14ac:dyDescent="0.25">
      <c r="A304" s="167">
        <v>301</v>
      </c>
      <c r="B304" s="94">
        <v>481</v>
      </c>
      <c r="C304" s="91" t="s">
        <v>1035</v>
      </c>
      <c r="D304" s="95">
        <v>151160000</v>
      </c>
    </row>
    <row r="305" spans="1:4" ht="13.8" hidden="1" x14ac:dyDescent="0.25">
      <c r="A305" s="167">
        <v>302</v>
      </c>
      <c r="B305" s="98">
        <v>12100123002800</v>
      </c>
      <c r="C305" s="99" t="s">
        <v>1036</v>
      </c>
      <c r="D305" s="101">
        <v>151160000</v>
      </c>
    </row>
    <row r="306" spans="1:4" ht="13.8" hidden="1" x14ac:dyDescent="0.25">
      <c r="A306" s="167">
        <v>303</v>
      </c>
      <c r="B306" s="94">
        <v>91</v>
      </c>
      <c r="C306" s="91" t="s">
        <v>2286</v>
      </c>
      <c r="D306" s="95">
        <v>151000000</v>
      </c>
    </row>
    <row r="307" spans="1:4" ht="13.8" hidden="1" x14ac:dyDescent="0.25">
      <c r="A307" s="167">
        <v>304</v>
      </c>
      <c r="B307" s="98">
        <v>12100124001000</v>
      </c>
      <c r="C307" s="99" t="s">
        <v>1020</v>
      </c>
      <c r="D307" s="101">
        <v>150000000</v>
      </c>
    </row>
    <row r="308" spans="1:4" ht="13.8" hidden="1" x14ac:dyDescent="0.25">
      <c r="A308" s="167">
        <v>305</v>
      </c>
      <c r="B308" s="94">
        <v>522</v>
      </c>
      <c r="C308" s="91" t="s">
        <v>1046</v>
      </c>
      <c r="D308" s="95">
        <v>150000000</v>
      </c>
    </row>
    <row r="309" spans="1:4" ht="13.8" hidden="1" x14ac:dyDescent="0.25">
      <c r="A309" s="167">
        <v>306</v>
      </c>
      <c r="B309" s="98">
        <v>6100123004900</v>
      </c>
      <c r="C309" s="99" t="s">
        <v>1106</v>
      </c>
      <c r="D309" s="101">
        <v>150000000</v>
      </c>
    </row>
    <row r="310" spans="1:4" ht="13.8" hidden="1" x14ac:dyDescent="0.25">
      <c r="A310" s="167">
        <v>307</v>
      </c>
      <c r="B310" s="98">
        <v>17100123002400</v>
      </c>
      <c r="C310" s="99" t="s">
        <v>1169</v>
      </c>
      <c r="D310" s="101">
        <v>150000000</v>
      </c>
    </row>
    <row r="311" spans="1:4" ht="13.8" hidden="1" x14ac:dyDescent="0.25">
      <c r="A311" s="167">
        <v>308</v>
      </c>
      <c r="B311" s="98">
        <v>17100124006800</v>
      </c>
      <c r="C311" s="99" t="s">
        <v>1205</v>
      </c>
      <c r="D311" s="101">
        <v>150000000</v>
      </c>
    </row>
    <row r="312" spans="1:4" ht="13.8" hidden="1" x14ac:dyDescent="0.25">
      <c r="A312" s="167">
        <v>309</v>
      </c>
      <c r="B312" s="98">
        <v>17100124006900</v>
      </c>
      <c r="C312" s="99" t="s">
        <v>1206</v>
      </c>
      <c r="D312" s="101">
        <v>150000000</v>
      </c>
    </row>
    <row r="313" spans="1:4" ht="13.8" hidden="1" x14ac:dyDescent="0.25">
      <c r="A313" s="167">
        <v>310</v>
      </c>
      <c r="B313" s="98">
        <v>17100124007100</v>
      </c>
      <c r="C313" s="99" t="s">
        <v>1208</v>
      </c>
      <c r="D313" s="101">
        <v>150000000</v>
      </c>
    </row>
    <row r="314" spans="1:4" ht="13.8" hidden="1" x14ac:dyDescent="0.25">
      <c r="A314" s="167">
        <v>311</v>
      </c>
      <c r="B314" s="98">
        <v>17100124007900</v>
      </c>
      <c r="C314" s="99" t="s">
        <v>1212</v>
      </c>
      <c r="D314" s="101">
        <v>150000000</v>
      </c>
    </row>
    <row r="315" spans="1:4" ht="13.8" hidden="1" x14ac:dyDescent="0.25">
      <c r="A315" s="167">
        <v>312</v>
      </c>
      <c r="B315" s="98">
        <v>4100125000303</v>
      </c>
      <c r="C315" s="99" t="s">
        <v>1244</v>
      </c>
      <c r="D315" s="101">
        <v>150000000</v>
      </c>
    </row>
    <row r="316" spans="1:4" ht="13.8" hidden="1" x14ac:dyDescent="0.25">
      <c r="A316" s="167">
        <v>313</v>
      </c>
      <c r="B316" s="94">
        <v>229</v>
      </c>
      <c r="C316" s="91" t="s">
        <v>1103</v>
      </c>
      <c r="D316" s="95">
        <v>150000000</v>
      </c>
    </row>
    <row r="317" spans="1:4" ht="13.8" hidden="1" x14ac:dyDescent="0.25">
      <c r="A317" s="167">
        <v>314</v>
      </c>
      <c r="B317" s="98">
        <v>2100122000500</v>
      </c>
      <c r="C317" s="99" t="s">
        <v>1538</v>
      </c>
      <c r="D317" s="101">
        <v>150000000</v>
      </c>
    </row>
    <row r="318" spans="1:4" ht="13.8" hidden="1" x14ac:dyDescent="0.25">
      <c r="A318" s="167">
        <v>315</v>
      </c>
      <c r="B318" s="98">
        <v>10100125001700</v>
      </c>
      <c r="C318" s="99" t="s">
        <v>1861</v>
      </c>
      <c r="D318" s="101">
        <v>150000000</v>
      </c>
    </row>
    <row r="319" spans="1:4" ht="13.2" hidden="1" customHeight="1" x14ac:dyDescent="0.25">
      <c r="A319" s="167">
        <v>316</v>
      </c>
      <c r="B319" s="98">
        <v>12100124003700</v>
      </c>
      <c r="C319" s="99" t="s">
        <v>1866</v>
      </c>
      <c r="D319" s="101">
        <v>150000000</v>
      </c>
    </row>
    <row r="320" spans="1:4" ht="13.2" hidden="1" customHeight="1" x14ac:dyDescent="0.25">
      <c r="A320" s="167">
        <v>317</v>
      </c>
      <c r="B320" s="98">
        <v>5010324004100</v>
      </c>
      <c r="C320" s="99" t="s">
        <v>1902</v>
      </c>
      <c r="D320" s="101">
        <v>150000000</v>
      </c>
    </row>
    <row r="321" spans="1:4" ht="13.2" hidden="1" customHeight="1" x14ac:dyDescent="0.25">
      <c r="A321" s="167">
        <v>318</v>
      </c>
      <c r="B321" s="94">
        <v>220</v>
      </c>
      <c r="C321" s="91" t="s">
        <v>2357</v>
      </c>
      <c r="D321" s="95">
        <v>150000000</v>
      </c>
    </row>
    <row r="322" spans="1:4" ht="13.2" hidden="1" customHeight="1" x14ac:dyDescent="0.25">
      <c r="A322" s="167">
        <v>319</v>
      </c>
      <c r="B322" s="171"/>
      <c r="C322" s="171"/>
      <c r="D322" s="103">
        <v>150000000</v>
      </c>
    </row>
    <row r="323" spans="1:4" ht="13.2" hidden="1" customHeight="1" x14ac:dyDescent="0.25">
      <c r="A323" s="167">
        <v>320</v>
      </c>
      <c r="B323" s="171"/>
      <c r="C323" s="171"/>
      <c r="D323" s="95">
        <v>150000000</v>
      </c>
    </row>
    <row r="324" spans="1:4" ht="26.4" hidden="1" x14ac:dyDescent="0.25">
      <c r="A324" s="167">
        <v>321</v>
      </c>
      <c r="B324" s="98">
        <v>13100125005100</v>
      </c>
      <c r="C324" s="99" t="s">
        <v>2743</v>
      </c>
      <c r="D324" s="101">
        <v>150000000</v>
      </c>
    </row>
    <row r="325" spans="1:4" ht="13.8" hidden="1" x14ac:dyDescent="0.25">
      <c r="A325" s="167">
        <v>322</v>
      </c>
      <c r="B325" s="94">
        <v>318</v>
      </c>
      <c r="C325" s="91" t="s">
        <v>1314</v>
      </c>
      <c r="D325" s="95">
        <v>147500000</v>
      </c>
    </row>
    <row r="326" spans="1:4" ht="13.8" hidden="1" x14ac:dyDescent="0.25">
      <c r="A326" s="167">
        <v>323</v>
      </c>
      <c r="B326" s="98">
        <v>2100122002900</v>
      </c>
      <c r="C326" s="99" t="s">
        <v>1315</v>
      </c>
      <c r="D326" s="101">
        <v>147500000</v>
      </c>
    </row>
    <row r="327" spans="1:4" ht="13.8" hidden="1" x14ac:dyDescent="0.25">
      <c r="A327" s="167">
        <v>324</v>
      </c>
      <c r="B327" s="94">
        <v>114</v>
      </c>
      <c r="C327" s="91" t="s">
        <v>2258</v>
      </c>
      <c r="D327" s="95">
        <v>145100000</v>
      </c>
    </row>
    <row r="328" spans="1:4" ht="13.8" hidden="1" x14ac:dyDescent="0.25">
      <c r="A328" s="167">
        <v>325</v>
      </c>
      <c r="B328" s="94">
        <v>98</v>
      </c>
      <c r="C328" s="91" t="s">
        <v>1690</v>
      </c>
      <c r="D328" s="95">
        <v>145000000</v>
      </c>
    </row>
    <row r="329" spans="1:4" ht="13.8" hidden="1" x14ac:dyDescent="0.25">
      <c r="A329" s="167">
        <v>326</v>
      </c>
      <c r="B329" s="98">
        <v>4100124000104</v>
      </c>
      <c r="C329" s="99" t="s">
        <v>1691</v>
      </c>
      <c r="D329" s="101">
        <v>145000000</v>
      </c>
    </row>
    <row r="330" spans="1:4" ht="13.8" hidden="1" x14ac:dyDescent="0.25">
      <c r="A330" s="167">
        <v>327</v>
      </c>
      <c r="B330" s="98">
        <v>6100122000200</v>
      </c>
      <c r="C330" s="99" t="s">
        <v>2181</v>
      </c>
      <c r="D330" s="101">
        <v>145000000</v>
      </c>
    </row>
    <row r="331" spans="1:4" ht="13.8" hidden="1" x14ac:dyDescent="0.25">
      <c r="A331" s="167">
        <v>328</v>
      </c>
      <c r="B331" s="94">
        <v>344</v>
      </c>
      <c r="C331" s="91" t="s">
        <v>2679</v>
      </c>
      <c r="D331" s="95">
        <v>145000000</v>
      </c>
    </row>
    <row r="332" spans="1:4" ht="13.8" hidden="1" x14ac:dyDescent="0.25">
      <c r="A332" s="167">
        <v>329</v>
      </c>
      <c r="B332" s="94">
        <v>110</v>
      </c>
      <c r="C332" s="91" t="s">
        <v>916</v>
      </c>
      <c r="D332" s="95">
        <v>143000000</v>
      </c>
    </row>
    <row r="333" spans="1:4" ht="13.8" hidden="1" x14ac:dyDescent="0.25">
      <c r="A333" s="167">
        <v>330</v>
      </c>
      <c r="B333" s="171"/>
      <c r="C333" s="171"/>
      <c r="D333" s="103">
        <v>143000000</v>
      </c>
    </row>
    <row r="334" spans="1:4" ht="13.8" hidden="1" x14ac:dyDescent="0.25">
      <c r="A334" s="167">
        <v>331</v>
      </c>
      <c r="B334" s="171"/>
      <c r="C334" s="171"/>
      <c r="D334" s="95">
        <v>143000000</v>
      </c>
    </row>
    <row r="335" spans="1:4" ht="13.8" hidden="1" x14ac:dyDescent="0.25">
      <c r="A335" s="167">
        <v>332</v>
      </c>
      <c r="B335" s="94">
        <v>320</v>
      </c>
      <c r="C335" s="91" t="s">
        <v>456</v>
      </c>
      <c r="D335" s="95">
        <v>140000000</v>
      </c>
    </row>
    <row r="336" spans="1:4" ht="13.8" hidden="1" x14ac:dyDescent="0.25">
      <c r="A336" s="167">
        <v>333</v>
      </c>
      <c r="B336" s="94">
        <v>181</v>
      </c>
      <c r="C336" s="91" t="s">
        <v>2395</v>
      </c>
      <c r="D336" s="95">
        <v>140000000</v>
      </c>
    </row>
    <row r="337" spans="1:4" ht="13.8" hidden="1" x14ac:dyDescent="0.25">
      <c r="A337" s="167">
        <v>334</v>
      </c>
      <c r="B337" s="98">
        <v>5010324003800</v>
      </c>
      <c r="C337" s="99" t="s">
        <v>2396</v>
      </c>
      <c r="D337" s="101">
        <v>140000000</v>
      </c>
    </row>
    <row r="338" spans="1:4" ht="13.2" hidden="1" customHeight="1" x14ac:dyDescent="0.25">
      <c r="A338" s="167">
        <v>335</v>
      </c>
      <c r="B338" s="98">
        <v>8100124002400</v>
      </c>
      <c r="C338" s="99" t="s">
        <v>2422</v>
      </c>
      <c r="D338" s="101">
        <v>140000000</v>
      </c>
    </row>
    <row r="339" spans="1:4" ht="13.2" hidden="1" customHeight="1" x14ac:dyDescent="0.25">
      <c r="A339" s="167">
        <v>336</v>
      </c>
      <c r="B339" s="98">
        <v>13100125003000</v>
      </c>
      <c r="C339" s="99" t="s">
        <v>2918</v>
      </c>
      <c r="D339" s="101">
        <v>140000000</v>
      </c>
    </row>
    <row r="340" spans="1:4" ht="13.2" hidden="1" customHeight="1" x14ac:dyDescent="0.25">
      <c r="A340" s="167">
        <v>337</v>
      </c>
      <c r="B340" s="98">
        <v>6100123003300</v>
      </c>
      <c r="C340" s="99" t="s">
        <v>2176</v>
      </c>
      <c r="D340" s="101">
        <v>139500000</v>
      </c>
    </row>
    <row r="341" spans="1:4" ht="13.2" hidden="1" customHeight="1" x14ac:dyDescent="0.25">
      <c r="A341" s="167">
        <v>338</v>
      </c>
      <c r="B341" s="94">
        <v>155</v>
      </c>
      <c r="C341" s="91" t="s">
        <v>1702</v>
      </c>
      <c r="D341" s="95">
        <v>138000000</v>
      </c>
    </row>
    <row r="342" spans="1:4" ht="13.2" hidden="1" customHeight="1" x14ac:dyDescent="0.25">
      <c r="A342" s="167">
        <v>339</v>
      </c>
      <c r="B342" s="98">
        <v>9100125000600</v>
      </c>
      <c r="C342" s="99" t="s">
        <v>918</v>
      </c>
      <c r="D342" s="101">
        <v>135000000</v>
      </c>
    </row>
    <row r="343" spans="1:4" ht="13.8" hidden="1" x14ac:dyDescent="0.25">
      <c r="A343" s="167">
        <v>340</v>
      </c>
      <c r="B343" s="94">
        <v>76</v>
      </c>
      <c r="C343" s="91" t="s">
        <v>2576</v>
      </c>
      <c r="D343" s="95">
        <v>135000000</v>
      </c>
    </row>
    <row r="344" spans="1:4" ht="13.8" hidden="1" x14ac:dyDescent="0.25">
      <c r="A344" s="167">
        <v>341</v>
      </c>
      <c r="B344" s="171"/>
      <c r="C344" s="171"/>
      <c r="D344" s="103">
        <v>132000000</v>
      </c>
    </row>
    <row r="345" spans="1:4" ht="13.8" hidden="1" x14ac:dyDescent="0.25">
      <c r="A345" s="167">
        <v>342</v>
      </c>
      <c r="B345" s="171"/>
      <c r="C345" s="171"/>
      <c r="D345" s="95">
        <v>132000000</v>
      </c>
    </row>
    <row r="346" spans="1:4" ht="13.8" hidden="1" x14ac:dyDescent="0.25">
      <c r="A346" s="167">
        <v>343</v>
      </c>
      <c r="B346" s="94">
        <v>244</v>
      </c>
      <c r="C346" s="91" t="s">
        <v>2218</v>
      </c>
      <c r="D346" s="95">
        <v>131600000</v>
      </c>
    </row>
    <row r="347" spans="1:4" ht="13.8" hidden="1" x14ac:dyDescent="0.25">
      <c r="A347" s="167">
        <v>344</v>
      </c>
      <c r="B347" s="98">
        <v>13100123013700</v>
      </c>
      <c r="C347" s="99" t="s">
        <v>1514</v>
      </c>
      <c r="D347" s="101">
        <v>130000000</v>
      </c>
    </row>
    <row r="348" spans="1:4" ht="13.8" hidden="1" x14ac:dyDescent="0.25">
      <c r="A348" s="167">
        <v>345</v>
      </c>
      <c r="B348" s="94">
        <v>247</v>
      </c>
      <c r="C348" s="91" t="s">
        <v>2228</v>
      </c>
      <c r="D348" s="95">
        <v>130000000</v>
      </c>
    </row>
    <row r="349" spans="1:4" ht="13.8" hidden="1" x14ac:dyDescent="0.25">
      <c r="A349" s="167">
        <v>346</v>
      </c>
      <c r="B349" s="98">
        <v>8100124000600</v>
      </c>
      <c r="C349" s="99" t="s">
        <v>2578</v>
      </c>
      <c r="D349" s="101">
        <v>130000000</v>
      </c>
    </row>
    <row r="350" spans="1:4" ht="13.8" hidden="1" x14ac:dyDescent="0.25">
      <c r="A350" s="167">
        <v>347</v>
      </c>
      <c r="B350" s="94">
        <v>197</v>
      </c>
      <c r="C350" s="91" t="s">
        <v>770</v>
      </c>
      <c r="D350" s="95">
        <v>127000000</v>
      </c>
    </row>
    <row r="351" spans="1:4" ht="13.8" hidden="1" x14ac:dyDescent="0.25">
      <c r="A351" s="167">
        <v>348</v>
      </c>
      <c r="B351" s="98">
        <v>4010124000202</v>
      </c>
      <c r="C351" s="99" t="s">
        <v>2137</v>
      </c>
      <c r="D351" s="101">
        <v>126000000</v>
      </c>
    </row>
    <row r="352" spans="1:4" ht="13.8" hidden="1" x14ac:dyDescent="0.25">
      <c r="A352" s="167">
        <v>349</v>
      </c>
      <c r="B352" s="171"/>
      <c r="C352" s="171"/>
      <c r="D352" s="103">
        <v>125838402</v>
      </c>
    </row>
    <row r="353" spans="1:4" ht="13.8" hidden="1" x14ac:dyDescent="0.25">
      <c r="A353" s="167">
        <v>350</v>
      </c>
      <c r="B353" s="171"/>
      <c r="C353" s="171"/>
      <c r="D353" s="95">
        <v>125838402</v>
      </c>
    </row>
    <row r="354" spans="1:4" ht="13.8" hidden="1" x14ac:dyDescent="0.25">
      <c r="A354" s="167">
        <v>351</v>
      </c>
      <c r="B354" s="98">
        <v>17100124003000</v>
      </c>
      <c r="C354" s="99" t="s">
        <v>1178</v>
      </c>
      <c r="D354" s="101">
        <v>125000000</v>
      </c>
    </row>
    <row r="355" spans="1:4" ht="13.8" hidden="1" x14ac:dyDescent="0.25">
      <c r="A355" s="167">
        <v>352</v>
      </c>
      <c r="B355" s="98">
        <v>17100124007400</v>
      </c>
      <c r="C355" s="99" t="s">
        <v>1211</v>
      </c>
      <c r="D355" s="101">
        <v>125000000</v>
      </c>
    </row>
    <row r="356" spans="1:4" ht="13.8" hidden="1" x14ac:dyDescent="0.25">
      <c r="A356" s="167">
        <v>353</v>
      </c>
      <c r="B356" s="98">
        <v>4090223001004</v>
      </c>
      <c r="C356" s="99" t="s">
        <v>1597</v>
      </c>
      <c r="D356" s="101">
        <v>125000000</v>
      </c>
    </row>
    <row r="357" spans="1:4" ht="13.8" hidden="1" x14ac:dyDescent="0.25">
      <c r="A357" s="167">
        <v>354</v>
      </c>
      <c r="B357" s="98">
        <v>4080225000104</v>
      </c>
      <c r="C357" s="99" t="s">
        <v>1723</v>
      </c>
      <c r="D357" s="101">
        <v>125000000</v>
      </c>
    </row>
    <row r="358" spans="1:4" ht="13.8" hidden="1" x14ac:dyDescent="0.25">
      <c r="A358" s="167">
        <v>355</v>
      </c>
      <c r="B358" s="98">
        <v>4050125000204</v>
      </c>
      <c r="C358" s="99" t="s">
        <v>1725</v>
      </c>
      <c r="D358" s="101">
        <v>125000000</v>
      </c>
    </row>
    <row r="359" spans="1:4" ht="13.8" hidden="1" x14ac:dyDescent="0.25">
      <c r="A359" s="167">
        <v>356</v>
      </c>
      <c r="B359" s="98">
        <v>10100125002700</v>
      </c>
      <c r="C359" s="99" t="s">
        <v>2016</v>
      </c>
      <c r="D359" s="101">
        <v>125000000</v>
      </c>
    </row>
    <row r="360" spans="1:4" ht="13.8" hidden="1" x14ac:dyDescent="0.25">
      <c r="A360" s="167">
        <v>357</v>
      </c>
      <c r="B360" s="98">
        <v>10100125003200</v>
      </c>
      <c r="C360" s="99" t="s">
        <v>2021</v>
      </c>
      <c r="D360" s="101">
        <v>125000000</v>
      </c>
    </row>
    <row r="361" spans="1:4" ht="13.8" hidden="1" x14ac:dyDescent="0.25">
      <c r="A361" s="167">
        <v>358</v>
      </c>
      <c r="B361" s="98">
        <v>7100122000200</v>
      </c>
      <c r="C361" s="99" t="s">
        <v>1086</v>
      </c>
      <c r="D361" s="101">
        <v>122000000</v>
      </c>
    </row>
    <row r="362" spans="1:4" ht="13.8" hidden="1" x14ac:dyDescent="0.25">
      <c r="A362" s="167">
        <v>359</v>
      </c>
      <c r="B362" s="98">
        <v>17100124007700</v>
      </c>
      <c r="C362" s="99" t="s">
        <v>1195</v>
      </c>
      <c r="D362" s="101">
        <v>120000000</v>
      </c>
    </row>
    <row r="363" spans="1:4" ht="13.8" hidden="1" x14ac:dyDescent="0.25">
      <c r="A363" s="167">
        <v>360</v>
      </c>
      <c r="B363" s="98">
        <v>17100125000800</v>
      </c>
      <c r="C363" s="99" t="s">
        <v>1227</v>
      </c>
      <c r="D363" s="101">
        <v>120000000</v>
      </c>
    </row>
    <row r="364" spans="1:4" ht="13.8" hidden="1" x14ac:dyDescent="0.25">
      <c r="A364" s="167">
        <v>361</v>
      </c>
      <c r="B364" s="98">
        <v>4060125000604</v>
      </c>
      <c r="C364" s="99" t="s">
        <v>1347</v>
      </c>
      <c r="D364" s="101">
        <v>120000000</v>
      </c>
    </row>
    <row r="365" spans="1:4" ht="13.8" hidden="1" x14ac:dyDescent="0.25">
      <c r="A365" s="167">
        <v>362</v>
      </c>
      <c r="B365" s="94">
        <v>560</v>
      </c>
      <c r="C365" s="91" t="s">
        <v>1103</v>
      </c>
      <c r="D365" s="95">
        <v>120000000</v>
      </c>
    </row>
    <row r="366" spans="1:4" ht="13.8" hidden="1" x14ac:dyDescent="0.25">
      <c r="A366" s="167">
        <v>363</v>
      </c>
      <c r="B366" s="94">
        <v>448</v>
      </c>
      <c r="C366" s="91" t="s">
        <v>1524</v>
      </c>
      <c r="D366" s="95">
        <v>120000000</v>
      </c>
    </row>
    <row r="367" spans="1:4" ht="13.8" hidden="1" x14ac:dyDescent="0.25">
      <c r="A367" s="167">
        <v>364</v>
      </c>
      <c r="B367" s="98">
        <v>13100122007600</v>
      </c>
      <c r="C367" s="99" t="s">
        <v>1525</v>
      </c>
      <c r="D367" s="101">
        <v>120000000</v>
      </c>
    </row>
    <row r="368" spans="1:4" ht="13.8" hidden="1" x14ac:dyDescent="0.25">
      <c r="A368" s="167">
        <v>365</v>
      </c>
      <c r="B368" s="98">
        <v>5040223000002</v>
      </c>
      <c r="C368" s="99" t="s">
        <v>2099</v>
      </c>
      <c r="D368" s="101">
        <v>120000000</v>
      </c>
    </row>
    <row r="369" spans="1:4" ht="13.8" hidden="1" x14ac:dyDescent="0.25">
      <c r="A369" s="167">
        <v>366</v>
      </c>
      <c r="B369" s="98">
        <v>17100125001600</v>
      </c>
      <c r="C369" s="99" t="s">
        <v>2216</v>
      </c>
      <c r="D369" s="101">
        <v>120000000</v>
      </c>
    </row>
    <row r="370" spans="1:4" ht="13.8" hidden="1" x14ac:dyDescent="0.25">
      <c r="A370" s="167">
        <v>367</v>
      </c>
      <c r="B370" s="98">
        <v>17100125001700</v>
      </c>
      <c r="C370" s="99" t="s">
        <v>2217</v>
      </c>
      <c r="D370" s="101">
        <v>120000000</v>
      </c>
    </row>
    <row r="371" spans="1:4" ht="13.8" hidden="1" x14ac:dyDescent="0.25">
      <c r="A371" s="167">
        <v>368</v>
      </c>
      <c r="B371" s="98">
        <v>6100124002200</v>
      </c>
      <c r="C371" s="99" t="s">
        <v>2360</v>
      </c>
      <c r="D371" s="101">
        <v>120000000</v>
      </c>
    </row>
    <row r="372" spans="1:4" ht="13.8" hidden="1" x14ac:dyDescent="0.25">
      <c r="A372" s="167">
        <v>369</v>
      </c>
      <c r="B372" s="98">
        <v>2100124007500</v>
      </c>
      <c r="C372" s="99" t="s">
        <v>2438</v>
      </c>
      <c r="D372" s="101">
        <v>120000000</v>
      </c>
    </row>
    <row r="373" spans="1:4" ht="13.8" hidden="1" x14ac:dyDescent="0.25">
      <c r="A373" s="167">
        <v>370</v>
      </c>
      <c r="B373" s="94">
        <v>146</v>
      </c>
      <c r="C373" s="91" t="s">
        <v>779</v>
      </c>
      <c r="D373" s="95">
        <v>118000000</v>
      </c>
    </row>
    <row r="374" spans="1:4" ht="13.8" hidden="1" x14ac:dyDescent="0.25">
      <c r="A374" s="167">
        <v>371</v>
      </c>
      <c r="B374" s="98">
        <v>17100122001200</v>
      </c>
      <c r="C374" s="99" t="s">
        <v>1175</v>
      </c>
      <c r="D374" s="101">
        <v>114000000</v>
      </c>
    </row>
    <row r="375" spans="1:4" ht="13.8" hidden="1" x14ac:dyDescent="0.25">
      <c r="A375" s="167">
        <v>372</v>
      </c>
      <c r="B375" s="171"/>
      <c r="C375" s="171"/>
      <c r="D375" s="103">
        <v>111900000</v>
      </c>
    </row>
    <row r="376" spans="1:4" ht="13.8" hidden="1" x14ac:dyDescent="0.25">
      <c r="A376" s="167">
        <v>373</v>
      </c>
      <c r="B376" s="171"/>
      <c r="C376" s="171"/>
      <c r="D376" s="95">
        <v>111900000</v>
      </c>
    </row>
    <row r="377" spans="1:4" ht="13.8" hidden="1" x14ac:dyDescent="0.25">
      <c r="A377" s="167">
        <v>374</v>
      </c>
      <c r="B377" s="171"/>
      <c r="C377" s="171"/>
      <c r="D377" s="103">
        <v>109500000</v>
      </c>
    </row>
    <row r="378" spans="1:4" ht="13.8" hidden="1" x14ac:dyDescent="0.25">
      <c r="A378" s="167">
        <v>375</v>
      </c>
      <c r="B378" s="171"/>
      <c r="C378" s="171"/>
      <c r="D378" s="95">
        <v>109500000</v>
      </c>
    </row>
    <row r="379" spans="1:4" ht="13.8" hidden="1" x14ac:dyDescent="0.25">
      <c r="A379" s="167">
        <v>376</v>
      </c>
      <c r="B379" s="94">
        <v>546</v>
      </c>
      <c r="C379" s="91" t="s">
        <v>1879</v>
      </c>
      <c r="D379" s="95">
        <v>108000000</v>
      </c>
    </row>
    <row r="380" spans="1:4" ht="26.4" hidden="1" x14ac:dyDescent="0.25">
      <c r="A380" s="167">
        <v>377</v>
      </c>
      <c r="B380" s="98">
        <v>1020325000100</v>
      </c>
      <c r="C380" s="99" t="s">
        <v>1624</v>
      </c>
      <c r="D380" s="101">
        <v>105000000</v>
      </c>
    </row>
    <row r="381" spans="1:4" ht="13.8" hidden="1" x14ac:dyDescent="0.25">
      <c r="A381" s="167">
        <v>378</v>
      </c>
      <c r="B381" s="94">
        <v>9</v>
      </c>
      <c r="C381" s="91" t="s">
        <v>822</v>
      </c>
      <c r="D381" s="95">
        <v>103500000</v>
      </c>
    </row>
    <row r="382" spans="1:4" ht="13.8" hidden="1" x14ac:dyDescent="0.25">
      <c r="A382" s="167">
        <v>379</v>
      </c>
      <c r="B382" s="94">
        <v>552</v>
      </c>
      <c r="C382" s="91" t="s">
        <v>1049</v>
      </c>
      <c r="D382" s="95">
        <v>102500000</v>
      </c>
    </row>
    <row r="383" spans="1:4" ht="13.8" hidden="1" x14ac:dyDescent="0.25">
      <c r="A383" s="167">
        <v>380</v>
      </c>
      <c r="B383" s="94">
        <v>179</v>
      </c>
      <c r="C383" s="91" t="s">
        <v>2651</v>
      </c>
      <c r="D383" s="95">
        <v>102000000</v>
      </c>
    </row>
    <row r="384" spans="1:4" ht="13.8" hidden="1" x14ac:dyDescent="0.25">
      <c r="A384" s="167">
        <v>381</v>
      </c>
      <c r="B384" s="94">
        <v>518</v>
      </c>
      <c r="C384" s="91" t="s">
        <v>1823</v>
      </c>
      <c r="D384" s="95">
        <v>100370000</v>
      </c>
    </row>
    <row r="385" spans="1:4" ht="13.8" hidden="1" x14ac:dyDescent="0.25">
      <c r="A385" s="167">
        <v>382</v>
      </c>
      <c r="B385" s="98">
        <v>13100123008400</v>
      </c>
      <c r="C385" s="99" t="s">
        <v>783</v>
      </c>
      <c r="D385" s="101">
        <v>100000000</v>
      </c>
    </row>
    <row r="386" spans="1:4" ht="13.8" hidden="1" x14ac:dyDescent="0.25">
      <c r="A386" s="167">
        <v>383</v>
      </c>
      <c r="B386" s="98">
        <v>9100123000300</v>
      </c>
      <c r="C386" s="99" t="s">
        <v>900</v>
      </c>
      <c r="D386" s="101">
        <v>100000000</v>
      </c>
    </row>
    <row r="387" spans="1:4" ht="26.4" hidden="1" x14ac:dyDescent="0.25">
      <c r="A387" s="167">
        <v>384</v>
      </c>
      <c r="B387" s="98">
        <v>2100122002500</v>
      </c>
      <c r="C387" s="99" t="s">
        <v>933</v>
      </c>
      <c r="D387" s="101">
        <v>100000000</v>
      </c>
    </row>
    <row r="388" spans="1:4" ht="13.8" hidden="1" x14ac:dyDescent="0.25">
      <c r="A388" s="167">
        <v>385</v>
      </c>
      <c r="B388" s="98">
        <v>10100124003100</v>
      </c>
      <c r="C388" s="99" t="s">
        <v>1047</v>
      </c>
      <c r="D388" s="101">
        <v>100000000</v>
      </c>
    </row>
    <row r="389" spans="1:4" ht="13.8" hidden="1" x14ac:dyDescent="0.25">
      <c r="A389" s="167">
        <v>386</v>
      </c>
      <c r="B389" s="98">
        <v>10100123000100</v>
      </c>
      <c r="C389" s="99" t="s">
        <v>1050</v>
      </c>
      <c r="D389" s="101">
        <v>100000000</v>
      </c>
    </row>
    <row r="390" spans="1:4" ht="13.8" hidden="1" x14ac:dyDescent="0.25">
      <c r="A390" s="167">
        <v>387</v>
      </c>
      <c r="B390" s="98">
        <v>7100124000100</v>
      </c>
      <c r="C390" s="99" t="s">
        <v>1085</v>
      </c>
      <c r="D390" s="101">
        <v>100000000</v>
      </c>
    </row>
    <row r="391" spans="1:4" ht="13.8" hidden="1" x14ac:dyDescent="0.25">
      <c r="A391" s="167">
        <v>388</v>
      </c>
      <c r="B391" s="98">
        <v>7100124000600</v>
      </c>
      <c r="C391" s="99" t="s">
        <v>1094</v>
      </c>
      <c r="D391" s="101">
        <v>100000000</v>
      </c>
    </row>
    <row r="392" spans="1:4" ht="13.8" hidden="1" x14ac:dyDescent="0.25">
      <c r="A392" s="167">
        <v>389</v>
      </c>
      <c r="B392" s="98">
        <v>2100124007100</v>
      </c>
      <c r="C392" s="99" t="s">
        <v>1122</v>
      </c>
      <c r="D392" s="101">
        <v>100000000</v>
      </c>
    </row>
    <row r="393" spans="1:4" ht="13.8" hidden="1" x14ac:dyDescent="0.25">
      <c r="A393" s="167">
        <v>390</v>
      </c>
      <c r="B393" s="98">
        <v>17100124001600</v>
      </c>
      <c r="C393" s="99" t="s">
        <v>1164</v>
      </c>
      <c r="D393" s="101">
        <v>100000000</v>
      </c>
    </row>
    <row r="394" spans="1:4" ht="13.8" hidden="1" x14ac:dyDescent="0.25">
      <c r="A394" s="167">
        <v>391</v>
      </c>
      <c r="B394" s="98">
        <v>17100124002700</v>
      </c>
      <c r="C394" s="99" t="s">
        <v>1176</v>
      </c>
      <c r="D394" s="101">
        <v>100000000</v>
      </c>
    </row>
    <row r="395" spans="1:4" ht="13.8" hidden="1" x14ac:dyDescent="0.25">
      <c r="A395" s="167">
        <v>392</v>
      </c>
      <c r="B395" s="98">
        <v>17100124003400</v>
      </c>
      <c r="C395" s="99" t="s">
        <v>1182</v>
      </c>
      <c r="D395" s="101">
        <v>100000000</v>
      </c>
    </row>
    <row r="396" spans="1:4" ht="13.8" hidden="1" x14ac:dyDescent="0.25">
      <c r="A396" s="167">
        <v>393</v>
      </c>
      <c r="B396" s="98">
        <v>17100124004800</v>
      </c>
      <c r="C396" s="99" t="s">
        <v>1193</v>
      </c>
      <c r="D396" s="101">
        <v>100000000</v>
      </c>
    </row>
    <row r="397" spans="1:4" ht="13.8" hidden="1" x14ac:dyDescent="0.25">
      <c r="A397" s="167">
        <v>394</v>
      </c>
      <c r="B397" s="98">
        <v>17100124004900</v>
      </c>
      <c r="C397" s="99" t="s">
        <v>1194</v>
      </c>
      <c r="D397" s="101">
        <v>100000000</v>
      </c>
    </row>
    <row r="398" spans="1:4" ht="13.8" hidden="1" x14ac:dyDescent="0.25">
      <c r="A398" s="167">
        <v>395</v>
      </c>
      <c r="B398" s="98">
        <v>17100124005100</v>
      </c>
      <c r="C398" s="99" t="s">
        <v>1196</v>
      </c>
      <c r="D398" s="101">
        <v>100000000</v>
      </c>
    </row>
    <row r="399" spans="1:4" ht="13.8" hidden="1" x14ac:dyDescent="0.25">
      <c r="A399" s="167">
        <v>396</v>
      </c>
      <c r="B399" s="98">
        <v>17100124006400</v>
      </c>
      <c r="C399" s="99" t="s">
        <v>1201</v>
      </c>
      <c r="D399" s="101">
        <v>100000000</v>
      </c>
    </row>
    <row r="400" spans="1:4" ht="13.8" hidden="1" x14ac:dyDescent="0.25">
      <c r="A400" s="167">
        <v>397</v>
      </c>
      <c r="B400" s="98">
        <v>17100124006500</v>
      </c>
      <c r="C400" s="99" t="s">
        <v>1202</v>
      </c>
      <c r="D400" s="101">
        <v>100000000</v>
      </c>
    </row>
    <row r="401" spans="1:4" ht="13.8" hidden="1" x14ac:dyDescent="0.25">
      <c r="A401" s="167">
        <v>398</v>
      </c>
      <c r="B401" s="98">
        <v>17100124007000</v>
      </c>
      <c r="C401" s="99" t="s">
        <v>1207</v>
      </c>
      <c r="D401" s="101">
        <v>100000000</v>
      </c>
    </row>
    <row r="402" spans="1:4" ht="13.8" hidden="1" x14ac:dyDescent="0.25">
      <c r="A402" s="167">
        <v>399</v>
      </c>
      <c r="B402" s="98">
        <v>17100124007200</v>
      </c>
      <c r="C402" s="99" t="s">
        <v>1209</v>
      </c>
      <c r="D402" s="101">
        <v>100000000</v>
      </c>
    </row>
    <row r="403" spans="1:4" ht="13.8" hidden="1" x14ac:dyDescent="0.25">
      <c r="A403" s="167">
        <v>400</v>
      </c>
      <c r="B403" s="98">
        <v>17100124007300</v>
      </c>
      <c r="C403" s="99" t="s">
        <v>1210</v>
      </c>
      <c r="D403" s="101">
        <v>100000000</v>
      </c>
    </row>
    <row r="404" spans="1:4" ht="13.8" hidden="1" x14ac:dyDescent="0.25">
      <c r="A404" s="167">
        <v>401</v>
      </c>
      <c r="B404" s="98">
        <v>4100123000303</v>
      </c>
      <c r="C404" s="99" t="s">
        <v>1239</v>
      </c>
      <c r="D404" s="101">
        <v>100000000</v>
      </c>
    </row>
    <row r="405" spans="1:4" ht="13.8" hidden="1" x14ac:dyDescent="0.25">
      <c r="A405" s="167">
        <v>402</v>
      </c>
      <c r="B405" s="94">
        <v>314</v>
      </c>
      <c r="C405" s="91" t="s">
        <v>1011</v>
      </c>
      <c r="D405" s="95">
        <v>100000000</v>
      </c>
    </row>
    <row r="406" spans="1:4" ht="13.8" hidden="1" x14ac:dyDescent="0.25">
      <c r="A406" s="167">
        <v>403</v>
      </c>
      <c r="B406" s="98">
        <v>14100123000700</v>
      </c>
      <c r="C406" s="99" t="s">
        <v>1423</v>
      </c>
      <c r="D406" s="101">
        <v>100000000</v>
      </c>
    </row>
    <row r="407" spans="1:4" ht="13.8" hidden="1" x14ac:dyDescent="0.25">
      <c r="A407" s="167">
        <v>404</v>
      </c>
      <c r="B407" s="98">
        <v>6100123000900</v>
      </c>
      <c r="C407" s="99" t="s">
        <v>1465</v>
      </c>
      <c r="D407" s="101">
        <v>100000000</v>
      </c>
    </row>
    <row r="408" spans="1:4" ht="13.8" hidden="1" x14ac:dyDescent="0.25">
      <c r="A408" s="167">
        <v>405</v>
      </c>
      <c r="B408" s="98">
        <v>5050122000900</v>
      </c>
      <c r="C408" s="99" t="s">
        <v>1483</v>
      </c>
      <c r="D408" s="101">
        <v>100000000</v>
      </c>
    </row>
    <row r="409" spans="1:4" ht="13.8" hidden="1" x14ac:dyDescent="0.25">
      <c r="A409" s="167">
        <v>406</v>
      </c>
      <c r="B409" s="98">
        <v>5050124000600</v>
      </c>
      <c r="C409" s="99" t="s">
        <v>1494</v>
      </c>
      <c r="D409" s="101">
        <v>100000000</v>
      </c>
    </row>
    <row r="410" spans="1:4" ht="13.8" hidden="1" x14ac:dyDescent="0.25">
      <c r="A410" s="167">
        <v>407</v>
      </c>
      <c r="B410" s="98">
        <v>5050124000200</v>
      </c>
      <c r="C410" s="99" t="s">
        <v>1497</v>
      </c>
      <c r="D410" s="101">
        <v>100000000</v>
      </c>
    </row>
    <row r="411" spans="1:4" ht="13.8" hidden="1" x14ac:dyDescent="0.25">
      <c r="A411" s="167">
        <v>408</v>
      </c>
      <c r="B411" s="98">
        <v>10100124000300</v>
      </c>
      <c r="C411" s="99" t="s">
        <v>1768</v>
      </c>
      <c r="D411" s="101">
        <v>100000000</v>
      </c>
    </row>
    <row r="412" spans="1:4" ht="13.8" hidden="1" x14ac:dyDescent="0.25">
      <c r="A412" s="167">
        <v>409</v>
      </c>
      <c r="B412" s="98">
        <v>12100125000600</v>
      </c>
      <c r="C412" s="99" t="s">
        <v>1869</v>
      </c>
      <c r="D412" s="101">
        <v>100000000</v>
      </c>
    </row>
    <row r="413" spans="1:4" ht="13.8" hidden="1" x14ac:dyDescent="0.25">
      <c r="A413" s="167">
        <v>410</v>
      </c>
      <c r="B413" s="171"/>
      <c r="C413" s="171"/>
      <c r="D413" s="103">
        <v>100000000</v>
      </c>
    </row>
    <row r="414" spans="1:4" ht="13.8" hidden="1" x14ac:dyDescent="0.25">
      <c r="A414" s="167">
        <v>411</v>
      </c>
      <c r="B414" s="171"/>
      <c r="C414" s="171"/>
      <c r="D414" s="95">
        <v>100000000</v>
      </c>
    </row>
    <row r="415" spans="1:4" ht="13.8" hidden="1" x14ac:dyDescent="0.25">
      <c r="A415" s="167">
        <v>412</v>
      </c>
      <c r="B415" s="98">
        <v>10100125001400</v>
      </c>
      <c r="C415" s="99" t="s">
        <v>2010</v>
      </c>
      <c r="D415" s="101">
        <v>100000000</v>
      </c>
    </row>
    <row r="416" spans="1:4" ht="13.8" hidden="1" x14ac:dyDescent="0.25">
      <c r="A416" s="167">
        <v>413</v>
      </c>
      <c r="B416" s="98">
        <v>10100125001600</v>
      </c>
      <c r="C416" s="99" t="s">
        <v>2014</v>
      </c>
      <c r="D416" s="101">
        <v>100000000</v>
      </c>
    </row>
    <row r="417" spans="1:4" ht="13.8" hidden="1" x14ac:dyDescent="0.25">
      <c r="A417" s="167">
        <v>414</v>
      </c>
      <c r="B417" s="98">
        <v>4050124001902</v>
      </c>
      <c r="C417" s="99" t="s">
        <v>2151</v>
      </c>
      <c r="D417" s="101">
        <v>100000000</v>
      </c>
    </row>
    <row r="418" spans="1:4" ht="13.8" hidden="1" x14ac:dyDescent="0.25">
      <c r="A418" s="167">
        <v>415</v>
      </c>
      <c r="B418" s="98">
        <v>6100123003600</v>
      </c>
      <c r="C418" s="99" t="s">
        <v>2177</v>
      </c>
      <c r="D418" s="101">
        <v>100000000</v>
      </c>
    </row>
    <row r="419" spans="1:4" ht="13.8" hidden="1" x14ac:dyDescent="0.25">
      <c r="A419" s="167">
        <v>416</v>
      </c>
      <c r="B419" s="98">
        <v>6100123002700</v>
      </c>
      <c r="C419" s="99" t="s">
        <v>2188</v>
      </c>
      <c r="D419" s="101">
        <v>100000000</v>
      </c>
    </row>
    <row r="420" spans="1:4" ht="13.8" hidden="1" x14ac:dyDescent="0.25">
      <c r="A420" s="167">
        <v>417</v>
      </c>
      <c r="B420" s="98">
        <v>17100124005600</v>
      </c>
      <c r="C420" s="99" t="s">
        <v>2223</v>
      </c>
      <c r="D420" s="101">
        <v>100000000</v>
      </c>
    </row>
    <row r="421" spans="1:4" ht="26.4" hidden="1" x14ac:dyDescent="0.25">
      <c r="A421" s="167">
        <v>418</v>
      </c>
      <c r="B421" s="98">
        <v>17100125000700</v>
      </c>
      <c r="C421" s="99" t="s">
        <v>2227</v>
      </c>
      <c r="D421" s="101">
        <v>100000000</v>
      </c>
    </row>
    <row r="422" spans="1:4" ht="13.8" hidden="1" x14ac:dyDescent="0.25">
      <c r="A422" s="167">
        <v>419</v>
      </c>
      <c r="B422" s="98">
        <v>17100124000900</v>
      </c>
      <c r="C422" s="99" t="s">
        <v>2232</v>
      </c>
      <c r="D422" s="101">
        <v>100000000</v>
      </c>
    </row>
    <row r="423" spans="1:4" ht="13.8" hidden="1" x14ac:dyDescent="0.25">
      <c r="A423" s="167">
        <v>420</v>
      </c>
      <c r="B423" s="98">
        <v>13100124010600</v>
      </c>
      <c r="C423" s="99" t="s">
        <v>2347</v>
      </c>
      <c r="D423" s="101">
        <v>100000000</v>
      </c>
    </row>
    <row r="424" spans="1:4" ht="13.8" hidden="1" x14ac:dyDescent="0.25">
      <c r="A424" s="167">
        <v>421</v>
      </c>
      <c r="B424" s="94">
        <v>365</v>
      </c>
      <c r="C424" s="91" t="s">
        <v>2417</v>
      </c>
      <c r="D424" s="95">
        <v>100000000</v>
      </c>
    </row>
    <row r="425" spans="1:4" ht="13.8" hidden="1" x14ac:dyDescent="0.25">
      <c r="A425" s="167">
        <v>422</v>
      </c>
      <c r="B425" s="94">
        <v>33</v>
      </c>
      <c r="C425" s="91" t="s">
        <v>2494</v>
      </c>
      <c r="D425" s="95">
        <v>100000000</v>
      </c>
    </row>
    <row r="426" spans="1:4" ht="13.8" hidden="1" x14ac:dyDescent="0.25">
      <c r="A426" s="167">
        <v>423</v>
      </c>
      <c r="B426" s="98">
        <v>11100124000400</v>
      </c>
      <c r="C426" s="99" t="s">
        <v>2495</v>
      </c>
      <c r="D426" s="101">
        <v>100000000</v>
      </c>
    </row>
    <row r="427" spans="1:4" ht="13.2" hidden="1" customHeight="1" x14ac:dyDescent="0.25">
      <c r="A427" s="167">
        <v>424</v>
      </c>
      <c r="B427" s="98">
        <v>2100123007900</v>
      </c>
      <c r="C427" s="99" t="s">
        <v>2627</v>
      </c>
      <c r="D427" s="101">
        <v>100000000</v>
      </c>
    </row>
    <row r="428" spans="1:4" ht="13.2" hidden="1" customHeight="1" x14ac:dyDescent="0.25">
      <c r="A428" s="167">
        <v>425</v>
      </c>
      <c r="B428" s="98">
        <v>2100125005200</v>
      </c>
      <c r="C428" s="99" t="s">
        <v>2653</v>
      </c>
      <c r="D428" s="101">
        <v>100000000</v>
      </c>
    </row>
    <row r="429" spans="1:4" ht="13.2" hidden="1" customHeight="1" x14ac:dyDescent="0.25">
      <c r="A429" s="167">
        <v>426</v>
      </c>
      <c r="B429" s="171"/>
      <c r="C429" s="171"/>
      <c r="D429" s="103">
        <v>100000000</v>
      </c>
    </row>
    <row r="430" spans="1:4" ht="13.2" hidden="1" customHeight="1" x14ac:dyDescent="0.25">
      <c r="A430" s="167">
        <v>427</v>
      </c>
      <c r="B430" s="171"/>
      <c r="C430" s="171"/>
      <c r="D430" s="95">
        <v>100000000</v>
      </c>
    </row>
    <row r="431" spans="1:4" ht="13.2" hidden="1" customHeight="1" x14ac:dyDescent="0.25">
      <c r="A431" s="167">
        <v>428</v>
      </c>
      <c r="B431" s="94">
        <v>335</v>
      </c>
      <c r="C431" s="91" t="s">
        <v>1268</v>
      </c>
      <c r="D431" s="95">
        <v>100000000</v>
      </c>
    </row>
    <row r="432" spans="1:4" ht="13.8" hidden="1" x14ac:dyDescent="0.25">
      <c r="A432" s="167">
        <v>429</v>
      </c>
      <c r="B432" s="94">
        <v>478</v>
      </c>
      <c r="C432" s="91" t="s">
        <v>2816</v>
      </c>
      <c r="D432" s="95">
        <v>100000000</v>
      </c>
    </row>
    <row r="433" spans="1:4" ht="26.4" hidden="1" x14ac:dyDescent="0.25">
      <c r="A433" s="167">
        <v>430</v>
      </c>
      <c r="B433" s="98">
        <v>9100122000100</v>
      </c>
      <c r="C433" s="99" t="s">
        <v>2817</v>
      </c>
      <c r="D433" s="101">
        <v>100000000</v>
      </c>
    </row>
    <row r="434" spans="1:4" ht="13.8" hidden="1" x14ac:dyDescent="0.25">
      <c r="A434" s="167">
        <v>431</v>
      </c>
      <c r="B434" s="171"/>
      <c r="C434" s="171"/>
      <c r="D434" s="103">
        <v>100000000</v>
      </c>
    </row>
    <row r="435" spans="1:4" ht="13.8" hidden="1" x14ac:dyDescent="0.25">
      <c r="A435" s="167">
        <v>432</v>
      </c>
      <c r="B435" s="171"/>
      <c r="C435" s="171"/>
      <c r="D435" s="95">
        <v>100000000</v>
      </c>
    </row>
    <row r="436" spans="1:4" ht="13.8" hidden="1" x14ac:dyDescent="0.25">
      <c r="A436" s="167">
        <v>433</v>
      </c>
      <c r="B436" s="94">
        <v>94</v>
      </c>
      <c r="C436" s="91" t="s">
        <v>804</v>
      </c>
      <c r="D436" s="95">
        <v>100000000</v>
      </c>
    </row>
    <row r="437" spans="1:4" ht="13.8" hidden="1" x14ac:dyDescent="0.25">
      <c r="A437" s="167">
        <v>434</v>
      </c>
      <c r="B437" s="98">
        <v>13100122006500</v>
      </c>
      <c r="C437" s="99" t="s">
        <v>2838</v>
      </c>
      <c r="D437" s="101">
        <v>100000000</v>
      </c>
    </row>
    <row r="438" spans="1:4" ht="13.8" hidden="1" x14ac:dyDescent="0.25">
      <c r="A438" s="167">
        <v>435</v>
      </c>
      <c r="B438" s="171"/>
      <c r="C438" s="171"/>
      <c r="D438" s="103">
        <v>100000000</v>
      </c>
    </row>
    <row r="439" spans="1:4" ht="13.8" hidden="1" x14ac:dyDescent="0.25">
      <c r="A439" s="167">
        <v>436</v>
      </c>
      <c r="B439" s="171"/>
      <c r="C439" s="171"/>
      <c r="D439" s="95">
        <v>100000000</v>
      </c>
    </row>
    <row r="440" spans="1:4" ht="13.8" hidden="1" x14ac:dyDescent="0.25">
      <c r="A440" s="167">
        <v>437</v>
      </c>
      <c r="B440" s="171"/>
      <c r="C440" s="171"/>
      <c r="D440" s="103">
        <v>95500000</v>
      </c>
    </row>
    <row r="441" spans="1:4" ht="13.8" hidden="1" x14ac:dyDescent="0.25">
      <c r="A441" s="167">
        <v>438</v>
      </c>
      <c r="B441" s="171"/>
      <c r="C441" s="171"/>
      <c r="D441" s="95">
        <v>95500000</v>
      </c>
    </row>
    <row r="442" spans="1:4" ht="13.8" hidden="1" x14ac:dyDescent="0.25">
      <c r="A442" s="167">
        <v>439</v>
      </c>
      <c r="B442" s="98">
        <v>10100123003200</v>
      </c>
      <c r="C442" s="99" t="s">
        <v>1752</v>
      </c>
      <c r="D442" s="101">
        <v>95000000</v>
      </c>
    </row>
    <row r="443" spans="1:4" ht="13.8" hidden="1" x14ac:dyDescent="0.25">
      <c r="A443" s="167">
        <v>440</v>
      </c>
      <c r="B443" s="98">
        <v>10100125001100</v>
      </c>
      <c r="C443" s="99" t="s">
        <v>2007</v>
      </c>
      <c r="D443" s="101">
        <v>92000000</v>
      </c>
    </row>
    <row r="444" spans="1:4" ht="13.8" hidden="1" x14ac:dyDescent="0.25">
      <c r="A444" s="167">
        <v>441</v>
      </c>
      <c r="B444" s="98">
        <v>2100125004500</v>
      </c>
      <c r="C444" s="99" t="s">
        <v>1291</v>
      </c>
      <c r="D444" s="101">
        <v>90000000</v>
      </c>
    </row>
    <row r="445" spans="1:4" ht="13.8" hidden="1" x14ac:dyDescent="0.25">
      <c r="A445" s="167">
        <v>442</v>
      </c>
      <c r="B445" s="98">
        <v>2100125005200</v>
      </c>
      <c r="C445" s="99" t="s">
        <v>1317</v>
      </c>
      <c r="D445" s="101">
        <v>90000000</v>
      </c>
    </row>
    <row r="446" spans="1:4" ht="13.8" hidden="1" x14ac:dyDescent="0.25">
      <c r="A446" s="167">
        <v>443</v>
      </c>
      <c r="B446" s="98">
        <v>11100125000500</v>
      </c>
      <c r="C446" s="99" t="s">
        <v>2492</v>
      </c>
      <c r="D446" s="101">
        <v>88000000</v>
      </c>
    </row>
    <row r="447" spans="1:4" ht="13.8" hidden="1" x14ac:dyDescent="0.25">
      <c r="A447" s="167">
        <v>444</v>
      </c>
      <c r="B447" s="94">
        <v>557</v>
      </c>
      <c r="C447" s="91" t="s">
        <v>1445</v>
      </c>
      <c r="D447" s="95">
        <v>87400000</v>
      </c>
    </row>
    <row r="448" spans="1:4" ht="13.2" hidden="1" customHeight="1" x14ac:dyDescent="0.25">
      <c r="A448" s="167">
        <v>445</v>
      </c>
      <c r="B448" s="94">
        <v>285</v>
      </c>
      <c r="C448" s="91" t="s">
        <v>2145</v>
      </c>
      <c r="D448" s="95">
        <v>86350000</v>
      </c>
    </row>
    <row r="449" spans="1:4" ht="13.2" hidden="1" customHeight="1" x14ac:dyDescent="0.25">
      <c r="A449" s="167">
        <v>446</v>
      </c>
      <c r="B449" s="94">
        <v>7</v>
      </c>
      <c r="C449" s="91" t="s">
        <v>751</v>
      </c>
      <c r="D449" s="95">
        <v>85000000</v>
      </c>
    </row>
    <row r="450" spans="1:4" ht="13.2" hidden="1" customHeight="1" x14ac:dyDescent="0.25">
      <c r="A450" s="167">
        <v>447</v>
      </c>
      <c r="B450" s="98">
        <v>17100123001600</v>
      </c>
      <c r="C450" s="99" t="s">
        <v>1139</v>
      </c>
      <c r="D450" s="101">
        <v>85000000</v>
      </c>
    </row>
    <row r="451" spans="1:4" ht="13.2" hidden="1" customHeight="1" x14ac:dyDescent="0.25">
      <c r="A451" s="167">
        <v>448</v>
      </c>
      <c r="B451" s="94">
        <v>371</v>
      </c>
      <c r="C451" s="91" t="s">
        <v>1103</v>
      </c>
      <c r="D451" s="95">
        <v>85000000</v>
      </c>
    </row>
    <row r="452" spans="1:4" ht="13.2" hidden="1" customHeight="1" x14ac:dyDescent="0.25">
      <c r="A452" s="167">
        <v>449</v>
      </c>
      <c r="B452" s="98">
        <v>13100122005500</v>
      </c>
      <c r="C452" s="99" t="s">
        <v>2776</v>
      </c>
      <c r="D452" s="101">
        <v>85000000</v>
      </c>
    </row>
    <row r="453" spans="1:4" ht="13.8" hidden="1" x14ac:dyDescent="0.25">
      <c r="A453" s="167">
        <v>450</v>
      </c>
      <c r="B453" s="94">
        <v>363</v>
      </c>
      <c r="C453" s="91" t="s">
        <v>864</v>
      </c>
      <c r="D453" s="95">
        <v>84000000</v>
      </c>
    </row>
    <row r="454" spans="1:4" ht="13.8" hidden="1" x14ac:dyDescent="0.25">
      <c r="A454" s="167">
        <v>451</v>
      </c>
      <c r="B454" s="171"/>
      <c r="C454" s="171"/>
      <c r="D454" s="103">
        <v>83500000</v>
      </c>
    </row>
    <row r="455" spans="1:4" ht="13.8" hidden="1" x14ac:dyDescent="0.25">
      <c r="A455" s="167">
        <v>452</v>
      </c>
      <c r="B455" s="171"/>
      <c r="C455" s="171"/>
      <c r="D455" s="95">
        <v>83500000</v>
      </c>
    </row>
    <row r="456" spans="1:4" ht="13.8" hidden="1" x14ac:dyDescent="0.25">
      <c r="A456" s="167">
        <v>453</v>
      </c>
      <c r="B456" s="94">
        <v>383</v>
      </c>
      <c r="C456" s="91" t="s">
        <v>2822</v>
      </c>
      <c r="D456" s="95">
        <v>81900000</v>
      </c>
    </row>
    <row r="457" spans="1:4" ht="13.8" hidden="1" x14ac:dyDescent="0.25">
      <c r="A457" s="167">
        <v>454</v>
      </c>
      <c r="B457" s="94">
        <v>437</v>
      </c>
      <c r="C457" s="91" t="s">
        <v>1823</v>
      </c>
      <c r="D457" s="95">
        <v>81047000</v>
      </c>
    </row>
    <row r="458" spans="1:4" ht="13.2" hidden="1" customHeight="1" x14ac:dyDescent="0.25">
      <c r="A458" s="167">
        <v>455</v>
      </c>
      <c r="B458" s="98">
        <v>5030124000100</v>
      </c>
      <c r="C458" s="99" t="s">
        <v>2110</v>
      </c>
      <c r="D458" s="101">
        <v>81000000</v>
      </c>
    </row>
    <row r="459" spans="1:4" ht="13.2" hidden="1" customHeight="1" x14ac:dyDescent="0.25">
      <c r="A459" s="167">
        <v>456</v>
      </c>
      <c r="B459" s="94">
        <v>328</v>
      </c>
      <c r="C459" s="91" t="s">
        <v>2386</v>
      </c>
      <c r="D459" s="95">
        <v>81000000</v>
      </c>
    </row>
    <row r="460" spans="1:4" ht="13.2" hidden="1" customHeight="1" x14ac:dyDescent="0.25">
      <c r="A460" s="167">
        <v>457</v>
      </c>
      <c r="B460" s="94">
        <v>254</v>
      </c>
      <c r="C460" s="91" t="s">
        <v>794</v>
      </c>
      <c r="D460" s="95">
        <v>80000000</v>
      </c>
    </row>
    <row r="461" spans="1:4" ht="13.2" hidden="1" customHeight="1" x14ac:dyDescent="0.25">
      <c r="A461" s="167">
        <v>458</v>
      </c>
      <c r="B461" s="98">
        <v>2100125004400</v>
      </c>
      <c r="C461" s="99" t="s">
        <v>1290</v>
      </c>
      <c r="D461" s="101">
        <v>80000000</v>
      </c>
    </row>
    <row r="462" spans="1:4" ht="13.2" hidden="1" customHeight="1" x14ac:dyDescent="0.25">
      <c r="A462" s="167">
        <v>459</v>
      </c>
      <c r="B462" s="98">
        <v>14100123001200</v>
      </c>
      <c r="C462" s="99" t="s">
        <v>1431</v>
      </c>
      <c r="D462" s="101">
        <v>80000000</v>
      </c>
    </row>
    <row r="463" spans="1:4" ht="13.8" hidden="1" x14ac:dyDescent="0.25">
      <c r="A463" s="167">
        <v>460</v>
      </c>
      <c r="B463" s="94">
        <v>241</v>
      </c>
      <c r="C463" s="91" t="s">
        <v>794</v>
      </c>
      <c r="D463" s="95">
        <v>80000000</v>
      </c>
    </row>
    <row r="464" spans="1:4" ht="13.8" hidden="1" x14ac:dyDescent="0.25">
      <c r="A464" s="167">
        <v>461</v>
      </c>
      <c r="B464" s="98">
        <v>10100124001100</v>
      </c>
      <c r="C464" s="99" t="s">
        <v>1755</v>
      </c>
      <c r="D464" s="101">
        <v>80000000</v>
      </c>
    </row>
    <row r="465" spans="1:4" ht="13.8" hidden="1" x14ac:dyDescent="0.25">
      <c r="A465" s="167">
        <v>462</v>
      </c>
      <c r="B465" s="98">
        <v>10100125002600</v>
      </c>
      <c r="C465" s="99" t="s">
        <v>2015</v>
      </c>
      <c r="D465" s="101">
        <v>80000000</v>
      </c>
    </row>
    <row r="466" spans="1:4" ht="13.8" hidden="1" x14ac:dyDescent="0.25">
      <c r="A466" s="167">
        <v>463</v>
      </c>
      <c r="B466" s="171"/>
      <c r="C466" s="171"/>
      <c r="D466" s="103">
        <v>80000000</v>
      </c>
    </row>
    <row r="467" spans="1:4" ht="13.8" hidden="1" x14ac:dyDescent="0.25">
      <c r="A467" s="167">
        <v>464</v>
      </c>
      <c r="B467" s="171"/>
      <c r="C467" s="171"/>
      <c r="D467" s="95">
        <v>80000000</v>
      </c>
    </row>
    <row r="468" spans="1:4" ht="13.8" hidden="1" x14ac:dyDescent="0.25">
      <c r="A468" s="167">
        <v>465</v>
      </c>
      <c r="B468" s="98">
        <v>12100125001200</v>
      </c>
      <c r="C468" s="99" t="s">
        <v>2261</v>
      </c>
      <c r="D468" s="101">
        <v>80000000</v>
      </c>
    </row>
    <row r="469" spans="1:4" ht="13.8" hidden="1" x14ac:dyDescent="0.25">
      <c r="A469" s="167">
        <v>466</v>
      </c>
      <c r="B469" s="98">
        <v>4020119004200</v>
      </c>
      <c r="C469" s="99" t="s">
        <v>2602</v>
      </c>
      <c r="D469" s="101">
        <v>80000000</v>
      </c>
    </row>
    <row r="470" spans="1:4" ht="13.8" hidden="1" x14ac:dyDescent="0.25">
      <c r="A470" s="167">
        <v>467</v>
      </c>
      <c r="B470" s="171"/>
      <c r="C470" s="171"/>
      <c r="D470" s="103">
        <v>80000000</v>
      </c>
    </row>
    <row r="471" spans="1:4" ht="13.8" hidden="1" x14ac:dyDescent="0.25">
      <c r="A471" s="167">
        <v>468</v>
      </c>
      <c r="B471" s="171"/>
      <c r="C471" s="171"/>
      <c r="D471" s="95">
        <v>80000000</v>
      </c>
    </row>
    <row r="472" spans="1:4" ht="13.8" hidden="1" x14ac:dyDescent="0.25">
      <c r="A472" s="167">
        <v>469</v>
      </c>
      <c r="B472" s="94">
        <v>373</v>
      </c>
      <c r="C472" s="91" t="s">
        <v>1268</v>
      </c>
      <c r="D472" s="95">
        <v>80000000</v>
      </c>
    </row>
    <row r="473" spans="1:4" ht="13.8" hidden="1" x14ac:dyDescent="0.25">
      <c r="A473" s="167">
        <v>470</v>
      </c>
      <c r="B473" s="94">
        <v>572</v>
      </c>
      <c r="C473" s="91" t="s">
        <v>1439</v>
      </c>
      <c r="D473" s="95">
        <v>80000000</v>
      </c>
    </row>
    <row r="474" spans="1:4" ht="13.8" hidden="1" x14ac:dyDescent="0.25">
      <c r="A474" s="167">
        <v>471</v>
      </c>
      <c r="B474" s="98">
        <v>9100124002200</v>
      </c>
      <c r="C474" s="99" t="s">
        <v>2892</v>
      </c>
      <c r="D474" s="101">
        <v>80000000</v>
      </c>
    </row>
    <row r="475" spans="1:4" ht="13.8" hidden="1" x14ac:dyDescent="0.25">
      <c r="A475" s="167">
        <v>472</v>
      </c>
      <c r="B475" s="94">
        <v>73</v>
      </c>
      <c r="C475" s="91" t="s">
        <v>1476</v>
      </c>
      <c r="D475" s="95">
        <v>79000000</v>
      </c>
    </row>
    <row r="476" spans="1:4" ht="13.8" hidden="1" x14ac:dyDescent="0.25">
      <c r="A476" s="167">
        <v>473</v>
      </c>
      <c r="B476" s="98">
        <v>1050123000300</v>
      </c>
      <c r="C476" s="99" t="s">
        <v>1777</v>
      </c>
      <c r="D476" s="101">
        <v>78358000</v>
      </c>
    </row>
    <row r="477" spans="1:4" ht="13.8" hidden="1" x14ac:dyDescent="0.25">
      <c r="A477" s="167">
        <v>474</v>
      </c>
      <c r="B477" s="98">
        <v>4050123000504</v>
      </c>
      <c r="C477" s="99" t="s">
        <v>1701</v>
      </c>
      <c r="D477" s="101">
        <v>75000000</v>
      </c>
    </row>
    <row r="478" spans="1:4" ht="13.8" hidden="1" x14ac:dyDescent="0.25">
      <c r="A478" s="167">
        <v>475</v>
      </c>
      <c r="B478" s="98">
        <v>4030725000104</v>
      </c>
      <c r="C478" s="99" t="s">
        <v>2383</v>
      </c>
      <c r="D478" s="101">
        <v>75000000</v>
      </c>
    </row>
    <row r="479" spans="1:4" ht="13.8" hidden="1" x14ac:dyDescent="0.25">
      <c r="A479" s="167">
        <v>476</v>
      </c>
      <c r="B479" s="98">
        <v>11100125000100</v>
      </c>
      <c r="C479" s="99" t="s">
        <v>2491</v>
      </c>
      <c r="D479" s="101">
        <v>75000000</v>
      </c>
    </row>
    <row r="480" spans="1:4" ht="13.8" hidden="1" x14ac:dyDescent="0.25">
      <c r="A480" s="167">
        <v>477</v>
      </c>
      <c r="B480" s="171"/>
      <c r="C480" s="171"/>
      <c r="D480" s="103">
        <v>73800000</v>
      </c>
    </row>
    <row r="481" spans="1:4" ht="13.8" hidden="1" x14ac:dyDescent="0.25">
      <c r="A481" s="167">
        <v>478</v>
      </c>
      <c r="B481" s="171"/>
      <c r="C481" s="171"/>
      <c r="D481" s="95">
        <v>73800000</v>
      </c>
    </row>
    <row r="482" spans="1:4" ht="13.8" hidden="1" x14ac:dyDescent="0.25">
      <c r="A482" s="167">
        <v>479</v>
      </c>
      <c r="B482" s="94">
        <v>280</v>
      </c>
      <c r="C482" s="91" t="s">
        <v>1946</v>
      </c>
      <c r="D482" s="95">
        <v>73000000</v>
      </c>
    </row>
    <row r="483" spans="1:4" ht="13.8" hidden="1" x14ac:dyDescent="0.25">
      <c r="A483" s="167">
        <v>480</v>
      </c>
      <c r="B483" s="98">
        <v>4010124000300</v>
      </c>
      <c r="C483" s="99" t="s">
        <v>1947</v>
      </c>
      <c r="D483" s="101">
        <v>73000000</v>
      </c>
    </row>
    <row r="484" spans="1:4" ht="13.8" hidden="1" x14ac:dyDescent="0.25">
      <c r="A484" s="167">
        <v>481</v>
      </c>
      <c r="B484" s="171"/>
      <c r="C484" s="171"/>
      <c r="D484" s="103">
        <v>72000000</v>
      </c>
    </row>
    <row r="485" spans="1:4" ht="13.8" hidden="1" x14ac:dyDescent="0.25">
      <c r="A485" s="167">
        <v>482</v>
      </c>
      <c r="B485" s="171"/>
      <c r="C485" s="171"/>
      <c r="D485" s="95">
        <v>72000000</v>
      </c>
    </row>
    <row r="486" spans="1:4" ht="13.2" hidden="1" customHeight="1" x14ac:dyDescent="0.25">
      <c r="A486" s="167">
        <v>483</v>
      </c>
      <c r="B486" s="98">
        <v>4010122000101</v>
      </c>
      <c r="C486" s="99" t="s">
        <v>1824</v>
      </c>
      <c r="D486" s="101">
        <v>71047000</v>
      </c>
    </row>
    <row r="487" spans="1:4" ht="13.2" hidden="1" customHeight="1" x14ac:dyDescent="0.25">
      <c r="A487" s="167">
        <v>484</v>
      </c>
      <c r="B487" s="94">
        <v>204</v>
      </c>
      <c r="C487" s="172" t="s">
        <v>2938</v>
      </c>
      <c r="D487" s="95">
        <v>70150000</v>
      </c>
    </row>
    <row r="488" spans="1:4" ht="13.2" hidden="1" customHeight="1" x14ac:dyDescent="0.25">
      <c r="A488" s="167">
        <v>485</v>
      </c>
      <c r="B488" s="171"/>
      <c r="C488" s="171"/>
      <c r="D488" s="103">
        <v>70150000</v>
      </c>
    </row>
    <row r="489" spans="1:4" ht="13.2" hidden="1" customHeight="1" x14ac:dyDescent="0.25">
      <c r="A489" s="167">
        <v>486</v>
      </c>
      <c r="B489" s="171"/>
      <c r="C489" s="171"/>
      <c r="D489" s="95">
        <v>70150000</v>
      </c>
    </row>
    <row r="490" spans="1:4" ht="13.2" hidden="1" customHeight="1" x14ac:dyDescent="0.25">
      <c r="A490" s="167">
        <v>487</v>
      </c>
      <c r="B490" s="94">
        <v>6</v>
      </c>
      <c r="C490" s="91" t="s">
        <v>751</v>
      </c>
      <c r="D490" s="95">
        <v>70000000</v>
      </c>
    </row>
    <row r="491" spans="1:4" ht="13.8" hidden="1" x14ac:dyDescent="0.25">
      <c r="A491" s="167">
        <v>488</v>
      </c>
      <c r="B491" s="94">
        <v>135</v>
      </c>
      <c r="C491" s="91" t="s">
        <v>804</v>
      </c>
      <c r="D491" s="95">
        <v>70000000</v>
      </c>
    </row>
    <row r="492" spans="1:4" ht="13.8" hidden="1" x14ac:dyDescent="0.25">
      <c r="A492" s="167">
        <v>489</v>
      </c>
      <c r="B492" s="98">
        <v>12100124002400</v>
      </c>
      <c r="C492" s="99" t="s">
        <v>1576</v>
      </c>
      <c r="D492" s="101">
        <v>70000000</v>
      </c>
    </row>
    <row r="493" spans="1:4" ht="13.8" hidden="1" x14ac:dyDescent="0.25">
      <c r="A493" s="167">
        <v>490</v>
      </c>
      <c r="B493" s="94">
        <v>457</v>
      </c>
      <c r="C493" s="91" t="s">
        <v>794</v>
      </c>
      <c r="D493" s="95">
        <v>69800000</v>
      </c>
    </row>
    <row r="494" spans="1:4" ht="13.8" hidden="1" x14ac:dyDescent="0.25">
      <c r="A494" s="167">
        <v>491</v>
      </c>
      <c r="B494" s="171"/>
      <c r="C494" s="171"/>
      <c r="D494" s="103">
        <v>68500000</v>
      </c>
    </row>
    <row r="495" spans="1:4" ht="13.8" hidden="1" x14ac:dyDescent="0.25">
      <c r="A495" s="167">
        <v>492</v>
      </c>
      <c r="B495" s="171"/>
      <c r="C495" s="171"/>
      <c r="D495" s="95">
        <v>68500000</v>
      </c>
    </row>
    <row r="496" spans="1:4" ht="13.8" hidden="1" x14ac:dyDescent="0.25">
      <c r="A496" s="167">
        <v>493</v>
      </c>
      <c r="B496" s="171"/>
      <c r="C496" s="171"/>
      <c r="D496" s="103">
        <v>68300000</v>
      </c>
    </row>
    <row r="497" spans="1:4" ht="13.8" hidden="1" x14ac:dyDescent="0.25">
      <c r="A497" s="167">
        <v>494</v>
      </c>
      <c r="B497" s="171"/>
      <c r="C497" s="171"/>
      <c r="D497" s="95">
        <v>68300000</v>
      </c>
    </row>
    <row r="498" spans="1:4" ht="13.8" hidden="1" x14ac:dyDescent="0.25">
      <c r="A498" s="167">
        <v>495</v>
      </c>
      <c r="B498" s="94">
        <v>566</v>
      </c>
      <c r="C498" s="91" t="s">
        <v>1271</v>
      </c>
      <c r="D498" s="95">
        <v>66500000</v>
      </c>
    </row>
    <row r="499" spans="1:4" ht="13.8" hidden="1" x14ac:dyDescent="0.25">
      <c r="A499" s="167">
        <v>496</v>
      </c>
      <c r="B499" s="94">
        <v>111</v>
      </c>
      <c r="C499" s="91" t="s">
        <v>2249</v>
      </c>
      <c r="D499" s="95">
        <v>65500000</v>
      </c>
    </row>
    <row r="500" spans="1:4" ht="13.8" hidden="1" x14ac:dyDescent="0.25">
      <c r="A500" s="167">
        <v>497</v>
      </c>
      <c r="B500" s="94">
        <v>416</v>
      </c>
      <c r="C500" s="91" t="s">
        <v>1030</v>
      </c>
      <c r="D500" s="95">
        <v>65000000</v>
      </c>
    </row>
    <row r="501" spans="1:4" ht="13.8" hidden="1" x14ac:dyDescent="0.25">
      <c r="A501" s="167">
        <v>498</v>
      </c>
      <c r="B501" s="98">
        <v>12100122000700</v>
      </c>
      <c r="C501" s="99" t="s">
        <v>1032</v>
      </c>
      <c r="D501" s="101">
        <v>65000000</v>
      </c>
    </row>
    <row r="502" spans="1:4" ht="13.8" hidden="1" x14ac:dyDescent="0.25">
      <c r="A502" s="167">
        <v>499</v>
      </c>
      <c r="B502" s="94">
        <v>140</v>
      </c>
      <c r="C502" s="91" t="s">
        <v>804</v>
      </c>
      <c r="D502" s="95">
        <v>65000000</v>
      </c>
    </row>
    <row r="503" spans="1:4" ht="13.8" hidden="1" x14ac:dyDescent="0.25">
      <c r="A503" s="167">
        <v>500</v>
      </c>
      <c r="B503" s="98">
        <v>12100123005600</v>
      </c>
      <c r="C503" s="99" t="s">
        <v>1273</v>
      </c>
      <c r="D503" s="101">
        <v>65000000</v>
      </c>
    </row>
    <row r="504" spans="1:4" ht="13.8" hidden="1" x14ac:dyDescent="0.25">
      <c r="A504" s="167">
        <v>501</v>
      </c>
      <c r="B504" s="98">
        <v>10100125002800</v>
      </c>
      <c r="C504" s="99" t="s">
        <v>2017</v>
      </c>
      <c r="D504" s="101">
        <v>65000000</v>
      </c>
    </row>
    <row r="505" spans="1:4" ht="13.8" hidden="1" x14ac:dyDescent="0.25">
      <c r="A505" s="167">
        <v>502</v>
      </c>
      <c r="B505" s="98">
        <v>13100122000600</v>
      </c>
      <c r="C505" s="99" t="s">
        <v>2065</v>
      </c>
      <c r="D505" s="101">
        <v>65000000</v>
      </c>
    </row>
    <row r="506" spans="1:4" ht="13.8" hidden="1" x14ac:dyDescent="0.25">
      <c r="A506" s="167">
        <v>503</v>
      </c>
      <c r="B506" s="98">
        <v>2100124004600</v>
      </c>
      <c r="C506" s="99" t="s">
        <v>1047</v>
      </c>
      <c r="D506" s="101">
        <v>65000000</v>
      </c>
    </row>
    <row r="507" spans="1:4" ht="13.8" hidden="1" x14ac:dyDescent="0.25">
      <c r="A507" s="167">
        <v>504</v>
      </c>
      <c r="B507" s="98">
        <v>10100125001200</v>
      </c>
      <c r="C507" s="99" t="s">
        <v>2008</v>
      </c>
      <c r="D507" s="101">
        <v>64800000</v>
      </c>
    </row>
    <row r="508" spans="1:4" ht="13.8" hidden="1" x14ac:dyDescent="0.25">
      <c r="A508" s="167">
        <v>505</v>
      </c>
      <c r="B508" s="94">
        <v>10</v>
      </c>
      <c r="C508" s="91" t="s">
        <v>842</v>
      </c>
      <c r="D508" s="95">
        <v>62500000</v>
      </c>
    </row>
    <row r="509" spans="1:4" ht="13.8" hidden="1" x14ac:dyDescent="0.25">
      <c r="A509" s="167">
        <v>506</v>
      </c>
      <c r="B509" s="98">
        <v>6100124000200</v>
      </c>
      <c r="C509" s="99" t="s">
        <v>2182</v>
      </c>
      <c r="D509" s="101">
        <v>62000000</v>
      </c>
    </row>
    <row r="510" spans="1:4" ht="13.8" hidden="1" x14ac:dyDescent="0.25">
      <c r="A510" s="167">
        <v>507</v>
      </c>
      <c r="B510" s="98">
        <v>13100124010200</v>
      </c>
      <c r="C510" s="99" t="s">
        <v>2916</v>
      </c>
      <c r="D510" s="101">
        <v>61630000</v>
      </c>
    </row>
    <row r="511" spans="1:4" ht="13.8" hidden="1" x14ac:dyDescent="0.25">
      <c r="A511" s="167">
        <v>508</v>
      </c>
      <c r="B511" s="98">
        <v>2100122002100</v>
      </c>
      <c r="C511" s="99" t="s">
        <v>983</v>
      </c>
      <c r="D511" s="101">
        <v>60000000</v>
      </c>
    </row>
    <row r="512" spans="1:4" ht="13.8" hidden="1" x14ac:dyDescent="0.25">
      <c r="A512" s="167">
        <v>509</v>
      </c>
      <c r="B512" s="98">
        <v>2100125005500</v>
      </c>
      <c r="C512" s="99" t="s">
        <v>988</v>
      </c>
      <c r="D512" s="101">
        <v>60000000</v>
      </c>
    </row>
    <row r="513" spans="1:4" ht="13.8" hidden="1" x14ac:dyDescent="0.25">
      <c r="A513" s="167">
        <v>510</v>
      </c>
      <c r="B513" s="94">
        <v>487</v>
      </c>
      <c r="C513" s="91" t="s">
        <v>770</v>
      </c>
      <c r="D513" s="95">
        <v>60000000</v>
      </c>
    </row>
    <row r="514" spans="1:4" ht="13.8" hidden="1" x14ac:dyDescent="0.25">
      <c r="A514" s="167">
        <v>511</v>
      </c>
      <c r="B514" s="98">
        <v>4100125000403</v>
      </c>
      <c r="C514" s="99" t="s">
        <v>1245</v>
      </c>
      <c r="D514" s="101">
        <v>60000000</v>
      </c>
    </row>
    <row r="515" spans="1:4" ht="26.4" hidden="1" x14ac:dyDescent="0.25">
      <c r="A515" s="167">
        <v>512</v>
      </c>
      <c r="B515" s="98">
        <v>2100123009900</v>
      </c>
      <c r="C515" s="99" t="s">
        <v>1308</v>
      </c>
      <c r="D515" s="101">
        <v>60000000</v>
      </c>
    </row>
    <row r="516" spans="1:4" ht="13.2" hidden="1" customHeight="1" x14ac:dyDescent="0.25">
      <c r="A516" s="167">
        <v>513</v>
      </c>
      <c r="B516" s="98">
        <v>4060125000204</v>
      </c>
      <c r="C516" s="99" t="s">
        <v>1343</v>
      </c>
      <c r="D516" s="101">
        <v>60000000</v>
      </c>
    </row>
    <row r="517" spans="1:4" ht="13.2" hidden="1" customHeight="1" x14ac:dyDescent="0.25">
      <c r="A517" s="167">
        <v>514</v>
      </c>
      <c r="B517" s="98">
        <v>13100122001100</v>
      </c>
      <c r="C517" s="99" t="s">
        <v>1400</v>
      </c>
      <c r="D517" s="101">
        <v>60000000</v>
      </c>
    </row>
    <row r="518" spans="1:4" ht="13.2" hidden="1" customHeight="1" x14ac:dyDescent="0.25">
      <c r="A518" s="167">
        <v>515</v>
      </c>
      <c r="B518" s="98">
        <v>13100123000700</v>
      </c>
      <c r="C518" s="99" t="s">
        <v>1401</v>
      </c>
      <c r="D518" s="101">
        <v>60000000</v>
      </c>
    </row>
    <row r="519" spans="1:4" ht="13.2" hidden="1" customHeight="1" x14ac:dyDescent="0.25">
      <c r="A519" s="167">
        <v>516</v>
      </c>
      <c r="B519" s="98">
        <v>12100123002300</v>
      </c>
      <c r="C519" s="99" t="s">
        <v>1561</v>
      </c>
      <c r="D519" s="101">
        <v>60000000</v>
      </c>
    </row>
    <row r="520" spans="1:4" ht="13.2" hidden="1" customHeight="1" x14ac:dyDescent="0.25">
      <c r="A520" s="167">
        <v>517</v>
      </c>
      <c r="B520" s="98">
        <v>1030123000400</v>
      </c>
      <c r="C520" s="99" t="s">
        <v>1621</v>
      </c>
      <c r="D520" s="101">
        <v>60000000</v>
      </c>
    </row>
    <row r="521" spans="1:4" ht="13.8" hidden="1" x14ac:dyDescent="0.25">
      <c r="A521" s="167">
        <v>518</v>
      </c>
      <c r="B521" s="98">
        <v>4050122000104</v>
      </c>
      <c r="C521" s="99" t="s">
        <v>1699</v>
      </c>
      <c r="D521" s="101">
        <v>60000000</v>
      </c>
    </row>
    <row r="522" spans="1:4" ht="13.8" hidden="1" x14ac:dyDescent="0.25">
      <c r="A522" s="167">
        <v>519</v>
      </c>
      <c r="B522" s="98">
        <v>10100125002500</v>
      </c>
      <c r="C522" s="99" t="s">
        <v>1856</v>
      </c>
      <c r="D522" s="101">
        <v>60000000</v>
      </c>
    </row>
    <row r="523" spans="1:4" ht="13.8" hidden="1" x14ac:dyDescent="0.25">
      <c r="A523" s="167">
        <v>520</v>
      </c>
      <c r="B523" s="98">
        <v>10100124003200</v>
      </c>
      <c r="C523" s="99" t="s">
        <v>1996</v>
      </c>
      <c r="D523" s="101">
        <v>60000000</v>
      </c>
    </row>
    <row r="524" spans="1:4" ht="13.8" hidden="1" x14ac:dyDescent="0.25">
      <c r="A524" s="167">
        <v>521</v>
      </c>
      <c r="B524" s="171"/>
      <c r="C524" s="171"/>
      <c r="D524" s="103">
        <v>60000000</v>
      </c>
    </row>
    <row r="525" spans="1:4" ht="13.8" hidden="1" x14ac:dyDescent="0.25">
      <c r="A525" s="167">
        <v>522</v>
      </c>
      <c r="B525" s="171"/>
      <c r="C525" s="171"/>
      <c r="D525" s="95">
        <v>60000000</v>
      </c>
    </row>
    <row r="526" spans="1:4" ht="13.8" hidden="1" x14ac:dyDescent="0.25">
      <c r="A526" s="167">
        <v>523</v>
      </c>
      <c r="B526" s="94">
        <v>272</v>
      </c>
      <c r="C526" s="91" t="s">
        <v>2111</v>
      </c>
      <c r="D526" s="95">
        <v>60000000</v>
      </c>
    </row>
    <row r="527" spans="1:4" ht="13.8" hidden="1" x14ac:dyDescent="0.25">
      <c r="A527" s="167">
        <v>524</v>
      </c>
      <c r="B527" s="98">
        <v>5050323000100</v>
      </c>
      <c r="C527" s="99" t="s">
        <v>2112</v>
      </c>
      <c r="D527" s="101">
        <v>60000000</v>
      </c>
    </row>
    <row r="528" spans="1:4" ht="13.8" hidden="1" x14ac:dyDescent="0.25">
      <c r="A528" s="167">
        <v>525</v>
      </c>
      <c r="B528" s="94">
        <v>286</v>
      </c>
      <c r="C528" s="91" t="s">
        <v>1011</v>
      </c>
      <c r="D528" s="95">
        <v>60000000</v>
      </c>
    </row>
    <row r="529" spans="1:4" ht="13.8" hidden="1" x14ac:dyDescent="0.25">
      <c r="A529" s="167">
        <v>526</v>
      </c>
      <c r="B529" s="98">
        <v>4040223000202</v>
      </c>
      <c r="C529" s="99" t="s">
        <v>2149</v>
      </c>
      <c r="D529" s="101">
        <v>60000000</v>
      </c>
    </row>
    <row r="530" spans="1:4" ht="13.8" hidden="1" x14ac:dyDescent="0.25">
      <c r="A530" s="167">
        <v>527</v>
      </c>
      <c r="B530" s="94">
        <v>185</v>
      </c>
      <c r="C530" s="91" t="s">
        <v>2397</v>
      </c>
      <c r="D530" s="95">
        <v>60000000</v>
      </c>
    </row>
    <row r="531" spans="1:4" ht="13.8" hidden="1" x14ac:dyDescent="0.25">
      <c r="A531" s="167">
        <v>528</v>
      </c>
      <c r="B531" s="98">
        <v>5050123000800</v>
      </c>
      <c r="C531" s="99" t="s">
        <v>1483</v>
      </c>
      <c r="D531" s="101">
        <v>60000000</v>
      </c>
    </row>
    <row r="532" spans="1:4" ht="13.8" hidden="1" x14ac:dyDescent="0.25">
      <c r="A532" s="167">
        <v>529</v>
      </c>
      <c r="B532" s="94">
        <v>527</v>
      </c>
      <c r="C532" s="91" t="s">
        <v>1242</v>
      </c>
      <c r="D532" s="95">
        <v>60000000</v>
      </c>
    </row>
    <row r="533" spans="1:4" ht="13.8" hidden="1" x14ac:dyDescent="0.25">
      <c r="A533" s="167">
        <v>530</v>
      </c>
      <c r="B533" s="98">
        <v>7100124000100</v>
      </c>
      <c r="C533" s="99" t="s">
        <v>2570</v>
      </c>
      <c r="D533" s="101">
        <v>60000000</v>
      </c>
    </row>
    <row r="534" spans="1:4" ht="13.8" hidden="1" x14ac:dyDescent="0.25">
      <c r="A534" s="167">
        <v>531</v>
      </c>
      <c r="B534" s="94">
        <v>567</v>
      </c>
      <c r="C534" s="91" t="s">
        <v>784</v>
      </c>
      <c r="D534" s="95">
        <v>60000000</v>
      </c>
    </row>
    <row r="535" spans="1:4" ht="13.8" hidden="1" x14ac:dyDescent="0.25">
      <c r="A535" s="167">
        <v>532</v>
      </c>
      <c r="B535" s="98">
        <v>7100123003900</v>
      </c>
      <c r="C535" s="99" t="s">
        <v>2574</v>
      </c>
      <c r="D535" s="101">
        <v>60000000</v>
      </c>
    </row>
    <row r="536" spans="1:4" ht="13.8" hidden="1" x14ac:dyDescent="0.25">
      <c r="A536" s="167">
        <v>533</v>
      </c>
      <c r="B536" s="98">
        <v>8100124001200</v>
      </c>
      <c r="C536" s="99" t="s">
        <v>2684</v>
      </c>
      <c r="D536" s="101">
        <v>60000000</v>
      </c>
    </row>
    <row r="537" spans="1:4" ht="13.8" hidden="1" x14ac:dyDescent="0.25">
      <c r="A537" s="167">
        <v>534</v>
      </c>
      <c r="B537" s="94">
        <v>116</v>
      </c>
      <c r="C537" s="91" t="s">
        <v>1011</v>
      </c>
      <c r="D537" s="95">
        <v>59300000</v>
      </c>
    </row>
    <row r="538" spans="1:4" ht="13.8" hidden="1" x14ac:dyDescent="0.25">
      <c r="A538" s="167">
        <v>535</v>
      </c>
      <c r="B538" s="94">
        <v>525</v>
      </c>
      <c r="C538" s="91" t="s">
        <v>1046</v>
      </c>
      <c r="D538" s="95">
        <v>58000000</v>
      </c>
    </row>
    <row r="539" spans="1:4" ht="13.8" hidden="1" x14ac:dyDescent="0.25">
      <c r="A539" s="167">
        <v>536</v>
      </c>
      <c r="B539" s="94">
        <v>458</v>
      </c>
      <c r="C539" s="91" t="s">
        <v>864</v>
      </c>
      <c r="D539" s="95">
        <v>57500000</v>
      </c>
    </row>
    <row r="540" spans="1:4" ht="13.8" hidden="1" x14ac:dyDescent="0.25">
      <c r="A540" s="167">
        <v>537</v>
      </c>
      <c r="B540" s="98">
        <v>4090223000204</v>
      </c>
      <c r="C540" s="99" t="s">
        <v>1591</v>
      </c>
      <c r="D540" s="101">
        <v>57500000</v>
      </c>
    </row>
    <row r="541" spans="1:4" ht="13.8" hidden="1" x14ac:dyDescent="0.25">
      <c r="A541" s="167">
        <v>538</v>
      </c>
      <c r="B541" s="98">
        <v>2100125002600</v>
      </c>
      <c r="C541" s="99" t="s">
        <v>2633</v>
      </c>
      <c r="D541" s="101">
        <v>57000000</v>
      </c>
    </row>
    <row r="542" spans="1:4" ht="13.8" hidden="1" x14ac:dyDescent="0.25">
      <c r="A542" s="167">
        <v>539</v>
      </c>
      <c r="B542" s="94">
        <v>69</v>
      </c>
      <c r="C542" s="91" t="s">
        <v>939</v>
      </c>
      <c r="D542" s="95">
        <v>56000000</v>
      </c>
    </row>
    <row r="543" spans="1:4" ht="13.8" hidden="1" x14ac:dyDescent="0.25">
      <c r="A543" s="167">
        <v>540</v>
      </c>
      <c r="B543" s="98">
        <v>17100122001000</v>
      </c>
      <c r="C543" s="99" t="s">
        <v>1224</v>
      </c>
      <c r="D543" s="101">
        <v>56000000</v>
      </c>
    </row>
    <row r="544" spans="1:4" ht="13.8" hidden="1" x14ac:dyDescent="0.25">
      <c r="A544" s="167">
        <v>541</v>
      </c>
      <c r="B544" s="98">
        <v>10100125000800</v>
      </c>
      <c r="C544" s="99" t="s">
        <v>2004</v>
      </c>
      <c r="D544" s="101">
        <v>56000000</v>
      </c>
    </row>
    <row r="545" spans="1:4" ht="13.2" hidden="1" customHeight="1" x14ac:dyDescent="0.25">
      <c r="A545" s="167">
        <v>542</v>
      </c>
      <c r="B545" s="98">
        <v>10100125003100</v>
      </c>
      <c r="C545" s="99" t="s">
        <v>2020</v>
      </c>
      <c r="D545" s="101">
        <v>56000000</v>
      </c>
    </row>
    <row r="546" spans="1:4" ht="13.2" hidden="1" customHeight="1" x14ac:dyDescent="0.25">
      <c r="A546" s="167">
        <v>543</v>
      </c>
      <c r="B546" s="98">
        <v>8100125000200</v>
      </c>
      <c r="C546" s="99" t="s">
        <v>2195</v>
      </c>
      <c r="D546" s="101">
        <v>56000000</v>
      </c>
    </row>
    <row r="547" spans="1:4" ht="13.2" hidden="1" customHeight="1" x14ac:dyDescent="0.25">
      <c r="A547" s="167">
        <v>544</v>
      </c>
      <c r="B547" s="98">
        <v>12100123001000</v>
      </c>
      <c r="C547" s="99" t="s">
        <v>1569</v>
      </c>
      <c r="D547" s="101">
        <v>55000000</v>
      </c>
    </row>
    <row r="548" spans="1:4" ht="13.2" hidden="1" customHeight="1" x14ac:dyDescent="0.25">
      <c r="A548" s="167">
        <v>545</v>
      </c>
      <c r="B548" s="98">
        <v>2100124004800</v>
      </c>
      <c r="C548" s="99" t="s">
        <v>1925</v>
      </c>
      <c r="D548" s="101">
        <v>55000000</v>
      </c>
    </row>
    <row r="549" spans="1:4" ht="13.2" hidden="1" customHeight="1" x14ac:dyDescent="0.25">
      <c r="A549" s="167">
        <v>546</v>
      </c>
      <c r="B549" s="98">
        <v>10100125001000</v>
      </c>
      <c r="C549" s="99" t="s">
        <v>2006</v>
      </c>
      <c r="D549" s="101">
        <v>55000000</v>
      </c>
    </row>
    <row r="550" spans="1:4" ht="13.8" hidden="1" x14ac:dyDescent="0.25">
      <c r="A550" s="167">
        <v>547</v>
      </c>
      <c r="B550" s="98">
        <v>10100125001300</v>
      </c>
      <c r="C550" s="99" t="s">
        <v>2009</v>
      </c>
      <c r="D550" s="101">
        <v>55000000</v>
      </c>
    </row>
    <row r="551" spans="1:4" ht="13.8" hidden="1" x14ac:dyDescent="0.25">
      <c r="A551" s="167">
        <v>548</v>
      </c>
      <c r="B551" s="94">
        <v>450</v>
      </c>
      <c r="C551" s="91" t="s">
        <v>2235</v>
      </c>
      <c r="D551" s="95">
        <v>55000000</v>
      </c>
    </row>
    <row r="552" spans="1:4" ht="13.8" hidden="1" x14ac:dyDescent="0.25">
      <c r="A552" s="167">
        <v>549</v>
      </c>
      <c r="B552" s="98">
        <v>17100124005500</v>
      </c>
      <c r="C552" s="99" t="s">
        <v>2236</v>
      </c>
      <c r="D552" s="101">
        <v>55000000</v>
      </c>
    </row>
    <row r="553" spans="1:4" ht="13.8" hidden="1" x14ac:dyDescent="0.25">
      <c r="A553" s="167">
        <v>550</v>
      </c>
      <c r="B553" s="94">
        <v>195</v>
      </c>
      <c r="C553" s="91" t="s">
        <v>2676</v>
      </c>
      <c r="D553" s="95">
        <v>55000000</v>
      </c>
    </row>
    <row r="554" spans="1:4" ht="13.8" hidden="1" x14ac:dyDescent="0.25">
      <c r="A554" s="167">
        <v>551</v>
      </c>
      <c r="B554" s="98">
        <v>13100122000300</v>
      </c>
      <c r="C554" s="99" t="s">
        <v>2677</v>
      </c>
      <c r="D554" s="101">
        <v>55000000</v>
      </c>
    </row>
    <row r="555" spans="1:4" ht="13.8" hidden="1" x14ac:dyDescent="0.25">
      <c r="A555" s="167">
        <v>552</v>
      </c>
      <c r="B555" s="94">
        <v>240</v>
      </c>
      <c r="C555" s="91" t="s">
        <v>952</v>
      </c>
      <c r="D555" s="95">
        <v>54000000</v>
      </c>
    </row>
    <row r="556" spans="1:4" ht="13.8" hidden="1" x14ac:dyDescent="0.25">
      <c r="A556" s="167">
        <v>553</v>
      </c>
      <c r="B556" s="94">
        <v>156</v>
      </c>
      <c r="C556" s="91" t="s">
        <v>1711</v>
      </c>
      <c r="D556" s="95">
        <v>54000000</v>
      </c>
    </row>
    <row r="557" spans="1:4" ht="13.8" hidden="1" x14ac:dyDescent="0.25">
      <c r="A557" s="167">
        <v>554</v>
      </c>
      <c r="B557" s="94">
        <v>379</v>
      </c>
      <c r="C557" s="91" t="s">
        <v>1127</v>
      </c>
      <c r="D557" s="95">
        <v>53340000</v>
      </c>
    </row>
    <row r="558" spans="1:4" ht="13.8" hidden="1" x14ac:dyDescent="0.25">
      <c r="A558" s="167">
        <v>555</v>
      </c>
      <c r="B558" s="94">
        <v>495</v>
      </c>
      <c r="C558" s="91" t="s">
        <v>2614</v>
      </c>
      <c r="D558" s="95">
        <v>53250000</v>
      </c>
    </row>
    <row r="559" spans="1:4" ht="13.8" hidden="1" x14ac:dyDescent="0.25">
      <c r="A559" s="167">
        <v>556</v>
      </c>
      <c r="B559" s="94">
        <v>96</v>
      </c>
      <c r="C559" s="91" t="s">
        <v>2300</v>
      </c>
      <c r="D559" s="95">
        <v>53209432</v>
      </c>
    </row>
    <row r="560" spans="1:4" ht="13.8" hidden="1" x14ac:dyDescent="0.25">
      <c r="A560" s="167">
        <v>557</v>
      </c>
      <c r="B560" s="98">
        <v>2100123012200</v>
      </c>
      <c r="C560" s="99" t="s">
        <v>1930</v>
      </c>
      <c r="D560" s="101">
        <v>53000000</v>
      </c>
    </row>
    <row r="561" spans="1:4" ht="13.8" hidden="1" x14ac:dyDescent="0.25">
      <c r="A561" s="167">
        <v>558</v>
      </c>
      <c r="B561" s="98">
        <v>10100125000700</v>
      </c>
      <c r="C561" s="99" t="s">
        <v>2003</v>
      </c>
      <c r="D561" s="101">
        <v>53000000</v>
      </c>
    </row>
    <row r="562" spans="1:4" ht="13.8" hidden="1" x14ac:dyDescent="0.25">
      <c r="A562" s="167">
        <v>559</v>
      </c>
      <c r="B562" s="98">
        <v>10100125003000</v>
      </c>
      <c r="C562" s="99" t="s">
        <v>2019</v>
      </c>
      <c r="D562" s="101">
        <v>53000000</v>
      </c>
    </row>
    <row r="563" spans="1:4" ht="13.8" hidden="1" x14ac:dyDescent="0.25">
      <c r="A563" s="167">
        <v>560</v>
      </c>
      <c r="B563" s="94">
        <v>99</v>
      </c>
      <c r="C563" s="91" t="s">
        <v>2303</v>
      </c>
      <c r="D563" s="95">
        <v>52000000</v>
      </c>
    </row>
    <row r="564" spans="1:4" ht="13.8" hidden="1" x14ac:dyDescent="0.25">
      <c r="A564" s="167">
        <v>561</v>
      </c>
      <c r="B564" s="94">
        <v>133</v>
      </c>
      <c r="C564" s="91" t="s">
        <v>751</v>
      </c>
      <c r="D564" s="95">
        <v>51000000</v>
      </c>
    </row>
    <row r="565" spans="1:4" ht="13.8" hidden="1" x14ac:dyDescent="0.25">
      <c r="A565" s="167">
        <v>562</v>
      </c>
      <c r="B565" s="94">
        <v>127</v>
      </c>
      <c r="C565" s="91" t="s">
        <v>770</v>
      </c>
      <c r="D565" s="95">
        <v>50500000</v>
      </c>
    </row>
    <row r="566" spans="1:4" ht="13.8" hidden="1" x14ac:dyDescent="0.25">
      <c r="A566" s="167">
        <v>563</v>
      </c>
      <c r="B566" s="98">
        <v>14100122000700</v>
      </c>
      <c r="C566" s="99" t="s">
        <v>996</v>
      </c>
      <c r="D566" s="101">
        <v>50000000</v>
      </c>
    </row>
    <row r="567" spans="1:4" ht="13.8" hidden="1" x14ac:dyDescent="0.25">
      <c r="A567" s="167">
        <v>564</v>
      </c>
      <c r="B567" s="98">
        <v>10100125002000</v>
      </c>
      <c r="C567" s="99" t="s">
        <v>1048</v>
      </c>
      <c r="D567" s="101">
        <v>50000000</v>
      </c>
    </row>
    <row r="568" spans="1:4" ht="13.8" hidden="1" x14ac:dyDescent="0.25">
      <c r="A568" s="167">
        <v>565</v>
      </c>
      <c r="B568" s="98">
        <v>6100123004800</v>
      </c>
      <c r="C568" s="99" t="s">
        <v>1108</v>
      </c>
      <c r="D568" s="101">
        <v>50000000</v>
      </c>
    </row>
    <row r="569" spans="1:4" ht="13.8" hidden="1" x14ac:dyDescent="0.25">
      <c r="A569" s="167">
        <v>566</v>
      </c>
      <c r="B569" s="98">
        <v>13100123013000</v>
      </c>
      <c r="C569" s="99" t="s">
        <v>1128</v>
      </c>
      <c r="D569" s="101">
        <v>50000000</v>
      </c>
    </row>
    <row r="570" spans="1:4" ht="13.8" hidden="1" x14ac:dyDescent="0.25">
      <c r="A570" s="167">
        <v>567</v>
      </c>
      <c r="B570" s="98">
        <v>17100122000900</v>
      </c>
      <c r="C570" s="99" t="s">
        <v>1220</v>
      </c>
      <c r="D570" s="101">
        <v>50000000</v>
      </c>
    </row>
    <row r="571" spans="1:4" ht="13.8" hidden="1" x14ac:dyDescent="0.25">
      <c r="A571" s="167">
        <v>568</v>
      </c>
      <c r="B571" s="98">
        <v>2100123009700</v>
      </c>
      <c r="C571" s="99" t="s">
        <v>1305</v>
      </c>
      <c r="D571" s="101">
        <v>50000000</v>
      </c>
    </row>
    <row r="572" spans="1:4" ht="13.8" hidden="1" x14ac:dyDescent="0.25">
      <c r="A572" s="167">
        <v>569</v>
      </c>
      <c r="B572" s="98">
        <v>2100123009800</v>
      </c>
      <c r="C572" s="99" t="s">
        <v>1306</v>
      </c>
      <c r="D572" s="101">
        <v>50000000</v>
      </c>
    </row>
    <row r="573" spans="1:4" ht="13.8" hidden="1" x14ac:dyDescent="0.25">
      <c r="A573" s="167">
        <v>570</v>
      </c>
      <c r="B573" s="98">
        <v>2100122003000</v>
      </c>
      <c r="C573" s="99" t="s">
        <v>1316</v>
      </c>
      <c r="D573" s="101">
        <v>50000000</v>
      </c>
    </row>
    <row r="574" spans="1:4" ht="13.8" hidden="1" x14ac:dyDescent="0.25">
      <c r="A574" s="167">
        <v>571</v>
      </c>
      <c r="B574" s="98">
        <v>4060125000104</v>
      </c>
      <c r="C574" s="99" t="s">
        <v>1342</v>
      </c>
      <c r="D574" s="101">
        <v>50000000</v>
      </c>
    </row>
    <row r="575" spans="1:4" ht="13.8" hidden="1" x14ac:dyDescent="0.25">
      <c r="A575" s="167">
        <v>572</v>
      </c>
      <c r="B575" s="98">
        <v>21100123001200</v>
      </c>
      <c r="C575" s="99" t="s">
        <v>1442</v>
      </c>
      <c r="D575" s="101">
        <v>50000000</v>
      </c>
    </row>
    <row r="576" spans="1:4" ht="13.8" hidden="1" x14ac:dyDescent="0.25">
      <c r="A576" s="167">
        <v>573</v>
      </c>
      <c r="B576" s="94">
        <v>553</v>
      </c>
      <c r="C576" s="91" t="s">
        <v>1479</v>
      </c>
      <c r="D576" s="95">
        <v>50000000</v>
      </c>
    </row>
    <row r="577" spans="1:4" ht="13.8" hidden="1" x14ac:dyDescent="0.25">
      <c r="A577" s="167">
        <v>574</v>
      </c>
      <c r="B577" s="98">
        <v>7100124001100</v>
      </c>
      <c r="C577" s="99" t="s">
        <v>1480</v>
      </c>
      <c r="D577" s="101">
        <v>50000000</v>
      </c>
    </row>
    <row r="578" spans="1:4" ht="13.8" hidden="1" x14ac:dyDescent="0.25">
      <c r="A578" s="167">
        <v>575</v>
      </c>
      <c r="B578" s="171"/>
      <c r="C578" s="171"/>
      <c r="D578" s="103">
        <v>50000000</v>
      </c>
    </row>
    <row r="579" spans="1:4" ht="13.8" hidden="1" x14ac:dyDescent="0.25">
      <c r="A579" s="167">
        <v>576</v>
      </c>
      <c r="B579" s="171"/>
      <c r="C579" s="171"/>
      <c r="D579" s="95">
        <v>50000000</v>
      </c>
    </row>
    <row r="580" spans="1:4" ht="13.8" hidden="1" x14ac:dyDescent="0.25">
      <c r="A580" s="167">
        <v>577</v>
      </c>
      <c r="B580" s="98">
        <v>5050123001100</v>
      </c>
      <c r="C580" s="99" t="s">
        <v>1485</v>
      </c>
      <c r="D580" s="101">
        <v>50000000</v>
      </c>
    </row>
    <row r="581" spans="1:4" ht="13.8" hidden="1" x14ac:dyDescent="0.25">
      <c r="A581" s="167">
        <v>578</v>
      </c>
      <c r="B581" s="98">
        <v>5050323000500</v>
      </c>
      <c r="C581" s="99" t="s">
        <v>1486</v>
      </c>
      <c r="D581" s="101">
        <v>50000000</v>
      </c>
    </row>
    <row r="582" spans="1:4" ht="13.8" hidden="1" x14ac:dyDescent="0.25">
      <c r="A582" s="167">
        <v>579</v>
      </c>
      <c r="B582" s="98">
        <v>5050123001200</v>
      </c>
      <c r="C582" s="99" t="s">
        <v>1487</v>
      </c>
      <c r="D582" s="101">
        <v>50000000</v>
      </c>
    </row>
    <row r="583" spans="1:4" ht="13.8" hidden="1" x14ac:dyDescent="0.25">
      <c r="A583" s="167">
        <v>580</v>
      </c>
      <c r="B583" s="98">
        <v>12100122000500</v>
      </c>
      <c r="C583" s="99" t="s">
        <v>1555</v>
      </c>
      <c r="D583" s="101">
        <v>50000000</v>
      </c>
    </row>
    <row r="584" spans="1:4" ht="26.4" hidden="1" x14ac:dyDescent="0.25">
      <c r="A584" s="167">
        <v>581</v>
      </c>
      <c r="B584" s="98">
        <v>1030123000300</v>
      </c>
      <c r="C584" s="99" t="s">
        <v>1688</v>
      </c>
      <c r="D584" s="101">
        <v>50000000</v>
      </c>
    </row>
    <row r="585" spans="1:4" ht="13.8" hidden="1" x14ac:dyDescent="0.25">
      <c r="A585" s="167">
        <v>582</v>
      </c>
      <c r="B585" s="98">
        <v>4050123000404</v>
      </c>
      <c r="C585" s="99" t="s">
        <v>1698</v>
      </c>
      <c r="D585" s="101">
        <v>50000000</v>
      </c>
    </row>
    <row r="586" spans="1:4" ht="13.2" hidden="1" customHeight="1" x14ac:dyDescent="0.25">
      <c r="A586" s="167">
        <v>583</v>
      </c>
      <c r="B586" s="98">
        <v>4010323000104</v>
      </c>
      <c r="C586" s="99" t="s">
        <v>1707</v>
      </c>
      <c r="D586" s="101">
        <v>50000000</v>
      </c>
    </row>
    <row r="587" spans="1:4" ht="13.2" hidden="1" customHeight="1" x14ac:dyDescent="0.25">
      <c r="A587" s="167">
        <v>584</v>
      </c>
      <c r="B587" s="98">
        <v>1030225000100</v>
      </c>
      <c r="C587" s="99" t="s">
        <v>1801</v>
      </c>
      <c r="D587" s="101">
        <v>50000000</v>
      </c>
    </row>
    <row r="588" spans="1:4" ht="13.2" hidden="1" customHeight="1" x14ac:dyDescent="0.25">
      <c r="A588" s="167">
        <v>585</v>
      </c>
      <c r="B588" s="98">
        <v>12100124000900</v>
      </c>
      <c r="C588" s="99" t="s">
        <v>1868</v>
      </c>
      <c r="D588" s="101">
        <v>50000000</v>
      </c>
    </row>
    <row r="589" spans="1:4" ht="13.2" hidden="1" customHeight="1" x14ac:dyDescent="0.25">
      <c r="A589" s="167">
        <v>586</v>
      </c>
      <c r="B589" s="94">
        <v>228</v>
      </c>
      <c r="C589" s="91" t="s">
        <v>2160</v>
      </c>
      <c r="D589" s="95">
        <v>50000000</v>
      </c>
    </row>
    <row r="590" spans="1:4" ht="13.2" hidden="1" customHeight="1" x14ac:dyDescent="0.25">
      <c r="A590" s="167">
        <v>587</v>
      </c>
      <c r="B590" s="98">
        <v>17100125000400</v>
      </c>
      <c r="C590" s="99" t="s">
        <v>2209</v>
      </c>
      <c r="D590" s="101">
        <v>50000000</v>
      </c>
    </row>
    <row r="591" spans="1:4" ht="13.8" hidden="1" x14ac:dyDescent="0.25">
      <c r="A591" s="167">
        <v>588</v>
      </c>
      <c r="B591" s="98">
        <v>13100122008500</v>
      </c>
      <c r="C591" s="99" t="s">
        <v>2290</v>
      </c>
      <c r="D591" s="101">
        <v>50000000</v>
      </c>
    </row>
    <row r="592" spans="1:4" ht="26.4" hidden="1" x14ac:dyDescent="0.25">
      <c r="A592" s="167">
        <v>589</v>
      </c>
      <c r="B592" s="98">
        <v>13100122008700</v>
      </c>
      <c r="C592" s="99" t="s">
        <v>2295</v>
      </c>
      <c r="D592" s="101">
        <v>50000000</v>
      </c>
    </row>
    <row r="593" spans="1:4" ht="13.8" hidden="1" x14ac:dyDescent="0.25">
      <c r="A593" s="167">
        <v>590</v>
      </c>
      <c r="B593" s="94">
        <v>177</v>
      </c>
      <c r="C593" s="91" t="s">
        <v>2300</v>
      </c>
      <c r="D593" s="95">
        <v>50000000</v>
      </c>
    </row>
    <row r="594" spans="1:4" ht="13.8" hidden="1" x14ac:dyDescent="0.25">
      <c r="A594" s="167">
        <v>591</v>
      </c>
      <c r="B594" s="98">
        <v>13100123020100</v>
      </c>
      <c r="C594" s="99" t="s">
        <v>2301</v>
      </c>
      <c r="D594" s="101">
        <v>50000000</v>
      </c>
    </row>
    <row r="595" spans="1:4" ht="13.2" hidden="1" customHeight="1" x14ac:dyDescent="0.25">
      <c r="A595" s="167">
        <v>592</v>
      </c>
      <c r="B595" s="98">
        <v>13100124010500</v>
      </c>
      <c r="C595" s="99" t="s">
        <v>2349</v>
      </c>
      <c r="D595" s="101">
        <v>50000000</v>
      </c>
    </row>
    <row r="596" spans="1:4" ht="13.2" hidden="1" customHeight="1" x14ac:dyDescent="0.25">
      <c r="A596" s="167">
        <v>593</v>
      </c>
      <c r="B596" s="98">
        <v>8100123001500</v>
      </c>
      <c r="C596" s="99" t="s">
        <v>2418</v>
      </c>
      <c r="D596" s="101">
        <v>50000000</v>
      </c>
    </row>
    <row r="597" spans="1:4" ht="13.2" hidden="1" customHeight="1" x14ac:dyDescent="0.25">
      <c r="A597" s="167">
        <v>594</v>
      </c>
      <c r="B597" s="98">
        <v>8100123001400</v>
      </c>
      <c r="C597" s="99" t="s">
        <v>2419</v>
      </c>
      <c r="D597" s="101">
        <v>50000000</v>
      </c>
    </row>
    <row r="598" spans="1:4" ht="13.2" hidden="1" customHeight="1" x14ac:dyDescent="0.25">
      <c r="A598" s="167">
        <v>595</v>
      </c>
      <c r="B598" s="98">
        <v>8100123001700</v>
      </c>
      <c r="C598" s="99" t="s">
        <v>2421</v>
      </c>
      <c r="D598" s="101">
        <v>50000000</v>
      </c>
    </row>
    <row r="599" spans="1:4" ht="13.2" hidden="1" customHeight="1" x14ac:dyDescent="0.25">
      <c r="A599" s="167">
        <v>596</v>
      </c>
      <c r="B599" s="94">
        <v>28</v>
      </c>
      <c r="C599" s="91" t="s">
        <v>2479</v>
      </c>
      <c r="D599" s="95">
        <v>50000000</v>
      </c>
    </row>
    <row r="600" spans="1:4" ht="13.8" hidden="1" x14ac:dyDescent="0.25">
      <c r="A600" s="167">
        <v>597</v>
      </c>
      <c r="B600" s="94">
        <v>166</v>
      </c>
      <c r="C600" s="91" t="s">
        <v>2498</v>
      </c>
      <c r="D600" s="95">
        <v>50000000</v>
      </c>
    </row>
    <row r="601" spans="1:4" ht="13.8" hidden="1" x14ac:dyDescent="0.25">
      <c r="A601" s="167">
        <v>598</v>
      </c>
      <c r="B601" s="94">
        <v>168</v>
      </c>
      <c r="C601" s="91" t="s">
        <v>2507</v>
      </c>
      <c r="D601" s="95">
        <v>50000000</v>
      </c>
    </row>
    <row r="602" spans="1:4" ht="26.4" hidden="1" x14ac:dyDescent="0.25">
      <c r="A602" s="167">
        <v>599</v>
      </c>
      <c r="B602" s="98">
        <v>11100124001000</v>
      </c>
      <c r="C602" s="99" t="s">
        <v>2509</v>
      </c>
      <c r="D602" s="101">
        <v>50000000</v>
      </c>
    </row>
    <row r="603" spans="1:4" ht="13.8" hidden="1" x14ac:dyDescent="0.25">
      <c r="A603" s="167">
        <v>600</v>
      </c>
      <c r="B603" s="98">
        <v>13100124006200</v>
      </c>
      <c r="C603" s="99" t="s">
        <v>2542</v>
      </c>
      <c r="D603" s="101">
        <v>50000000</v>
      </c>
    </row>
    <row r="604" spans="1:4" ht="13.8" hidden="1" x14ac:dyDescent="0.25">
      <c r="A604" s="167">
        <v>601</v>
      </c>
      <c r="B604" s="98">
        <v>8100123002000</v>
      </c>
      <c r="C604" s="99" t="s">
        <v>2682</v>
      </c>
      <c r="D604" s="101">
        <v>50000000</v>
      </c>
    </row>
    <row r="605" spans="1:4" ht="13.8" hidden="1" x14ac:dyDescent="0.25">
      <c r="A605" s="167">
        <v>602</v>
      </c>
      <c r="B605" s="98">
        <v>3100122000200</v>
      </c>
      <c r="C605" s="99" t="s">
        <v>2742</v>
      </c>
      <c r="D605" s="101">
        <v>50000000</v>
      </c>
    </row>
    <row r="606" spans="1:4" ht="13.8" hidden="1" x14ac:dyDescent="0.25">
      <c r="A606" s="167">
        <v>603</v>
      </c>
      <c r="B606" s="98">
        <v>4050124000104</v>
      </c>
      <c r="C606" s="99" t="s">
        <v>2793</v>
      </c>
      <c r="D606" s="101">
        <v>50000000</v>
      </c>
    </row>
    <row r="607" spans="1:4" ht="13.8" hidden="1" x14ac:dyDescent="0.25">
      <c r="A607" s="167">
        <v>604</v>
      </c>
      <c r="B607" s="94">
        <v>505</v>
      </c>
      <c r="C607" s="91" t="s">
        <v>784</v>
      </c>
      <c r="D607" s="95">
        <v>50000000</v>
      </c>
    </row>
    <row r="608" spans="1:4" ht="13.8" hidden="1" x14ac:dyDescent="0.25">
      <c r="A608" s="167">
        <v>605</v>
      </c>
      <c r="B608" s="98">
        <v>6100123005300</v>
      </c>
      <c r="C608" s="99" t="s">
        <v>2890</v>
      </c>
      <c r="D608" s="101">
        <v>50000000</v>
      </c>
    </row>
    <row r="609" spans="1:4" ht="13.8" hidden="1" x14ac:dyDescent="0.25">
      <c r="A609" s="167">
        <v>606</v>
      </c>
      <c r="B609" s="171"/>
      <c r="C609" s="171"/>
      <c r="D609" s="103">
        <v>50000000</v>
      </c>
    </row>
    <row r="610" spans="1:4" ht="13.8" hidden="1" x14ac:dyDescent="0.25">
      <c r="A610" s="167">
        <v>607</v>
      </c>
      <c r="B610" s="171"/>
      <c r="C610" s="171"/>
      <c r="D610" s="95">
        <v>50000000</v>
      </c>
    </row>
    <row r="611" spans="1:4" ht="13.8" hidden="1" x14ac:dyDescent="0.25">
      <c r="A611" s="167">
        <v>608</v>
      </c>
      <c r="B611" s="98">
        <v>2100124007000</v>
      </c>
      <c r="C611" s="99" t="s">
        <v>1268</v>
      </c>
      <c r="D611" s="101">
        <v>50000000</v>
      </c>
    </row>
    <row r="612" spans="1:4" ht="13.8" hidden="1" x14ac:dyDescent="0.25">
      <c r="A612" s="167">
        <v>609</v>
      </c>
      <c r="B612" s="98">
        <v>10100125000400</v>
      </c>
      <c r="C612" s="99" t="s">
        <v>1998</v>
      </c>
      <c r="D612" s="101">
        <v>49600000</v>
      </c>
    </row>
    <row r="613" spans="1:4" ht="13.8" hidden="1" x14ac:dyDescent="0.25">
      <c r="A613" s="167">
        <v>610</v>
      </c>
      <c r="B613" s="94">
        <v>498</v>
      </c>
      <c r="C613" s="91" t="s">
        <v>1870</v>
      </c>
      <c r="D613" s="95">
        <v>49450000</v>
      </c>
    </row>
    <row r="614" spans="1:4" ht="13.8" hidden="1" x14ac:dyDescent="0.25">
      <c r="A614" s="167">
        <v>611</v>
      </c>
      <c r="B614" s="98">
        <v>10100125000200</v>
      </c>
      <c r="C614" s="99" t="s">
        <v>1999</v>
      </c>
      <c r="D614" s="101">
        <v>48500000</v>
      </c>
    </row>
    <row r="615" spans="1:4" ht="13.8" hidden="1" x14ac:dyDescent="0.25">
      <c r="A615" s="167">
        <v>612</v>
      </c>
      <c r="B615" s="98">
        <v>10100125000300</v>
      </c>
      <c r="C615" s="99" t="s">
        <v>2000</v>
      </c>
      <c r="D615" s="101">
        <v>48310000</v>
      </c>
    </row>
    <row r="616" spans="1:4" ht="13.8" hidden="1" x14ac:dyDescent="0.25">
      <c r="A616" s="167">
        <v>613</v>
      </c>
      <c r="B616" s="98">
        <v>1050123000100</v>
      </c>
      <c r="C616" s="99" t="s">
        <v>1649</v>
      </c>
      <c r="D616" s="101">
        <v>48000000</v>
      </c>
    </row>
    <row r="617" spans="1:4" ht="13.2" hidden="1" customHeight="1" x14ac:dyDescent="0.25">
      <c r="A617" s="167">
        <v>614</v>
      </c>
      <c r="B617" s="94">
        <v>345</v>
      </c>
      <c r="C617" s="91" t="s">
        <v>2584</v>
      </c>
      <c r="D617" s="95">
        <v>48000000</v>
      </c>
    </row>
    <row r="618" spans="1:4" ht="13.2" hidden="1" customHeight="1" x14ac:dyDescent="0.25">
      <c r="A618" s="167">
        <v>615</v>
      </c>
      <c r="B618" s="98">
        <v>4030723000204</v>
      </c>
      <c r="C618" s="99" t="s">
        <v>2803</v>
      </c>
      <c r="D618" s="101">
        <v>48000000</v>
      </c>
    </row>
    <row r="619" spans="1:4" ht="13.2" hidden="1" customHeight="1" x14ac:dyDescent="0.25">
      <c r="A619" s="167">
        <v>616</v>
      </c>
      <c r="B619" s="94">
        <v>56</v>
      </c>
      <c r="C619" s="91" t="s">
        <v>804</v>
      </c>
      <c r="D619" s="95">
        <v>47500000</v>
      </c>
    </row>
    <row r="620" spans="1:4" ht="13.2" hidden="1" customHeight="1" x14ac:dyDescent="0.25">
      <c r="A620" s="167">
        <v>617</v>
      </c>
      <c r="B620" s="98">
        <v>5010324002700</v>
      </c>
      <c r="C620" s="99" t="s">
        <v>1944</v>
      </c>
      <c r="D620" s="101">
        <v>47500000</v>
      </c>
    </row>
    <row r="621" spans="1:4" ht="13.2" hidden="1" customHeight="1" x14ac:dyDescent="0.25">
      <c r="A621" s="167">
        <v>618</v>
      </c>
      <c r="B621" s="98">
        <v>13100125002300</v>
      </c>
      <c r="C621" s="99" t="s">
        <v>2764</v>
      </c>
      <c r="D621" s="101">
        <v>46209432</v>
      </c>
    </row>
    <row r="622" spans="1:4" ht="13.8" hidden="1" x14ac:dyDescent="0.25">
      <c r="A622" s="167">
        <v>619</v>
      </c>
      <c r="B622" s="94">
        <v>549</v>
      </c>
      <c r="C622" s="91" t="s">
        <v>1891</v>
      </c>
      <c r="D622" s="95">
        <v>46000000</v>
      </c>
    </row>
    <row r="623" spans="1:4" ht="13.8" hidden="1" x14ac:dyDescent="0.25">
      <c r="A623" s="167">
        <v>620</v>
      </c>
      <c r="B623" s="98">
        <v>2100122002400</v>
      </c>
      <c r="C623" s="99" t="s">
        <v>936</v>
      </c>
      <c r="D623" s="101">
        <v>45000000</v>
      </c>
    </row>
    <row r="624" spans="1:4" ht="13.8" hidden="1" x14ac:dyDescent="0.25">
      <c r="A624" s="167">
        <v>621</v>
      </c>
      <c r="B624" s="98">
        <v>4100124000303</v>
      </c>
      <c r="C624" s="99" t="s">
        <v>1238</v>
      </c>
      <c r="D624" s="101">
        <v>45000000</v>
      </c>
    </row>
    <row r="625" spans="1:4" ht="13.8" hidden="1" x14ac:dyDescent="0.25">
      <c r="A625" s="167">
        <v>622</v>
      </c>
      <c r="B625" s="98">
        <v>10100123003600</v>
      </c>
      <c r="C625" s="99" t="s">
        <v>1765</v>
      </c>
      <c r="D625" s="101">
        <v>45000000</v>
      </c>
    </row>
    <row r="626" spans="1:4" ht="13.8" hidden="1" x14ac:dyDescent="0.25">
      <c r="A626" s="167">
        <v>623</v>
      </c>
      <c r="B626" s="98">
        <v>9100123005300</v>
      </c>
      <c r="C626" s="99" t="s">
        <v>1892</v>
      </c>
      <c r="D626" s="101">
        <v>45000000</v>
      </c>
    </row>
    <row r="627" spans="1:4" ht="13.8" hidden="1" x14ac:dyDescent="0.25">
      <c r="A627" s="167">
        <v>624</v>
      </c>
      <c r="B627" s="98">
        <v>2100122003300</v>
      </c>
      <c r="C627" s="99" t="s">
        <v>1923</v>
      </c>
      <c r="D627" s="101">
        <v>45000000</v>
      </c>
    </row>
    <row r="628" spans="1:4" ht="13.8" hidden="1" x14ac:dyDescent="0.25">
      <c r="A628" s="167">
        <v>625</v>
      </c>
      <c r="B628" s="98">
        <v>10100125002900</v>
      </c>
      <c r="C628" s="99" t="s">
        <v>2018</v>
      </c>
      <c r="D628" s="101">
        <v>45000000</v>
      </c>
    </row>
    <row r="629" spans="1:4" ht="13.8" hidden="1" x14ac:dyDescent="0.25">
      <c r="A629" s="167">
        <v>626</v>
      </c>
      <c r="B629" s="94">
        <v>192</v>
      </c>
      <c r="C629" s="91" t="s">
        <v>804</v>
      </c>
      <c r="D629" s="95">
        <v>45000000</v>
      </c>
    </row>
    <row r="630" spans="1:4" ht="13.8" hidden="1" x14ac:dyDescent="0.25">
      <c r="A630" s="167">
        <v>627</v>
      </c>
      <c r="B630" s="98">
        <v>10100125000900</v>
      </c>
      <c r="C630" s="99" t="s">
        <v>2005</v>
      </c>
      <c r="D630" s="101">
        <v>44805000</v>
      </c>
    </row>
    <row r="631" spans="1:4" ht="13.8" hidden="1" x14ac:dyDescent="0.25">
      <c r="A631" s="167">
        <v>628</v>
      </c>
      <c r="B631" s="94">
        <v>304</v>
      </c>
      <c r="C631" s="91" t="s">
        <v>1011</v>
      </c>
      <c r="D631" s="95">
        <v>44700000</v>
      </c>
    </row>
    <row r="632" spans="1:4" ht="13.8" hidden="1" x14ac:dyDescent="0.25">
      <c r="A632" s="167">
        <v>629</v>
      </c>
      <c r="B632" s="94">
        <v>496</v>
      </c>
      <c r="C632" s="91" t="s">
        <v>1770</v>
      </c>
      <c r="D632" s="95">
        <v>44500000</v>
      </c>
    </row>
    <row r="633" spans="1:4" ht="13.8" hidden="1" x14ac:dyDescent="0.25">
      <c r="A633" s="167">
        <v>630</v>
      </c>
      <c r="B633" s="98">
        <v>7100124000100</v>
      </c>
      <c r="C633" s="99" t="s">
        <v>1087</v>
      </c>
      <c r="D633" s="101">
        <v>43500000</v>
      </c>
    </row>
    <row r="634" spans="1:4" ht="13.8" hidden="1" x14ac:dyDescent="0.25">
      <c r="A634" s="167">
        <v>631</v>
      </c>
      <c r="B634" s="94">
        <v>275</v>
      </c>
      <c r="C634" s="91" t="s">
        <v>2118</v>
      </c>
      <c r="D634" s="95">
        <v>43000000</v>
      </c>
    </row>
    <row r="635" spans="1:4" ht="13.8" hidden="1" x14ac:dyDescent="0.25">
      <c r="A635" s="167">
        <v>632</v>
      </c>
      <c r="B635" s="171"/>
      <c r="C635" s="171"/>
      <c r="D635" s="103">
        <v>42000000</v>
      </c>
    </row>
    <row r="636" spans="1:4" ht="13.8" hidden="1" x14ac:dyDescent="0.25">
      <c r="A636" s="167">
        <v>633</v>
      </c>
      <c r="B636" s="171"/>
      <c r="C636" s="171"/>
      <c r="D636" s="95">
        <v>42000000</v>
      </c>
    </row>
    <row r="637" spans="1:4" ht="13.8" hidden="1" x14ac:dyDescent="0.25">
      <c r="A637" s="167">
        <v>634</v>
      </c>
      <c r="B637" s="94">
        <v>293</v>
      </c>
      <c r="C637" s="91" t="s">
        <v>1011</v>
      </c>
      <c r="D637" s="95">
        <v>42000000</v>
      </c>
    </row>
    <row r="638" spans="1:4" ht="13.8" hidden="1" x14ac:dyDescent="0.25">
      <c r="A638" s="167">
        <v>635</v>
      </c>
      <c r="B638" s="94">
        <v>311</v>
      </c>
      <c r="C638" s="91" t="s">
        <v>1268</v>
      </c>
      <c r="D638" s="95">
        <v>41420000</v>
      </c>
    </row>
    <row r="639" spans="1:4" ht="13.8" hidden="1" x14ac:dyDescent="0.25">
      <c r="A639" s="167">
        <v>636</v>
      </c>
      <c r="B639" s="98">
        <v>9100123004800</v>
      </c>
      <c r="C639" s="99" t="s">
        <v>1268</v>
      </c>
      <c r="D639" s="101">
        <v>41000000</v>
      </c>
    </row>
    <row r="640" spans="1:4" ht="13.2" hidden="1" customHeight="1" x14ac:dyDescent="0.25">
      <c r="A640" s="167">
        <v>637</v>
      </c>
      <c r="B640" s="94">
        <v>406</v>
      </c>
      <c r="C640" s="91" t="s">
        <v>770</v>
      </c>
      <c r="D640" s="95">
        <v>41000000</v>
      </c>
    </row>
    <row r="641" spans="1:4" ht="13.2" hidden="1" customHeight="1" x14ac:dyDescent="0.25">
      <c r="A641" s="167">
        <v>638</v>
      </c>
      <c r="B641" s="94">
        <v>347</v>
      </c>
      <c r="C641" s="91" t="s">
        <v>2690</v>
      </c>
      <c r="D641" s="95">
        <v>41000000</v>
      </c>
    </row>
    <row r="642" spans="1:4" ht="13.2" hidden="1" customHeight="1" x14ac:dyDescent="0.25">
      <c r="A642" s="167">
        <v>639</v>
      </c>
      <c r="B642" s="94">
        <v>173</v>
      </c>
      <c r="C642" s="91" t="s">
        <v>2296</v>
      </c>
      <c r="D642" s="95">
        <v>40500000</v>
      </c>
    </row>
    <row r="643" spans="1:4" ht="13.2" hidden="1" customHeight="1" x14ac:dyDescent="0.25">
      <c r="A643" s="167">
        <v>640</v>
      </c>
      <c r="B643" s="98">
        <v>9100123003100</v>
      </c>
      <c r="C643" s="99" t="s">
        <v>888</v>
      </c>
      <c r="D643" s="101">
        <v>40000000</v>
      </c>
    </row>
    <row r="644" spans="1:4" ht="13.2" hidden="1" customHeight="1" x14ac:dyDescent="0.25">
      <c r="A644" s="167">
        <v>641</v>
      </c>
      <c r="B644" s="98">
        <v>14100123002000</v>
      </c>
      <c r="C644" s="99" t="s">
        <v>1441</v>
      </c>
      <c r="D644" s="101">
        <v>40000000</v>
      </c>
    </row>
    <row r="645" spans="1:4" ht="13.8" hidden="1" x14ac:dyDescent="0.25">
      <c r="A645" s="167">
        <v>642</v>
      </c>
      <c r="B645" s="98">
        <v>1020224000100</v>
      </c>
      <c r="C645" s="99" t="s">
        <v>1605</v>
      </c>
      <c r="D645" s="101">
        <v>40000000</v>
      </c>
    </row>
    <row r="646" spans="1:4" ht="13.8" hidden="1" x14ac:dyDescent="0.25">
      <c r="A646" s="167">
        <v>643</v>
      </c>
      <c r="B646" s="98">
        <v>4070123000104</v>
      </c>
      <c r="C646" s="99" t="s">
        <v>1712</v>
      </c>
      <c r="D646" s="101">
        <v>40000000</v>
      </c>
    </row>
    <row r="647" spans="1:4" ht="13.8" hidden="1" x14ac:dyDescent="0.25">
      <c r="A647" s="167">
        <v>644</v>
      </c>
      <c r="B647" s="94">
        <v>148</v>
      </c>
      <c r="C647" s="91" t="s">
        <v>779</v>
      </c>
      <c r="D647" s="95">
        <v>40000000</v>
      </c>
    </row>
    <row r="648" spans="1:4" ht="13.8" hidden="1" x14ac:dyDescent="0.25">
      <c r="A648" s="167">
        <v>645</v>
      </c>
      <c r="B648" s="98">
        <v>13100125002500</v>
      </c>
      <c r="C648" s="99" t="s">
        <v>2389</v>
      </c>
      <c r="D648" s="101">
        <v>40000000</v>
      </c>
    </row>
    <row r="649" spans="1:4" ht="13.8" hidden="1" x14ac:dyDescent="0.25">
      <c r="A649" s="167">
        <v>646</v>
      </c>
      <c r="B649" s="98">
        <v>11100125000400</v>
      </c>
      <c r="C649" s="99" t="s">
        <v>2490</v>
      </c>
      <c r="D649" s="101">
        <v>40000000</v>
      </c>
    </row>
    <row r="650" spans="1:4" ht="13.8" hidden="1" x14ac:dyDescent="0.25">
      <c r="A650" s="167">
        <v>647</v>
      </c>
      <c r="B650" s="98">
        <v>11100124000100</v>
      </c>
      <c r="C650" s="99" t="s">
        <v>2499</v>
      </c>
      <c r="D650" s="101">
        <v>40000000</v>
      </c>
    </row>
    <row r="651" spans="1:4" ht="13.8" hidden="1" x14ac:dyDescent="0.25">
      <c r="A651" s="167">
        <v>648</v>
      </c>
      <c r="B651" s="94">
        <v>338</v>
      </c>
      <c r="C651" s="91" t="s">
        <v>2725</v>
      </c>
      <c r="D651" s="95">
        <v>40000000</v>
      </c>
    </row>
    <row r="652" spans="1:4" ht="13.8" hidden="1" x14ac:dyDescent="0.25">
      <c r="A652" s="167">
        <v>649</v>
      </c>
      <c r="B652" s="171"/>
      <c r="C652" s="171"/>
      <c r="D652" s="103">
        <v>40000000</v>
      </c>
    </row>
    <row r="653" spans="1:4" ht="13.8" hidden="1" x14ac:dyDescent="0.25">
      <c r="A653" s="167">
        <v>650</v>
      </c>
      <c r="B653" s="171"/>
      <c r="C653" s="171"/>
      <c r="D653" s="95">
        <v>40000000</v>
      </c>
    </row>
    <row r="654" spans="1:4" ht="13.8" hidden="1" x14ac:dyDescent="0.25">
      <c r="A654" s="167">
        <v>651</v>
      </c>
      <c r="B654" s="98">
        <v>13100122000200</v>
      </c>
      <c r="C654" s="99" t="s">
        <v>2674</v>
      </c>
      <c r="D654" s="101">
        <v>39580000</v>
      </c>
    </row>
    <row r="655" spans="1:4" ht="13.8" hidden="1" x14ac:dyDescent="0.25">
      <c r="A655" s="167">
        <v>652</v>
      </c>
      <c r="B655" s="94">
        <v>351</v>
      </c>
      <c r="C655" s="91" t="s">
        <v>770</v>
      </c>
      <c r="D655" s="95">
        <v>39000000</v>
      </c>
    </row>
    <row r="656" spans="1:4" ht="13.2" hidden="1" customHeight="1" x14ac:dyDescent="0.25">
      <c r="A656" s="167">
        <v>653</v>
      </c>
      <c r="B656" s="171"/>
      <c r="C656" s="171"/>
      <c r="D656" s="103">
        <v>39000000</v>
      </c>
    </row>
    <row r="657" spans="1:4" ht="13.2" hidden="1" customHeight="1" x14ac:dyDescent="0.25">
      <c r="A657" s="167">
        <v>654</v>
      </c>
      <c r="B657" s="171"/>
      <c r="C657" s="171"/>
      <c r="D657" s="95">
        <v>39000000</v>
      </c>
    </row>
    <row r="658" spans="1:4" ht="13.2" hidden="1" customHeight="1" x14ac:dyDescent="0.25">
      <c r="A658" s="167">
        <v>655</v>
      </c>
      <c r="B658" s="98">
        <v>4010122000202</v>
      </c>
      <c r="C658" s="99" t="s">
        <v>2138</v>
      </c>
      <c r="D658" s="101">
        <v>38990000</v>
      </c>
    </row>
    <row r="659" spans="1:4" ht="13.2" hidden="1" customHeight="1" x14ac:dyDescent="0.25">
      <c r="A659" s="167">
        <v>656</v>
      </c>
      <c r="B659" s="171"/>
      <c r="C659" s="171"/>
      <c r="D659" s="103">
        <v>37700000</v>
      </c>
    </row>
    <row r="660" spans="1:4" ht="13.2" hidden="1" customHeight="1" x14ac:dyDescent="0.25">
      <c r="A660" s="167">
        <v>657</v>
      </c>
      <c r="B660" s="171"/>
      <c r="C660" s="171"/>
      <c r="D660" s="95">
        <v>37700000</v>
      </c>
    </row>
    <row r="661" spans="1:4" ht="13.8" hidden="1" x14ac:dyDescent="0.25">
      <c r="A661" s="167">
        <v>658</v>
      </c>
      <c r="B661" s="94">
        <v>15</v>
      </c>
      <c r="C661" s="91" t="s">
        <v>2025</v>
      </c>
      <c r="D661" s="95">
        <v>37200000</v>
      </c>
    </row>
    <row r="662" spans="1:4" ht="13.8" hidden="1" x14ac:dyDescent="0.25">
      <c r="A662" s="167">
        <v>659</v>
      </c>
      <c r="B662" s="94">
        <v>39</v>
      </c>
      <c r="C662" s="91" t="s">
        <v>1625</v>
      </c>
      <c r="D662" s="95">
        <v>36235000</v>
      </c>
    </row>
    <row r="663" spans="1:4" ht="13.8" hidden="1" x14ac:dyDescent="0.25">
      <c r="A663" s="167">
        <v>660</v>
      </c>
      <c r="B663" s="94">
        <v>90</v>
      </c>
      <c r="C663" s="91" t="s">
        <v>751</v>
      </c>
      <c r="D663" s="95">
        <v>36000000</v>
      </c>
    </row>
    <row r="664" spans="1:4" ht="13.8" hidden="1" x14ac:dyDescent="0.25">
      <c r="A664" s="167">
        <v>661</v>
      </c>
      <c r="B664" s="171"/>
      <c r="C664" s="171"/>
      <c r="D664" s="103">
        <v>35500000</v>
      </c>
    </row>
    <row r="665" spans="1:4" ht="13.8" hidden="1" x14ac:dyDescent="0.25">
      <c r="A665" s="167">
        <v>662</v>
      </c>
      <c r="B665" s="171"/>
      <c r="C665" s="171"/>
      <c r="D665" s="95">
        <v>35500000</v>
      </c>
    </row>
    <row r="666" spans="1:4" ht="13.8" hidden="1" x14ac:dyDescent="0.25">
      <c r="A666" s="167">
        <v>663</v>
      </c>
      <c r="B666" s="98">
        <v>9100123000900</v>
      </c>
      <c r="C666" s="99" t="s">
        <v>889</v>
      </c>
      <c r="D666" s="101">
        <v>35000000</v>
      </c>
    </row>
    <row r="667" spans="1:4" ht="13.8" hidden="1" x14ac:dyDescent="0.25">
      <c r="A667" s="167">
        <v>664</v>
      </c>
      <c r="B667" s="94">
        <v>394</v>
      </c>
      <c r="C667" s="91" t="s">
        <v>1011</v>
      </c>
      <c r="D667" s="95">
        <v>35000000</v>
      </c>
    </row>
    <row r="668" spans="1:4" ht="13.8" hidden="1" x14ac:dyDescent="0.25">
      <c r="A668" s="167">
        <v>665</v>
      </c>
      <c r="B668" s="98">
        <v>13100124008500</v>
      </c>
      <c r="C668" s="99" t="s">
        <v>1012</v>
      </c>
      <c r="D668" s="101">
        <v>35000000</v>
      </c>
    </row>
    <row r="669" spans="1:4" ht="13.8" hidden="1" x14ac:dyDescent="0.25">
      <c r="A669" s="167">
        <v>666</v>
      </c>
      <c r="B669" s="98">
        <v>13100123015000</v>
      </c>
      <c r="C669" s="99" t="s">
        <v>1030</v>
      </c>
      <c r="D669" s="101">
        <v>35000000</v>
      </c>
    </row>
    <row r="670" spans="1:4" ht="13.8" hidden="1" x14ac:dyDescent="0.25">
      <c r="A670" s="167">
        <v>667</v>
      </c>
      <c r="B670" s="98">
        <v>7100124000300</v>
      </c>
      <c r="C670" s="99" t="s">
        <v>1089</v>
      </c>
      <c r="D670" s="101">
        <v>35000000</v>
      </c>
    </row>
    <row r="671" spans="1:4" ht="13.8" hidden="1" x14ac:dyDescent="0.25">
      <c r="A671" s="167">
        <v>668</v>
      </c>
      <c r="B671" s="98">
        <v>6100123003800</v>
      </c>
      <c r="C671" s="99" t="s">
        <v>1102</v>
      </c>
      <c r="D671" s="101">
        <v>35000000</v>
      </c>
    </row>
    <row r="672" spans="1:4" ht="13.8" hidden="1" x14ac:dyDescent="0.25">
      <c r="A672" s="167">
        <v>669</v>
      </c>
      <c r="B672" s="94">
        <v>493</v>
      </c>
      <c r="C672" s="91" t="s">
        <v>1011</v>
      </c>
      <c r="D672" s="95">
        <v>35000000</v>
      </c>
    </row>
    <row r="673" spans="1:4" ht="13.8" hidden="1" x14ac:dyDescent="0.25">
      <c r="A673" s="167">
        <v>670</v>
      </c>
      <c r="B673" s="98">
        <v>6100122000400</v>
      </c>
      <c r="C673" s="99" t="s">
        <v>1116</v>
      </c>
      <c r="D673" s="101">
        <v>35000000</v>
      </c>
    </row>
    <row r="674" spans="1:4" ht="13.8" hidden="1" x14ac:dyDescent="0.25">
      <c r="A674" s="167">
        <v>671</v>
      </c>
      <c r="B674" s="94">
        <v>89</v>
      </c>
      <c r="C674" s="91" t="s">
        <v>770</v>
      </c>
      <c r="D674" s="95">
        <v>35000000</v>
      </c>
    </row>
    <row r="675" spans="1:4" ht="13.8" hidden="1" x14ac:dyDescent="0.25">
      <c r="A675" s="167">
        <v>672</v>
      </c>
      <c r="B675" s="98">
        <v>21100123001400</v>
      </c>
      <c r="C675" s="99" t="s">
        <v>1440</v>
      </c>
      <c r="D675" s="101">
        <v>35000000</v>
      </c>
    </row>
    <row r="676" spans="1:4" ht="13.8" hidden="1" x14ac:dyDescent="0.25">
      <c r="A676" s="167">
        <v>673</v>
      </c>
      <c r="B676" s="98">
        <v>6100123001200</v>
      </c>
      <c r="C676" s="99" t="s">
        <v>1452</v>
      </c>
      <c r="D676" s="101">
        <v>35000000</v>
      </c>
    </row>
    <row r="677" spans="1:4" ht="13.8" hidden="1" x14ac:dyDescent="0.25">
      <c r="A677" s="167">
        <v>674</v>
      </c>
      <c r="B677" s="94">
        <v>172</v>
      </c>
      <c r="C677" s="91" t="s">
        <v>1030</v>
      </c>
      <c r="D677" s="95">
        <v>35000000</v>
      </c>
    </row>
    <row r="678" spans="1:4" ht="13.8" hidden="1" x14ac:dyDescent="0.25">
      <c r="A678" s="167">
        <v>675</v>
      </c>
      <c r="B678" s="98">
        <v>2100122001800</v>
      </c>
      <c r="C678" s="99" t="s">
        <v>1757</v>
      </c>
      <c r="D678" s="101">
        <v>35000000</v>
      </c>
    </row>
    <row r="679" spans="1:4" ht="13.8" hidden="1" x14ac:dyDescent="0.25">
      <c r="A679" s="167">
        <v>676</v>
      </c>
      <c r="B679" s="98">
        <v>9100124002400</v>
      </c>
      <c r="C679" s="99" t="s">
        <v>1880</v>
      </c>
      <c r="D679" s="101">
        <v>35000000</v>
      </c>
    </row>
    <row r="680" spans="1:4" ht="13.8" hidden="1" x14ac:dyDescent="0.25">
      <c r="A680" s="167">
        <v>677</v>
      </c>
      <c r="B680" s="98">
        <v>2100125002500</v>
      </c>
      <c r="C680" s="99" t="s">
        <v>1268</v>
      </c>
      <c r="D680" s="101">
        <v>35000000</v>
      </c>
    </row>
    <row r="681" spans="1:4" ht="13.8" hidden="1" x14ac:dyDescent="0.25">
      <c r="A681" s="167">
        <v>678</v>
      </c>
      <c r="B681" s="98">
        <v>10100125003400</v>
      </c>
      <c r="C681" s="99" t="s">
        <v>2013</v>
      </c>
      <c r="D681" s="101">
        <v>35000000</v>
      </c>
    </row>
    <row r="682" spans="1:4" ht="13.8" hidden="1" x14ac:dyDescent="0.25">
      <c r="A682" s="167">
        <v>679</v>
      </c>
      <c r="B682" s="98">
        <v>6100123002600</v>
      </c>
      <c r="C682" s="99" t="s">
        <v>2189</v>
      </c>
      <c r="D682" s="101">
        <v>35000000</v>
      </c>
    </row>
    <row r="683" spans="1:4" ht="13.8" hidden="1" x14ac:dyDescent="0.25">
      <c r="A683" s="167">
        <v>680</v>
      </c>
      <c r="B683" s="98">
        <v>17100123000200</v>
      </c>
      <c r="C683" s="99" t="s">
        <v>2203</v>
      </c>
      <c r="D683" s="101">
        <v>35000000</v>
      </c>
    </row>
    <row r="684" spans="1:4" ht="13.8" hidden="1" x14ac:dyDescent="0.25">
      <c r="A684" s="167">
        <v>681</v>
      </c>
      <c r="B684" s="98">
        <v>17100125000500</v>
      </c>
      <c r="C684" s="99" t="s">
        <v>2204</v>
      </c>
      <c r="D684" s="101">
        <v>35000000</v>
      </c>
    </row>
    <row r="685" spans="1:4" ht="13.8" hidden="1" x14ac:dyDescent="0.25">
      <c r="A685" s="167">
        <v>682</v>
      </c>
      <c r="B685" s="94">
        <v>167</v>
      </c>
      <c r="C685" s="91" t="s">
        <v>2501</v>
      </c>
      <c r="D685" s="95">
        <v>35000000</v>
      </c>
    </row>
    <row r="686" spans="1:4" ht="13.8" hidden="1" x14ac:dyDescent="0.25">
      <c r="A686" s="167">
        <v>683</v>
      </c>
      <c r="B686" s="98">
        <v>10100121004900</v>
      </c>
      <c r="C686" s="99" t="s">
        <v>2616</v>
      </c>
      <c r="D686" s="101">
        <v>35000000</v>
      </c>
    </row>
    <row r="687" spans="1:4" ht="13.8" hidden="1" x14ac:dyDescent="0.25">
      <c r="A687" s="167">
        <v>684</v>
      </c>
      <c r="B687" s="98">
        <v>13100122005800</v>
      </c>
      <c r="C687" s="99" t="s">
        <v>2782</v>
      </c>
      <c r="D687" s="101">
        <v>35000000</v>
      </c>
    </row>
    <row r="688" spans="1:4" ht="13.8" hidden="1" x14ac:dyDescent="0.25">
      <c r="A688" s="167">
        <v>685</v>
      </c>
      <c r="B688" s="98">
        <v>4090223000904</v>
      </c>
      <c r="C688" s="99" t="s">
        <v>1588</v>
      </c>
      <c r="D688" s="101">
        <v>34200000</v>
      </c>
    </row>
    <row r="689" spans="1:4" ht="13.8" hidden="1" x14ac:dyDescent="0.25">
      <c r="A689" s="167">
        <v>686</v>
      </c>
      <c r="B689" s="98">
        <v>9100123002200</v>
      </c>
      <c r="C689" s="99" t="s">
        <v>909</v>
      </c>
      <c r="D689" s="101">
        <v>34000000</v>
      </c>
    </row>
    <row r="690" spans="1:4" ht="13.8" hidden="1" x14ac:dyDescent="0.25">
      <c r="A690" s="167">
        <v>687</v>
      </c>
      <c r="B690" s="98">
        <v>10100124002300</v>
      </c>
      <c r="C690" s="99" t="s">
        <v>1860</v>
      </c>
      <c r="D690" s="101">
        <v>34000000</v>
      </c>
    </row>
    <row r="691" spans="1:4" ht="13.8" hidden="1" x14ac:dyDescent="0.25">
      <c r="A691" s="167">
        <v>688</v>
      </c>
      <c r="B691" s="94">
        <v>524</v>
      </c>
      <c r="C691" s="91" t="s">
        <v>2794</v>
      </c>
      <c r="D691" s="95">
        <v>34000000</v>
      </c>
    </row>
    <row r="692" spans="1:4" ht="13.8" hidden="1" x14ac:dyDescent="0.25">
      <c r="A692" s="167">
        <v>689</v>
      </c>
      <c r="B692" s="98">
        <v>19100122000200</v>
      </c>
      <c r="C692" s="99" t="s">
        <v>2146</v>
      </c>
      <c r="D692" s="101">
        <v>33900000</v>
      </c>
    </row>
    <row r="693" spans="1:4" ht="13.8" hidden="1" x14ac:dyDescent="0.25">
      <c r="A693" s="167">
        <v>690</v>
      </c>
      <c r="B693" s="98">
        <v>10100125000500</v>
      </c>
      <c r="C693" s="99" t="s">
        <v>2001</v>
      </c>
      <c r="D693" s="101">
        <v>33800000</v>
      </c>
    </row>
    <row r="694" spans="1:4" ht="13.8" hidden="1" x14ac:dyDescent="0.25">
      <c r="A694" s="167">
        <v>691</v>
      </c>
      <c r="B694" s="94">
        <v>93</v>
      </c>
      <c r="C694" s="91" t="s">
        <v>1055</v>
      </c>
      <c r="D694" s="95">
        <v>33500000</v>
      </c>
    </row>
    <row r="695" spans="1:4" ht="13.8" hidden="1" x14ac:dyDescent="0.25">
      <c r="A695" s="167">
        <v>692</v>
      </c>
      <c r="B695" s="98">
        <v>10100125000600</v>
      </c>
      <c r="C695" s="99" t="s">
        <v>2002</v>
      </c>
      <c r="D695" s="101">
        <v>33500000</v>
      </c>
    </row>
    <row r="696" spans="1:4" ht="13.8" hidden="1" x14ac:dyDescent="0.25">
      <c r="A696" s="167">
        <v>693</v>
      </c>
      <c r="B696" s="94">
        <v>11</v>
      </c>
      <c r="C696" s="91" t="s">
        <v>751</v>
      </c>
      <c r="D696" s="95">
        <v>33500000</v>
      </c>
    </row>
    <row r="697" spans="1:4" ht="13.8" hidden="1" x14ac:dyDescent="0.25">
      <c r="A697" s="167">
        <v>694</v>
      </c>
      <c r="B697" s="94">
        <v>53</v>
      </c>
      <c r="C697" s="91" t="s">
        <v>1935</v>
      </c>
      <c r="D697" s="95">
        <v>33100000</v>
      </c>
    </row>
    <row r="698" spans="1:4" ht="13.2" hidden="1" customHeight="1" x14ac:dyDescent="0.25">
      <c r="A698" s="167">
        <v>695</v>
      </c>
      <c r="B698" s="94">
        <v>267</v>
      </c>
      <c r="C698" s="91" t="s">
        <v>794</v>
      </c>
      <c r="D698" s="95">
        <v>32500000</v>
      </c>
    </row>
    <row r="699" spans="1:4" ht="13.2" hidden="1" customHeight="1" x14ac:dyDescent="0.25">
      <c r="A699" s="167">
        <v>696</v>
      </c>
      <c r="B699" s="171"/>
      <c r="C699" s="171"/>
      <c r="D699" s="103">
        <v>32500000</v>
      </c>
    </row>
    <row r="700" spans="1:4" ht="13.2" hidden="1" customHeight="1" x14ac:dyDescent="0.25">
      <c r="A700" s="167">
        <v>697</v>
      </c>
      <c r="B700" s="171"/>
      <c r="C700" s="171"/>
      <c r="D700" s="95">
        <v>32500000</v>
      </c>
    </row>
    <row r="701" spans="1:4" ht="13.2" hidden="1" customHeight="1" x14ac:dyDescent="0.25">
      <c r="A701" s="167">
        <v>698</v>
      </c>
      <c r="B701" s="98">
        <v>4050125000602</v>
      </c>
      <c r="C701" s="99" t="s">
        <v>2148</v>
      </c>
      <c r="D701" s="101">
        <v>32450000</v>
      </c>
    </row>
    <row r="702" spans="1:4" ht="13.2" hidden="1" customHeight="1" x14ac:dyDescent="0.25">
      <c r="A702" s="167">
        <v>699</v>
      </c>
      <c r="B702" s="94">
        <v>2</v>
      </c>
      <c r="C702" s="91" t="s">
        <v>878</v>
      </c>
      <c r="D702" s="95">
        <v>31000000</v>
      </c>
    </row>
    <row r="703" spans="1:4" ht="13.8" hidden="1" x14ac:dyDescent="0.25">
      <c r="A703" s="167">
        <v>700</v>
      </c>
      <c r="B703" s="94">
        <v>196</v>
      </c>
      <c r="C703" s="91" t="s">
        <v>794</v>
      </c>
      <c r="D703" s="95">
        <v>31000000</v>
      </c>
    </row>
    <row r="704" spans="1:4" ht="13.8" hidden="1" x14ac:dyDescent="0.25">
      <c r="A704" s="167">
        <v>701</v>
      </c>
      <c r="B704" s="98">
        <v>12100124001000</v>
      </c>
      <c r="C704" s="99" t="s">
        <v>1864</v>
      </c>
      <c r="D704" s="101">
        <v>30550000</v>
      </c>
    </row>
    <row r="705" spans="1:4" ht="13.8" hidden="1" x14ac:dyDescent="0.25">
      <c r="A705" s="167">
        <v>702</v>
      </c>
      <c r="B705" s="94">
        <v>547</v>
      </c>
      <c r="C705" s="91" t="s">
        <v>1376</v>
      </c>
      <c r="D705" s="95">
        <v>30500000</v>
      </c>
    </row>
    <row r="706" spans="1:4" ht="13.8" hidden="1" x14ac:dyDescent="0.25">
      <c r="A706" s="167">
        <v>703</v>
      </c>
      <c r="B706" s="94">
        <v>295</v>
      </c>
      <c r="C706" s="91" t="s">
        <v>1268</v>
      </c>
      <c r="D706" s="95">
        <v>30400000</v>
      </c>
    </row>
    <row r="707" spans="1:4" ht="13.8" hidden="1" x14ac:dyDescent="0.25">
      <c r="A707" s="167">
        <v>704</v>
      </c>
      <c r="B707" s="94">
        <v>559</v>
      </c>
      <c r="C707" s="91" t="s">
        <v>946</v>
      </c>
      <c r="D707" s="95">
        <v>30100000</v>
      </c>
    </row>
    <row r="708" spans="1:4" ht="13.8" hidden="1" x14ac:dyDescent="0.25">
      <c r="A708" s="167">
        <v>705</v>
      </c>
      <c r="B708" s="94">
        <v>101</v>
      </c>
      <c r="C708" s="91" t="s">
        <v>804</v>
      </c>
      <c r="D708" s="95">
        <v>30000000</v>
      </c>
    </row>
    <row r="709" spans="1:4" ht="13.8" hidden="1" x14ac:dyDescent="0.25">
      <c r="A709" s="167">
        <v>706</v>
      </c>
      <c r="B709" s="98">
        <v>9100122001500</v>
      </c>
      <c r="C709" s="99" t="s">
        <v>805</v>
      </c>
      <c r="D709" s="101">
        <v>30000000</v>
      </c>
    </row>
    <row r="710" spans="1:4" ht="13.8" hidden="1" x14ac:dyDescent="0.25">
      <c r="A710" s="167">
        <v>707</v>
      </c>
      <c r="B710" s="98">
        <v>9100123006100</v>
      </c>
      <c r="C710" s="99" t="s">
        <v>816</v>
      </c>
      <c r="D710" s="101">
        <v>30000000</v>
      </c>
    </row>
    <row r="711" spans="1:4" ht="13.8" hidden="1" x14ac:dyDescent="0.25">
      <c r="A711" s="167">
        <v>708</v>
      </c>
      <c r="B711" s="98">
        <v>9100123006600</v>
      </c>
      <c r="C711" s="99" t="s">
        <v>818</v>
      </c>
      <c r="D711" s="101">
        <v>30000000</v>
      </c>
    </row>
    <row r="712" spans="1:4" ht="13.8" hidden="1" x14ac:dyDescent="0.25">
      <c r="A712" s="167">
        <v>709</v>
      </c>
      <c r="B712" s="98">
        <v>1060123001400</v>
      </c>
      <c r="C712" s="99" t="s">
        <v>824</v>
      </c>
      <c r="D712" s="101">
        <v>30000000</v>
      </c>
    </row>
    <row r="713" spans="1:4" ht="13.8" hidden="1" x14ac:dyDescent="0.25">
      <c r="A713" s="167">
        <v>710</v>
      </c>
      <c r="B713" s="98">
        <v>2100123009600</v>
      </c>
      <c r="C713" s="99" t="s">
        <v>928</v>
      </c>
      <c r="D713" s="101">
        <v>30000000</v>
      </c>
    </row>
    <row r="714" spans="1:4" ht="13.8" hidden="1" x14ac:dyDescent="0.25">
      <c r="A714" s="167">
        <v>711</v>
      </c>
      <c r="B714" s="98">
        <v>2100123008700</v>
      </c>
      <c r="C714" s="99" t="s">
        <v>979</v>
      </c>
      <c r="D714" s="101">
        <v>30000000</v>
      </c>
    </row>
    <row r="715" spans="1:4" ht="13.8" hidden="1" x14ac:dyDescent="0.25">
      <c r="A715" s="167">
        <v>712</v>
      </c>
      <c r="B715" s="98">
        <v>2100122002200</v>
      </c>
      <c r="C715" s="99" t="s">
        <v>982</v>
      </c>
      <c r="D715" s="101">
        <v>30000000</v>
      </c>
    </row>
    <row r="716" spans="1:4" ht="13.8" hidden="1" x14ac:dyDescent="0.25">
      <c r="A716" s="167">
        <v>713</v>
      </c>
      <c r="B716" s="98">
        <v>2100123008900</v>
      </c>
      <c r="C716" s="99" t="s">
        <v>984</v>
      </c>
      <c r="D716" s="101">
        <v>30000000</v>
      </c>
    </row>
    <row r="717" spans="1:4" ht="13.8" hidden="1" x14ac:dyDescent="0.25">
      <c r="A717" s="167">
        <v>714</v>
      </c>
      <c r="B717" s="98">
        <v>2100122002300</v>
      </c>
      <c r="C717" s="99" t="s">
        <v>991</v>
      </c>
      <c r="D717" s="101">
        <v>30000000</v>
      </c>
    </row>
    <row r="718" spans="1:4" ht="13.8" hidden="1" x14ac:dyDescent="0.25">
      <c r="A718" s="167">
        <v>715</v>
      </c>
      <c r="B718" s="98">
        <v>2100123008400</v>
      </c>
      <c r="C718" s="99" t="s">
        <v>992</v>
      </c>
      <c r="D718" s="101">
        <v>30000000</v>
      </c>
    </row>
    <row r="719" spans="1:4" ht="13.8" hidden="1" x14ac:dyDescent="0.25">
      <c r="A719" s="167">
        <v>716</v>
      </c>
      <c r="B719" s="98">
        <v>14100124003800</v>
      </c>
      <c r="C719" s="99" t="s">
        <v>999</v>
      </c>
      <c r="D719" s="101">
        <v>30000000</v>
      </c>
    </row>
    <row r="720" spans="1:4" ht="13.8" hidden="1" x14ac:dyDescent="0.25">
      <c r="A720" s="167">
        <v>717</v>
      </c>
      <c r="B720" s="94">
        <v>126</v>
      </c>
      <c r="C720" s="91" t="s">
        <v>1009</v>
      </c>
      <c r="D720" s="95">
        <v>30000000</v>
      </c>
    </row>
    <row r="721" spans="1:4" ht="13.8" hidden="1" x14ac:dyDescent="0.25">
      <c r="A721" s="167">
        <v>718</v>
      </c>
      <c r="B721" s="98">
        <v>13100122004700</v>
      </c>
      <c r="C721" s="99" t="s">
        <v>1010</v>
      </c>
      <c r="D721" s="101">
        <v>30000000</v>
      </c>
    </row>
    <row r="722" spans="1:4" ht="13.8" hidden="1" x14ac:dyDescent="0.25">
      <c r="A722" s="167">
        <v>719</v>
      </c>
      <c r="B722" s="98">
        <v>13100123008800</v>
      </c>
      <c r="C722" s="99" t="s">
        <v>1015</v>
      </c>
      <c r="D722" s="101">
        <v>30000000</v>
      </c>
    </row>
    <row r="723" spans="1:4" ht="13.8" hidden="1" x14ac:dyDescent="0.25">
      <c r="A723" s="167">
        <v>720</v>
      </c>
      <c r="B723" s="98">
        <v>13100123016100</v>
      </c>
      <c r="C723" s="99" t="s">
        <v>1067</v>
      </c>
      <c r="D723" s="101">
        <v>30000000</v>
      </c>
    </row>
    <row r="724" spans="1:4" ht="13.8" hidden="1" x14ac:dyDescent="0.25">
      <c r="A724" s="167">
        <v>721</v>
      </c>
      <c r="B724" s="98">
        <v>7100124001000</v>
      </c>
      <c r="C724" s="99" t="s">
        <v>1088</v>
      </c>
      <c r="D724" s="101">
        <v>30000000</v>
      </c>
    </row>
    <row r="725" spans="1:4" ht="13.8" hidden="1" x14ac:dyDescent="0.25">
      <c r="A725" s="167">
        <v>722</v>
      </c>
      <c r="B725" s="98">
        <v>6100123004700</v>
      </c>
      <c r="C725" s="99" t="s">
        <v>1101</v>
      </c>
      <c r="D725" s="101">
        <v>30000000</v>
      </c>
    </row>
    <row r="726" spans="1:4" ht="13.8" hidden="1" x14ac:dyDescent="0.25">
      <c r="A726" s="167">
        <v>723</v>
      </c>
      <c r="B726" s="98">
        <v>17100122000200</v>
      </c>
      <c r="C726" s="99" t="s">
        <v>1153</v>
      </c>
      <c r="D726" s="101">
        <v>30000000</v>
      </c>
    </row>
    <row r="727" spans="1:4" ht="13.8" hidden="1" x14ac:dyDescent="0.25">
      <c r="A727" s="167">
        <v>724</v>
      </c>
      <c r="B727" s="98">
        <v>17100125001800</v>
      </c>
      <c r="C727" s="99" t="s">
        <v>1155</v>
      </c>
      <c r="D727" s="101">
        <v>30000000</v>
      </c>
    </row>
    <row r="728" spans="1:4" ht="13.8" hidden="1" x14ac:dyDescent="0.25">
      <c r="A728" s="167">
        <v>725</v>
      </c>
      <c r="B728" s="98">
        <v>17100122000700</v>
      </c>
      <c r="C728" s="99" t="s">
        <v>1162</v>
      </c>
      <c r="D728" s="101">
        <v>30000000</v>
      </c>
    </row>
    <row r="729" spans="1:4" ht="13.8" hidden="1" x14ac:dyDescent="0.25">
      <c r="A729" s="167">
        <v>726</v>
      </c>
      <c r="B729" s="98">
        <v>17100125001100</v>
      </c>
      <c r="C729" s="99" t="s">
        <v>1219</v>
      </c>
      <c r="D729" s="101">
        <v>30000000</v>
      </c>
    </row>
    <row r="730" spans="1:4" ht="13.8" hidden="1" x14ac:dyDescent="0.25">
      <c r="A730" s="167">
        <v>727</v>
      </c>
      <c r="B730" s="98">
        <v>17100125001200</v>
      </c>
      <c r="C730" s="99" t="s">
        <v>1230</v>
      </c>
      <c r="D730" s="101">
        <v>30000000</v>
      </c>
    </row>
    <row r="731" spans="1:4" ht="13.8" hidden="1" x14ac:dyDescent="0.25">
      <c r="A731" s="167">
        <v>728</v>
      </c>
      <c r="B731" s="98">
        <v>4100123000703</v>
      </c>
      <c r="C731" s="99" t="s">
        <v>1248</v>
      </c>
      <c r="D731" s="101">
        <v>30000000</v>
      </c>
    </row>
    <row r="732" spans="1:4" ht="13.2" hidden="1" customHeight="1" x14ac:dyDescent="0.25">
      <c r="A732" s="167">
        <v>729</v>
      </c>
      <c r="B732" s="94">
        <v>317</v>
      </c>
      <c r="C732" s="91" t="s">
        <v>864</v>
      </c>
      <c r="D732" s="95">
        <v>30000000</v>
      </c>
    </row>
    <row r="733" spans="1:4" ht="13.2" hidden="1" customHeight="1" x14ac:dyDescent="0.25">
      <c r="A733" s="167">
        <v>730</v>
      </c>
      <c r="B733" s="98">
        <v>13100124008900</v>
      </c>
      <c r="C733" s="99" t="s">
        <v>1397</v>
      </c>
      <c r="D733" s="101">
        <v>30000000</v>
      </c>
    </row>
    <row r="734" spans="1:4" ht="13.2" hidden="1" customHeight="1" x14ac:dyDescent="0.25">
      <c r="A734" s="167">
        <v>731</v>
      </c>
      <c r="B734" s="98">
        <v>13100123013900</v>
      </c>
      <c r="C734" s="99" t="s">
        <v>1511</v>
      </c>
      <c r="D734" s="101">
        <v>30000000</v>
      </c>
    </row>
    <row r="735" spans="1:4" ht="13.2" hidden="1" customHeight="1" x14ac:dyDescent="0.25">
      <c r="A735" s="167">
        <v>732</v>
      </c>
      <c r="B735" s="98">
        <v>13100123008200</v>
      </c>
      <c r="C735" s="99" t="s">
        <v>1522</v>
      </c>
      <c r="D735" s="101">
        <v>30000000</v>
      </c>
    </row>
    <row r="736" spans="1:4" ht="13.2" hidden="1" customHeight="1" x14ac:dyDescent="0.25">
      <c r="A736" s="167">
        <v>733</v>
      </c>
      <c r="B736" s="98">
        <v>12100123001500</v>
      </c>
      <c r="C736" s="99" t="s">
        <v>1565</v>
      </c>
      <c r="D736" s="101">
        <v>30000000</v>
      </c>
    </row>
    <row r="737" spans="1:4" ht="13.8" hidden="1" x14ac:dyDescent="0.25">
      <c r="A737" s="167">
        <v>734</v>
      </c>
      <c r="B737" s="98">
        <v>12100124002100</v>
      </c>
      <c r="C737" s="99" t="s">
        <v>1579</v>
      </c>
      <c r="D737" s="101">
        <v>30000000</v>
      </c>
    </row>
    <row r="738" spans="1:4" ht="13.8" hidden="1" x14ac:dyDescent="0.25">
      <c r="A738" s="167">
        <v>735</v>
      </c>
      <c r="B738" s="98">
        <v>13100124001900</v>
      </c>
      <c r="C738" s="99" t="s">
        <v>1581</v>
      </c>
      <c r="D738" s="101">
        <v>30000000</v>
      </c>
    </row>
    <row r="739" spans="1:4" ht="13.8" hidden="1" x14ac:dyDescent="0.25">
      <c r="A739" s="167">
        <v>736</v>
      </c>
      <c r="B739" s="98">
        <v>4040323000104</v>
      </c>
      <c r="C739" s="99" t="s">
        <v>1705</v>
      </c>
      <c r="D739" s="101">
        <v>30000000</v>
      </c>
    </row>
    <row r="740" spans="1:4" ht="13.8" hidden="1" x14ac:dyDescent="0.25">
      <c r="A740" s="167">
        <v>737</v>
      </c>
      <c r="B740" s="98">
        <v>10100122001500</v>
      </c>
      <c r="C740" s="99" t="s">
        <v>1751</v>
      </c>
      <c r="D740" s="101">
        <v>30000000</v>
      </c>
    </row>
    <row r="741" spans="1:4" ht="13.8" hidden="1" x14ac:dyDescent="0.25">
      <c r="A741" s="167">
        <v>738</v>
      </c>
      <c r="B741" s="98">
        <v>10100122001600</v>
      </c>
      <c r="C741" s="99" t="s">
        <v>1758</v>
      </c>
      <c r="D741" s="101">
        <v>30000000</v>
      </c>
    </row>
    <row r="742" spans="1:4" ht="26.4" hidden="1" x14ac:dyDescent="0.25">
      <c r="A742" s="167">
        <v>739</v>
      </c>
      <c r="B742" s="98">
        <v>10100123002500</v>
      </c>
      <c r="C742" s="99" t="s">
        <v>1760</v>
      </c>
      <c r="D742" s="101">
        <v>30000000</v>
      </c>
    </row>
    <row r="743" spans="1:4" ht="26.4" hidden="1" x14ac:dyDescent="0.25">
      <c r="A743" s="167">
        <v>740</v>
      </c>
      <c r="B743" s="98">
        <v>10100124001000</v>
      </c>
      <c r="C743" s="99" t="s">
        <v>1774</v>
      </c>
      <c r="D743" s="101">
        <v>30000000</v>
      </c>
    </row>
    <row r="744" spans="1:4" ht="13.8" hidden="1" x14ac:dyDescent="0.25">
      <c r="A744" s="167">
        <v>741</v>
      </c>
      <c r="B744" s="98">
        <v>9100124002600</v>
      </c>
      <c r="C744" s="99" t="s">
        <v>1882</v>
      </c>
      <c r="D744" s="101">
        <v>30000000</v>
      </c>
    </row>
    <row r="745" spans="1:4" ht="13.8" hidden="1" x14ac:dyDescent="0.25">
      <c r="A745" s="167">
        <v>742</v>
      </c>
      <c r="B745" s="94">
        <v>288</v>
      </c>
      <c r="C745" s="91" t="s">
        <v>864</v>
      </c>
      <c r="D745" s="95">
        <v>30000000</v>
      </c>
    </row>
    <row r="746" spans="1:4" ht="13.8" hidden="1" x14ac:dyDescent="0.25">
      <c r="A746" s="167">
        <v>743</v>
      </c>
      <c r="B746" s="98">
        <v>5060122000100</v>
      </c>
      <c r="C746" s="99" t="s">
        <v>2120</v>
      </c>
      <c r="D746" s="101">
        <v>30000000</v>
      </c>
    </row>
    <row r="747" spans="1:4" ht="13.2" hidden="1" customHeight="1" x14ac:dyDescent="0.25">
      <c r="A747" s="167">
        <v>744</v>
      </c>
      <c r="B747" s="94">
        <v>106</v>
      </c>
      <c r="C747" s="91" t="s">
        <v>1011</v>
      </c>
      <c r="D747" s="95">
        <v>30000000</v>
      </c>
    </row>
    <row r="748" spans="1:4" ht="13.2" hidden="1" customHeight="1" x14ac:dyDescent="0.25">
      <c r="A748" s="167">
        <v>745</v>
      </c>
      <c r="B748" s="98">
        <v>5010324003700</v>
      </c>
      <c r="C748" s="99" t="s">
        <v>2135</v>
      </c>
      <c r="D748" s="101">
        <v>30000000</v>
      </c>
    </row>
    <row r="749" spans="1:4" ht="13.2" hidden="1" customHeight="1" x14ac:dyDescent="0.25">
      <c r="A749" s="167">
        <v>746</v>
      </c>
      <c r="B749" s="98">
        <v>6100124000500</v>
      </c>
      <c r="C749" s="99" t="s">
        <v>2192</v>
      </c>
      <c r="D749" s="101">
        <v>30000000</v>
      </c>
    </row>
    <row r="750" spans="1:4" ht="13.2" hidden="1" customHeight="1" x14ac:dyDescent="0.25">
      <c r="A750" s="167">
        <v>747</v>
      </c>
      <c r="B750" s="98">
        <v>17100123003800</v>
      </c>
      <c r="C750" s="99" t="s">
        <v>2221</v>
      </c>
      <c r="D750" s="101">
        <v>30000000</v>
      </c>
    </row>
    <row r="751" spans="1:4" ht="13.2" hidden="1" customHeight="1" x14ac:dyDescent="0.25">
      <c r="A751" s="167">
        <v>748</v>
      </c>
      <c r="B751" s="98">
        <v>12100123005500</v>
      </c>
      <c r="C751" s="99" t="s">
        <v>2265</v>
      </c>
      <c r="D751" s="101">
        <v>30000000</v>
      </c>
    </row>
    <row r="752" spans="1:4" ht="13.8" hidden="1" x14ac:dyDescent="0.25">
      <c r="A752" s="167">
        <v>749</v>
      </c>
      <c r="B752" s="98">
        <v>5010324004400</v>
      </c>
      <c r="C752" s="99" t="s">
        <v>2272</v>
      </c>
      <c r="D752" s="101">
        <v>30000000</v>
      </c>
    </row>
    <row r="753" spans="1:4" ht="13.8" hidden="1" x14ac:dyDescent="0.25">
      <c r="A753" s="167">
        <v>750</v>
      </c>
      <c r="B753" s="98">
        <v>14100122001200</v>
      </c>
      <c r="C753" s="99" t="s">
        <v>2332</v>
      </c>
      <c r="D753" s="101">
        <v>30000000</v>
      </c>
    </row>
    <row r="754" spans="1:4" ht="13.2" hidden="1" customHeight="1" x14ac:dyDescent="0.25">
      <c r="A754" s="167">
        <v>751</v>
      </c>
      <c r="B754" s="98">
        <v>6100124002300</v>
      </c>
      <c r="C754" s="99" t="s">
        <v>2358</v>
      </c>
      <c r="D754" s="101">
        <v>30000000</v>
      </c>
    </row>
    <row r="755" spans="1:4" ht="13.2" hidden="1" customHeight="1" x14ac:dyDescent="0.25">
      <c r="A755" s="167">
        <v>752</v>
      </c>
      <c r="B755" s="94">
        <v>324</v>
      </c>
      <c r="C755" s="91" t="s">
        <v>2135</v>
      </c>
      <c r="D755" s="95">
        <v>30000000</v>
      </c>
    </row>
    <row r="756" spans="1:4" ht="13.2" hidden="1" customHeight="1" x14ac:dyDescent="0.25">
      <c r="A756" s="167">
        <v>753</v>
      </c>
      <c r="B756" s="98">
        <v>7100123001500</v>
      </c>
      <c r="C756" s="99" t="s">
        <v>2569</v>
      </c>
      <c r="D756" s="101">
        <v>30000000</v>
      </c>
    </row>
    <row r="757" spans="1:4" ht="13.2" hidden="1" customHeight="1" x14ac:dyDescent="0.25">
      <c r="A757" s="167">
        <v>754</v>
      </c>
      <c r="B757" s="98">
        <v>3100122000200</v>
      </c>
      <c r="C757" s="99" t="s">
        <v>2740</v>
      </c>
      <c r="D757" s="101">
        <v>30000000</v>
      </c>
    </row>
    <row r="758" spans="1:4" ht="13.2" hidden="1" customHeight="1" x14ac:dyDescent="0.25">
      <c r="A758" s="167">
        <v>755</v>
      </c>
      <c r="B758" s="98">
        <v>13100122001800</v>
      </c>
      <c r="C758" s="99" t="s">
        <v>2761</v>
      </c>
      <c r="D758" s="101">
        <v>30000000</v>
      </c>
    </row>
    <row r="759" spans="1:4" ht="13.8" hidden="1" x14ac:dyDescent="0.25">
      <c r="A759" s="167">
        <v>756</v>
      </c>
      <c r="B759" s="94">
        <v>491</v>
      </c>
      <c r="C759" s="91" t="s">
        <v>1268</v>
      </c>
      <c r="D759" s="95">
        <v>30000000</v>
      </c>
    </row>
    <row r="760" spans="1:4" ht="13.8" hidden="1" x14ac:dyDescent="0.25">
      <c r="A760" s="167">
        <v>757</v>
      </c>
      <c r="B760" s="94">
        <v>381</v>
      </c>
      <c r="C760" s="91" t="s">
        <v>1030</v>
      </c>
      <c r="D760" s="95">
        <v>30000000</v>
      </c>
    </row>
    <row r="761" spans="1:4" ht="13.8" hidden="1" x14ac:dyDescent="0.25">
      <c r="A761" s="167">
        <v>758</v>
      </c>
      <c r="B761" s="98">
        <v>2100124012800</v>
      </c>
      <c r="C761" s="99" t="s">
        <v>2820</v>
      </c>
      <c r="D761" s="101">
        <v>30000000</v>
      </c>
    </row>
    <row r="762" spans="1:4" ht="26.4" hidden="1" x14ac:dyDescent="0.25">
      <c r="A762" s="167">
        <v>759</v>
      </c>
      <c r="B762" s="98">
        <v>13100125003800</v>
      </c>
      <c r="C762" s="99" t="s">
        <v>2927</v>
      </c>
      <c r="D762" s="101">
        <v>30000000</v>
      </c>
    </row>
    <row r="763" spans="1:4" ht="13.8" hidden="1" x14ac:dyDescent="0.25">
      <c r="A763" s="167">
        <v>760</v>
      </c>
      <c r="B763" s="98">
        <v>13100125004100</v>
      </c>
      <c r="C763" s="99" t="s">
        <v>2930</v>
      </c>
      <c r="D763" s="101">
        <v>30000000</v>
      </c>
    </row>
    <row r="764" spans="1:4" ht="13.8" hidden="1" x14ac:dyDescent="0.25">
      <c r="A764" s="167">
        <v>761</v>
      </c>
      <c r="B764" s="98">
        <v>12100124000800</v>
      </c>
      <c r="C764" s="99" t="s">
        <v>2266</v>
      </c>
      <c r="D764" s="101">
        <v>29300000</v>
      </c>
    </row>
    <row r="765" spans="1:4" ht="13.2" hidden="1" customHeight="1" x14ac:dyDescent="0.25">
      <c r="A765" s="167">
        <v>762</v>
      </c>
      <c r="B765" s="94">
        <v>143</v>
      </c>
      <c r="C765" s="91" t="s">
        <v>770</v>
      </c>
      <c r="D765" s="95">
        <v>29000000</v>
      </c>
    </row>
    <row r="766" spans="1:4" ht="13.2" hidden="1" customHeight="1" x14ac:dyDescent="0.25">
      <c r="A766" s="167">
        <v>763</v>
      </c>
      <c r="B766" s="94">
        <v>325</v>
      </c>
      <c r="C766" s="91" t="s">
        <v>2539</v>
      </c>
      <c r="D766" s="95">
        <v>29000000</v>
      </c>
    </row>
    <row r="767" spans="1:4" ht="13.2" hidden="1" customHeight="1" x14ac:dyDescent="0.25">
      <c r="A767" s="167">
        <v>764</v>
      </c>
      <c r="B767" s="98">
        <v>1070125000300</v>
      </c>
      <c r="C767" s="99" t="s">
        <v>1647</v>
      </c>
      <c r="D767" s="101">
        <v>28735000</v>
      </c>
    </row>
    <row r="768" spans="1:4" ht="13.2" hidden="1" customHeight="1" x14ac:dyDescent="0.25">
      <c r="A768" s="167">
        <v>765</v>
      </c>
      <c r="B768" s="94">
        <v>296</v>
      </c>
      <c r="C768" s="91" t="s">
        <v>864</v>
      </c>
      <c r="D768" s="95">
        <v>28300000</v>
      </c>
    </row>
    <row r="769" spans="1:4" ht="13.2" hidden="1" customHeight="1" x14ac:dyDescent="0.25">
      <c r="A769" s="167">
        <v>766</v>
      </c>
      <c r="B769" s="98">
        <v>13100123008000</v>
      </c>
      <c r="C769" s="99" t="s">
        <v>758</v>
      </c>
      <c r="D769" s="101">
        <v>28000000</v>
      </c>
    </row>
    <row r="770" spans="1:4" ht="13.8" hidden="1" x14ac:dyDescent="0.25">
      <c r="A770" s="167">
        <v>767</v>
      </c>
      <c r="B770" s="94">
        <v>141</v>
      </c>
      <c r="C770" s="91" t="s">
        <v>751</v>
      </c>
      <c r="D770" s="95">
        <v>28000000</v>
      </c>
    </row>
    <row r="771" spans="1:4" ht="13.8" hidden="1" x14ac:dyDescent="0.25">
      <c r="A771" s="167">
        <v>768</v>
      </c>
      <c r="B771" s="94">
        <v>134</v>
      </c>
      <c r="C771" s="91" t="s">
        <v>770</v>
      </c>
      <c r="D771" s="95">
        <v>28000000</v>
      </c>
    </row>
    <row r="772" spans="1:4" ht="13.2" hidden="1" customHeight="1" x14ac:dyDescent="0.25">
      <c r="A772" s="167">
        <v>769</v>
      </c>
      <c r="B772" s="94">
        <v>230</v>
      </c>
      <c r="C772" s="91" t="s">
        <v>1515</v>
      </c>
      <c r="D772" s="95">
        <v>28000000</v>
      </c>
    </row>
    <row r="773" spans="1:4" ht="13.2" hidden="1" customHeight="1" x14ac:dyDescent="0.25">
      <c r="A773" s="167">
        <v>770</v>
      </c>
      <c r="B773" s="94">
        <v>513</v>
      </c>
      <c r="C773" s="91" t="s">
        <v>2070</v>
      </c>
      <c r="D773" s="95">
        <v>28000000</v>
      </c>
    </row>
    <row r="774" spans="1:4" ht="13.2" hidden="1" customHeight="1" x14ac:dyDescent="0.25">
      <c r="A774" s="167">
        <v>771</v>
      </c>
      <c r="B774" s="98">
        <v>8100123001800</v>
      </c>
      <c r="C774" s="99" t="s">
        <v>1368</v>
      </c>
      <c r="D774" s="101">
        <v>28000000</v>
      </c>
    </row>
    <row r="775" spans="1:4" ht="13.2" hidden="1" customHeight="1" x14ac:dyDescent="0.25">
      <c r="A775" s="167">
        <v>772</v>
      </c>
      <c r="B775" s="98">
        <v>13100125003400</v>
      </c>
      <c r="C775" s="99" t="s">
        <v>2923</v>
      </c>
      <c r="D775" s="101">
        <v>27800000</v>
      </c>
    </row>
    <row r="776" spans="1:4" ht="13.2" hidden="1" customHeight="1" x14ac:dyDescent="0.25">
      <c r="A776" s="167">
        <v>773</v>
      </c>
      <c r="B776" s="94">
        <v>23</v>
      </c>
      <c r="C776" s="91" t="s">
        <v>770</v>
      </c>
      <c r="D776" s="95">
        <v>27000000</v>
      </c>
    </row>
    <row r="777" spans="1:4" ht="13.8" hidden="1" x14ac:dyDescent="0.25">
      <c r="A777" s="167">
        <v>774</v>
      </c>
      <c r="B777" s="98">
        <v>1060123000900</v>
      </c>
      <c r="C777" s="99" t="s">
        <v>849</v>
      </c>
      <c r="D777" s="101">
        <v>27000000</v>
      </c>
    </row>
    <row r="778" spans="1:4" ht="13.8" hidden="1" x14ac:dyDescent="0.25">
      <c r="A778" s="167">
        <v>775</v>
      </c>
      <c r="B778" s="94">
        <v>461</v>
      </c>
      <c r="C778" s="91" t="s">
        <v>1011</v>
      </c>
      <c r="D778" s="95">
        <v>27000000</v>
      </c>
    </row>
    <row r="779" spans="1:4" ht="13.8" hidden="1" x14ac:dyDescent="0.25">
      <c r="A779" s="167">
        <v>776</v>
      </c>
      <c r="B779" s="94">
        <v>171</v>
      </c>
      <c r="C779" s="91" t="s">
        <v>2668</v>
      </c>
      <c r="D779" s="95">
        <v>26500000</v>
      </c>
    </row>
    <row r="780" spans="1:4" ht="13.8" hidden="1" x14ac:dyDescent="0.25">
      <c r="A780" s="167">
        <v>777</v>
      </c>
      <c r="B780" s="98">
        <v>2100122002600</v>
      </c>
      <c r="C780" s="99" t="s">
        <v>934</v>
      </c>
      <c r="D780" s="101">
        <v>26000000</v>
      </c>
    </row>
    <row r="781" spans="1:4" ht="13.8" hidden="1" x14ac:dyDescent="0.25">
      <c r="A781" s="167">
        <v>778</v>
      </c>
      <c r="B781" s="98">
        <v>8100124001300</v>
      </c>
      <c r="C781" s="99" t="s">
        <v>2693</v>
      </c>
      <c r="D781" s="101">
        <v>26000000</v>
      </c>
    </row>
    <row r="782" spans="1:4" ht="26.4" hidden="1" x14ac:dyDescent="0.25">
      <c r="A782" s="167">
        <v>779</v>
      </c>
      <c r="B782" s="98">
        <v>13100125003900</v>
      </c>
      <c r="C782" s="99" t="s">
        <v>2928</v>
      </c>
      <c r="D782" s="101">
        <v>26000000</v>
      </c>
    </row>
    <row r="783" spans="1:4" ht="13.2" hidden="1" customHeight="1" x14ac:dyDescent="0.25">
      <c r="A783" s="167">
        <v>780</v>
      </c>
      <c r="B783" s="94">
        <v>132</v>
      </c>
      <c r="C783" s="91" t="s">
        <v>1472</v>
      </c>
      <c r="D783" s="95">
        <v>25500000</v>
      </c>
    </row>
    <row r="784" spans="1:4" ht="13.2" hidden="1" customHeight="1" x14ac:dyDescent="0.25">
      <c r="A784" s="167">
        <v>781</v>
      </c>
      <c r="B784" s="98">
        <v>13100122001600</v>
      </c>
      <c r="C784" s="99" t="s">
        <v>2642</v>
      </c>
      <c r="D784" s="101">
        <v>25500000</v>
      </c>
    </row>
    <row r="785" spans="1:4" ht="13.2" hidden="1" customHeight="1" x14ac:dyDescent="0.25">
      <c r="A785" s="167">
        <v>782</v>
      </c>
      <c r="B785" s="98">
        <v>12100122001600</v>
      </c>
      <c r="C785" s="99" t="s">
        <v>2260</v>
      </c>
      <c r="D785" s="101">
        <v>25100000</v>
      </c>
    </row>
    <row r="786" spans="1:4" ht="13.2" hidden="1" customHeight="1" x14ac:dyDescent="0.25">
      <c r="A786" s="167">
        <v>783</v>
      </c>
      <c r="B786" s="94">
        <v>276</v>
      </c>
      <c r="C786" s="91" t="s">
        <v>1819</v>
      </c>
      <c r="D786" s="95">
        <v>25001000</v>
      </c>
    </row>
    <row r="787" spans="1:4" ht="13.2" hidden="1" customHeight="1" x14ac:dyDescent="0.25">
      <c r="A787" s="167">
        <v>784</v>
      </c>
      <c r="B787" s="98">
        <v>1060123000800</v>
      </c>
      <c r="C787" s="99" t="s">
        <v>828</v>
      </c>
      <c r="D787" s="101">
        <v>25000000</v>
      </c>
    </row>
    <row r="788" spans="1:4" ht="13.8" hidden="1" x14ac:dyDescent="0.25">
      <c r="A788" s="167">
        <v>785</v>
      </c>
      <c r="B788" s="98">
        <v>2100123009200</v>
      </c>
      <c r="C788" s="99" t="s">
        <v>930</v>
      </c>
      <c r="D788" s="101">
        <v>25000000</v>
      </c>
    </row>
    <row r="789" spans="1:4" ht="13.8" hidden="1" x14ac:dyDescent="0.25">
      <c r="A789" s="167">
        <v>786</v>
      </c>
      <c r="B789" s="98">
        <v>13100122004600</v>
      </c>
      <c r="C789" s="99" t="s">
        <v>1014</v>
      </c>
      <c r="D789" s="101">
        <v>25000000</v>
      </c>
    </row>
    <row r="790" spans="1:4" ht="13.8" hidden="1" x14ac:dyDescent="0.25">
      <c r="A790" s="167">
        <v>787</v>
      </c>
      <c r="B790" s="98">
        <v>6100123004600</v>
      </c>
      <c r="C790" s="99" t="s">
        <v>1110</v>
      </c>
      <c r="D790" s="101">
        <v>25000000</v>
      </c>
    </row>
    <row r="791" spans="1:4" ht="13.8" hidden="1" x14ac:dyDescent="0.25">
      <c r="A791" s="167">
        <v>788</v>
      </c>
      <c r="B791" s="98">
        <v>6100125000200</v>
      </c>
      <c r="C791" s="99" t="s">
        <v>1114</v>
      </c>
      <c r="D791" s="101">
        <v>25000000</v>
      </c>
    </row>
    <row r="792" spans="1:4" ht="13.8" hidden="1" x14ac:dyDescent="0.25">
      <c r="A792" s="167">
        <v>789</v>
      </c>
      <c r="B792" s="98">
        <v>4100122000103</v>
      </c>
      <c r="C792" s="99" t="s">
        <v>1233</v>
      </c>
      <c r="D792" s="101">
        <v>25000000</v>
      </c>
    </row>
    <row r="793" spans="1:4" ht="13.8" hidden="1" x14ac:dyDescent="0.25">
      <c r="A793" s="167">
        <v>790</v>
      </c>
      <c r="B793" s="98">
        <v>2100124005600</v>
      </c>
      <c r="C793" s="99" t="s">
        <v>1285</v>
      </c>
      <c r="D793" s="101">
        <v>25000000</v>
      </c>
    </row>
    <row r="794" spans="1:4" ht="13.8" hidden="1" x14ac:dyDescent="0.25">
      <c r="A794" s="167">
        <v>791</v>
      </c>
      <c r="B794" s="98">
        <v>13100122007200</v>
      </c>
      <c r="C794" s="99" t="s">
        <v>1510</v>
      </c>
      <c r="D794" s="101">
        <v>25000000</v>
      </c>
    </row>
    <row r="795" spans="1:4" ht="13.8" hidden="1" x14ac:dyDescent="0.25">
      <c r="A795" s="167">
        <v>792</v>
      </c>
      <c r="B795" s="94">
        <v>122</v>
      </c>
      <c r="C795" s="91" t="s">
        <v>1551</v>
      </c>
      <c r="D795" s="95">
        <v>25000000</v>
      </c>
    </row>
    <row r="796" spans="1:4" ht="13.8" hidden="1" x14ac:dyDescent="0.25">
      <c r="A796" s="167">
        <v>793</v>
      </c>
      <c r="B796" s="98">
        <v>4090223000704</v>
      </c>
      <c r="C796" s="99" t="s">
        <v>1598</v>
      </c>
      <c r="D796" s="101">
        <v>25000000</v>
      </c>
    </row>
    <row r="797" spans="1:4" ht="13.8" hidden="1" x14ac:dyDescent="0.25">
      <c r="A797" s="167">
        <v>794</v>
      </c>
      <c r="B797" s="98">
        <v>4080122000104</v>
      </c>
      <c r="C797" s="99" t="s">
        <v>1706</v>
      </c>
      <c r="D797" s="101">
        <v>25000000</v>
      </c>
    </row>
    <row r="798" spans="1:4" ht="13.8" hidden="1" x14ac:dyDescent="0.25">
      <c r="A798" s="167">
        <v>795</v>
      </c>
      <c r="B798" s="98">
        <v>5010323000600</v>
      </c>
      <c r="C798" s="99" t="s">
        <v>1940</v>
      </c>
      <c r="D798" s="101">
        <v>25000000</v>
      </c>
    </row>
    <row r="799" spans="1:4" ht="13.8" hidden="1" x14ac:dyDescent="0.25">
      <c r="A799" s="167">
        <v>796</v>
      </c>
      <c r="B799" s="98">
        <v>10100125000100</v>
      </c>
      <c r="C799" s="99" t="s">
        <v>2012</v>
      </c>
      <c r="D799" s="101">
        <v>25000000</v>
      </c>
    </row>
    <row r="800" spans="1:4" ht="26.4" hidden="1" x14ac:dyDescent="0.25">
      <c r="A800" s="167">
        <v>797</v>
      </c>
      <c r="B800" s="98">
        <v>17100125000200</v>
      </c>
      <c r="C800" s="99" t="s">
        <v>2208</v>
      </c>
      <c r="D800" s="101">
        <v>25000000</v>
      </c>
    </row>
    <row r="801" spans="1:4" ht="13.8" hidden="1" x14ac:dyDescent="0.25">
      <c r="A801" s="167">
        <v>798</v>
      </c>
      <c r="B801" s="98">
        <v>17100124000700</v>
      </c>
      <c r="C801" s="99" t="s">
        <v>2229</v>
      </c>
      <c r="D801" s="101">
        <v>25000000</v>
      </c>
    </row>
    <row r="802" spans="1:4" ht="13.8" hidden="1" x14ac:dyDescent="0.25">
      <c r="A802" s="167">
        <v>799</v>
      </c>
      <c r="B802" s="98">
        <v>12100123005100</v>
      </c>
      <c r="C802" s="99" t="s">
        <v>2251</v>
      </c>
      <c r="D802" s="101">
        <v>25000000</v>
      </c>
    </row>
    <row r="803" spans="1:4" ht="13.8" hidden="1" x14ac:dyDescent="0.25">
      <c r="A803" s="167">
        <v>800</v>
      </c>
      <c r="B803" s="98">
        <v>11100125000600</v>
      </c>
      <c r="C803" s="99" t="s">
        <v>2489</v>
      </c>
      <c r="D803" s="101">
        <v>25000000</v>
      </c>
    </row>
    <row r="804" spans="1:4" ht="13.8" hidden="1" x14ac:dyDescent="0.25">
      <c r="A804" s="167">
        <v>801</v>
      </c>
      <c r="B804" s="98">
        <v>10100119004300</v>
      </c>
      <c r="C804" s="99" t="s">
        <v>2604</v>
      </c>
      <c r="D804" s="101">
        <v>25000000</v>
      </c>
    </row>
    <row r="805" spans="1:4" ht="13.8" hidden="1" x14ac:dyDescent="0.25">
      <c r="A805" s="167">
        <v>802</v>
      </c>
      <c r="B805" s="98">
        <v>13100122005700</v>
      </c>
      <c r="C805" s="99" t="s">
        <v>2781</v>
      </c>
      <c r="D805" s="101">
        <v>25000000</v>
      </c>
    </row>
    <row r="806" spans="1:4" ht="13.8" hidden="1" x14ac:dyDescent="0.25">
      <c r="A806" s="167">
        <v>803</v>
      </c>
      <c r="B806" s="94">
        <v>81</v>
      </c>
      <c r="C806" s="91" t="s">
        <v>790</v>
      </c>
      <c r="D806" s="95">
        <v>24200000</v>
      </c>
    </row>
    <row r="807" spans="1:4" ht="13.8" hidden="1" x14ac:dyDescent="0.25">
      <c r="A807" s="167">
        <v>804</v>
      </c>
      <c r="B807" s="98">
        <v>17100124001300</v>
      </c>
      <c r="C807" s="99" t="s">
        <v>1179</v>
      </c>
      <c r="D807" s="101">
        <v>24000000</v>
      </c>
    </row>
    <row r="808" spans="1:4" ht="13.8" hidden="1" x14ac:dyDescent="0.25">
      <c r="A808" s="167">
        <v>805</v>
      </c>
      <c r="B808" s="98">
        <v>13100122001200</v>
      </c>
      <c r="C808" s="99" t="s">
        <v>1399</v>
      </c>
      <c r="D808" s="101">
        <v>24000000</v>
      </c>
    </row>
    <row r="809" spans="1:4" ht="13.8" hidden="1" x14ac:dyDescent="0.25">
      <c r="A809" s="167">
        <v>806</v>
      </c>
      <c r="B809" s="94">
        <v>561</v>
      </c>
      <c r="C809" s="91" t="s">
        <v>1011</v>
      </c>
      <c r="D809" s="95">
        <v>24000000</v>
      </c>
    </row>
    <row r="810" spans="1:4" ht="13.8" hidden="1" x14ac:dyDescent="0.25">
      <c r="A810" s="167">
        <v>807</v>
      </c>
      <c r="B810" s="98">
        <v>4090225000204</v>
      </c>
      <c r="C810" s="99" t="s">
        <v>1589</v>
      </c>
      <c r="D810" s="101">
        <v>24000000</v>
      </c>
    </row>
    <row r="811" spans="1:4" ht="13.8" hidden="1" x14ac:dyDescent="0.25">
      <c r="A811" s="167">
        <v>808</v>
      </c>
      <c r="B811" s="94">
        <v>441</v>
      </c>
      <c r="C811" s="91" t="s">
        <v>2135</v>
      </c>
      <c r="D811" s="95">
        <v>23500000</v>
      </c>
    </row>
    <row r="812" spans="1:4" ht="13.8" hidden="1" x14ac:dyDescent="0.25">
      <c r="A812" s="167">
        <v>809</v>
      </c>
      <c r="B812" s="94">
        <v>530</v>
      </c>
      <c r="C812" s="91" t="s">
        <v>1407</v>
      </c>
      <c r="D812" s="95">
        <v>23000000</v>
      </c>
    </row>
    <row r="813" spans="1:4" ht="13.8" hidden="1" x14ac:dyDescent="0.25">
      <c r="A813" s="167">
        <v>810</v>
      </c>
      <c r="B813" s="94">
        <v>430</v>
      </c>
      <c r="C813" s="91" t="s">
        <v>2168</v>
      </c>
      <c r="D813" s="95">
        <v>23000000</v>
      </c>
    </row>
    <row r="814" spans="1:4" ht="13.8" hidden="1" x14ac:dyDescent="0.25">
      <c r="A814" s="167">
        <v>811</v>
      </c>
      <c r="B814" s="94">
        <v>349</v>
      </c>
      <c r="C814" s="91" t="s">
        <v>2696</v>
      </c>
      <c r="D814" s="95">
        <v>23000000</v>
      </c>
    </row>
    <row r="815" spans="1:4" ht="13.8" hidden="1" x14ac:dyDescent="0.25">
      <c r="A815" s="167">
        <v>812</v>
      </c>
      <c r="B815" s="94">
        <v>13</v>
      </c>
      <c r="C815" s="91" t="s">
        <v>804</v>
      </c>
      <c r="D815" s="95">
        <v>22500000</v>
      </c>
    </row>
    <row r="816" spans="1:4" ht="13.8" hidden="1" x14ac:dyDescent="0.25">
      <c r="A816" s="167">
        <v>813</v>
      </c>
      <c r="B816" s="98">
        <v>10100125001900</v>
      </c>
      <c r="C816" s="99" t="s">
        <v>1041</v>
      </c>
      <c r="D816" s="101">
        <v>22500000</v>
      </c>
    </row>
    <row r="817" spans="1:4" ht="13.8" hidden="1" x14ac:dyDescent="0.25">
      <c r="A817" s="167">
        <v>814</v>
      </c>
      <c r="B817" s="94">
        <v>27</v>
      </c>
      <c r="C817" s="91" t="s">
        <v>1476</v>
      </c>
      <c r="D817" s="95">
        <v>22500000</v>
      </c>
    </row>
    <row r="818" spans="1:4" ht="13.8" hidden="1" x14ac:dyDescent="0.25">
      <c r="A818" s="167">
        <v>815</v>
      </c>
      <c r="B818" s="98">
        <v>13100123009200</v>
      </c>
      <c r="C818" s="99" t="s">
        <v>1477</v>
      </c>
      <c r="D818" s="101">
        <v>22500000</v>
      </c>
    </row>
    <row r="819" spans="1:4" ht="13.8" hidden="1" x14ac:dyDescent="0.25">
      <c r="A819" s="167">
        <v>816</v>
      </c>
      <c r="B819" s="98">
        <v>7100124000400</v>
      </c>
      <c r="C819" s="99" t="s">
        <v>1098</v>
      </c>
      <c r="D819" s="101">
        <v>22000000</v>
      </c>
    </row>
    <row r="820" spans="1:4" ht="13.8" hidden="1" x14ac:dyDescent="0.25">
      <c r="A820" s="167">
        <v>817</v>
      </c>
      <c r="B820" s="98">
        <v>13100123012900</v>
      </c>
      <c r="C820" s="99" t="s">
        <v>1119</v>
      </c>
      <c r="D820" s="101">
        <v>22000000</v>
      </c>
    </row>
    <row r="821" spans="1:4" ht="13.2" hidden="1" customHeight="1" x14ac:dyDescent="0.25">
      <c r="A821" s="167">
        <v>818</v>
      </c>
      <c r="B821" s="94">
        <v>161</v>
      </c>
      <c r="C821" s="91" t="s">
        <v>794</v>
      </c>
      <c r="D821" s="95">
        <v>22000000</v>
      </c>
    </row>
    <row r="822" spans="1:4" ht="13.2" hidden="1" customHeight="1" x14ac:dyDescent="0.25">
      <c r="A822" s="167">
        <v>819</v>
      </c>
      <c r="B822" s="94">
        <v>427</v>
      </c>
      <c r="C822" s="91" t="s">
        <v>1805</v>
      </c>
      <c r="D822" s="95">
        <v>21500000</v>
      </c>
    </row>
    <row r="823" spans="1:4" ht="13.2" hidden="1" customHeight="1" x14ac:dyDescent="0.25">
      <c r="A823" s="167">
        <v>820</v>
      </c>
      <c r="B823" s="94">
        <v>436</v>
      </c>
      <c r="C823" s="91" t="s">
        <v>2277</v>
      </c>
      <c r="D823" s="95">
        <v>21500000</v>
      </c>
    </row>
    <row r="824" spans="1:4" ht="13.2" hidden="1" customHeight="1" x14ac:dyDescent="0.25">
      <c r="A824" s="167">
        <v>821</v>
      </c>
      <c r="B824" s="94">
        <v>453</v>
      </c>
      <c r="C824" s="91" t="s">
        <v>1951</v>
      </c>
      <c r="D824" s="95">
        <v>21000000</v>
      </c>
    </row>
    <row r="825" spans="1:4" ht="13.2" hidden="1" customHeight="1" x14ac:dyDescent="0.25">
      <c r="A825" s="167">
        <v>822</v>
      </c>
      <c r="B825" s="98">
        <v>4040123000201</v>
      </c>
      <c r="C825" s="99" t="s">
        <v>1952</v>
      </c>
      <c r="D825" s="101">
        <v>21000000</v>
      </c>
    </row>
    <row r="826" spans="1:4" ht="13.8" hidden="1" x14ac:dyDescent="0.25">
      <c r="A826" s="167">
        <v>823</v>
      </c>
      <c r="B826" s="94">
        <v>169</v>
      </c>
      <c r="C826" s="91" t="s">
        <v>2510</v>
      </c>
      <c r="D826" s="95">
        <v>21000000</v>
      </c>
    </row>
    <row r="827" spans="1:4" ht="13.8" hidden="1" x14ac:dyDescent="0.25">
      <c r="A827" s="167">
        <v>824</v>
      </c>
      <c r="B827" s="94">
        <v>510</v>
      </c>
      <c r="C827" s="91" t="s">
        <v>2070</v>
      </c>
      <c r="D827" s="95">
        <v>20500000</v>
      </c>
    </row>
    <row r="828" spans="1:4" ht="13.8" hidden="1" x14ac:dyDescent="0.25">
      <c r="A828" s="167">
        <v>825</v>
      </c>
      <c r="B828" s="98">
        <v>13100123014400</v>
      </c>
      <c r="C828" s="99" t="s">
        <v>2298</v>
      </c>
      <c r="D828" s="101">
        <v>20500000</v>
      </c>
    </row>
    <row r="829" spans="1:4" ht="13.8" hidden="1" x14ac:dyDescent="0.25">
      <c r="A829" s="167">
        <v>826</v>
      </c>
      <c r="B829" s="94">
        <v>454</v>
      </c>
      <c r="C829" s="91" t="s">
        <v>2439</v>
      </c>
      <c r="D829" s="95">
        <v>20500000</v>
      </c>
    </row>
    <row r="830" spans="1:4" ht="13.8" hidden="1" x14ac:dyDescent="0.25">
      <c r="A830" s="167">
        <v>827</v>
      </c>
      <c r="B830" s="98">
        <v>9100122001000</v>
      </c>
      <c r="C830" s="99" t="s">
        <v>901</v>
      </c>
      <c r="D830" s="101">
        <v>20000000</v>
      </c>
    </row>
    <row r="831" spans="1:4" ht="13.8" hidden="1" x14ac:dyDescent="0.25">
      <c r="A831" s="167">
        <v>828</v>
      </c>
      <c r="B831" s="98">
        <v>9100122001100</v>
      </c>
      <c r="C831" s="99" t="s">
        <v>904</v>
      </c>
      <c r="D831" s="101">
        <v>20000000</v>
      </c>
    </row>
    <row r="832" spans="1:4" ht="13.8" hidden="1" x14ac:dyDescent="0.25">
      <c r="A832" s="167">
        <v>829</v>
      </c>
      <c r="B832" s="98">
        <v>2100123009400</v>
      </c>
      <c r="C832" s="99" t="s">
        <v>927</v>
      </c>
      <c r="D832" s="101">
        <v>20000000</v>
      </c>
    </row>
    <row r="833" spans="1:4" ht="13.8" hidden="1" x14ac:dyDescent="0.25">
      <c r="A833" s="167">
        <v>830</v>
      </c>
      <c r="B833" s="98">
        <v>2100123009100</v>
      </c>
      <c r="C833" s="99" t="s">
        <v>935</v>
      </c>
      <c r="D833" s="101">
        <v>20000000</v>
      </c>
    </row>
    <row r="834" spans="1:4" ht="13.8" hidden="1" x14ac:dyDescent="0.25">
      <c r="A834" s="167">
        <v>831</v>
      </c>
      <c r="B834" s="98">
        <v>2100124001200</v>
      </c>
      <c r="C834" s="99" t="s">
        <v>940</v>
      </c>
      <c r="D834" s="101">
        <v>20000000</v>
      </c>
    </row>
    <row r="835" spans="1:4" ht="13.8" hidden="1" x14ac:dyDescent="0.25">
      <c r="A835" s="167">
        <v>832</v>
      </c>
      <c r="B835" s="98">
        <v>2100124001600</v>
      </c>
      <c r="C835" s="99" t="s">
        <v>944</v>
      </c>
      <c r="D835" s="101">
        <v>20000000</v>
      </c>
    </row>
    <row r="836" spans="1:4" ht="13.8" hidden="1" x14ac:dyDescent="0.25">
      <c r="A836" s="167">
        <v>833</v>
      </c>
      <c r="B836" s="98">
        <v>2100124004500</v>
      </c>
      <c r="C836" s="99" t="s">
        <v>953</v>
      </c>
      <c r="D836" s="101">
        <v>20000000</v>
      </c>
    </row>
    <row r="837" spans="1:4" ht="13.8" hidden="1" x14ac:dyDescent="0.25">
      <c r="A837" s="167">
        <v>834</v>
      </c>
      <c r="B837" s="98">
        <v>2100122001300</v>
      </c>
      <c r="C837" s="99" t="s">
        <v>957</v>
      </c>
      <c r="D837" s="101">
        <v>20000000</v>
      </c>
    </row>
    <row r="838" spans="1:4" ht="13.8" hidden="1" x14ac:dyDescent="0.25">
      <c r="A838" s="167">
        <v>835</v>
      </c>
      <c r="B838" s="98">
        <v>2100123008200</v>
      </c>
      <c r="C838" s="99" t="s">
        <v>981</v>
      </c>
      <c r="D838" s="101">
        <v>20000000</v>
      </c>
    </row>
    <row r="839" spans="1:4" ht="13.8" hidden="1" x14ac:dyDescent="0.25">
      <c r="A839" s="167">
        <v>836</v>
      </c>
      <c r="B839" s="98">
        <v>2100125000400</v>
      </c>
      <c r="C839" s="99" t="s">
        <v>990</v>
      </c>
      <c r="D839" s="101">
        <v>20000000</v>
      </c>
    </row>
    <row r="840" spans="1:4" ht="13.8" hidden="1" x14ac:dyDescent="0.25">
      <c r="A840" s="167">
        <v>837</v>
      </c>
      <c r="B840" s="94">
        <v>12</v>
      </c>
      <c r="C840" s="91" t="s">
        <v>1038</v>
      </c>
      <c r="D840" s="95">
        <v>20000000</v>
      </c>
    </row>
    <row r="841" spans="1:4" ht="13.8" hidden="1" x14ac:dyDescent="0.25">
      <c r="A841" s="167">
        <v>838</v>
      </c>
      <c r="B841" s="98">
        <v>13100124009600</v>
      </c>
      <c r="C841" s="99" t="s">
        <v>1060</v>
      </c>
      <c r="D841" s="101">
        <v>20000000</v>
      </c>
    </row>
    <row r="842" spans="1:4" ht="13.8" hidden="1" x14ac:dyDescent="0.25">
      <c r="A842" s="167">
        <v>839</v>
      </c>
      <c r="B842" s="98">
        <v>7100124000800</v>
      </c>
      <c r="C842" s="99" t="s">
        <v>1097</v>
      </c>
      <c r="D842" s="101">
        <v>20000000</v>
      </c>
    </row>
    <row r="843" spans="1:4" ht="13.8" hidden="1" x14ac:dyDescent="0.25">
      <c r="A843" s="167">
        <v>840</v>
      </c>
      <c r="B843" s="98">
        <v>10100125000700</v>
      </c>
      <c r="C843" s="99" t="s">
        <v>1113</v>
      </c>
      <c r="D843" s="101">
        <v>20000000</v>
      </c>
    </row>
    <row r="844" spans="1:4" ht="13.8" hidden="1" x14ac:dyDescent="0.25">
      <c r="A844" s="167">
        <v>841</v>
      </c>
      <c r="B844" s="98">
        <v>17100122000500</v>
      </c>
      <c r="C844" s="99" t="s">
        <v>1145</v>
      </c>
      <c r="D844" s="101">
        <v>20000000</v>
      </c>
    </row>
    <row r="845" spans="1:4" ht="13.8" hidden="1" x14ac:dyDescent="0.25">
      <c r="A845" s="167">
        <v>842</v>
      </c>
      <c r="B845" s="98">
        <v>17100124007800</v>
      </c>
      <c r="C845" s="99" t="s">
        <v>1154</v>
      </c>
      <c r="D845" s="101">
        <v>20000000</v>
      </c>
    </row>
    <row r="846" spans="1:4" ht="13.8" hidden="1" x14ac:dyDescent="0.25">
      <c r="A846" s="167">
        <v>843</v>
      </c>
      <c r="B846" s="98">
        <v>17100122001100</v>
      </c>
      <c r="C846" s="99" t="s">
        <v>1161</v>
      </c>
      <c r="D846" s="101">
        <v>20000000</v>
      </c>
    </row>
    <row r="847" spans="1:4" ht="13.8" hidden="1" x14ac:dyDescent="0.25">
      <c r="A847" s="167">
        <v>844</v>
      </c>
      <c r="B847" s="98">
        <v>17100125001300</v>
      </c>
      <c r="C847" s="99" t="s">
        <v>1221</v>
      </c>
      <c r="D847" s="101">
        <v>20000000</v>
      </c>
    </row>
    <row r="848" spans="1:4" ht="13.8" hidden="1" x14ac:dyDescent="0.25">
      <c r="A848" s="167">
        <v>845</v>
      </c>
      <c r="B848" s="171"/>
      <c r="C848" s="171"/>
      <c r="D848" s="103">
        <v>20000000</v>
      </c>
    </row>
    <row r="849" spans="1:4" ht="13.8" hidden="1" x14ac:dyDescent="0.25">
      <c r="A849" s="167">
        <v>846</v>
      </c>
      <c r="B849" s="171"/>
      <c r="C849" s="171"/>
      <c r="D849" s="95">
        <v>20000000</v>
      </c>
    </row>
    <row r="850" spans="1:4" ht="13.2" hidden="1" customHeight="1" x14ac:dyDescent="0.25">
      <c r="A850" s="167">
        <v>847</v>
      </c>
      <c r="B850" s="98">
        <v>2100122000600</v>
      </c>
      <c r="C850" s="99" t="s">
        <v>1282</v>
      </c>
      <c r="D850" s="101">
        <v>20000000</v>
      </c>
    </row>
    <row r="851" spans="1:4" ht="13.2" hidden="1" customHeight="1" x14ac:dyDescent="0.25">
      <c r="A851" s="167">
        <v>848</v>
      </c>
      <c r="B851" s="98">
        <v>2100124005400</v>
      </c>
      <c r="C851" s="99" t="s">
        <v>1286</v>
      </c>
      <c r="D851" s="101">
        <v>20000000</v>
      </c>
    </row>
    <row r="852" spans="1:4" ht="13.2" hidden="1" customHeight="1" x14ac:dyDescent="0.25">
      <c r="A852" s="167">
        <v>849</v>
      </c>
      <c r="B852" s="98">
        <v>2100123002600</v>
      </c>
      <c r="C852" s="99" t="s">
        <v>1288</v>
      </c>
      <c r="D852" s="101">
        <v>20000000</v>
      </c>
    </row>
    <row r="853" spans="1:4" ht="13.2" hidden="1" customHeight="1" x14ac:dyDescent="0.25">
      <c r="A853" s="167">
        <v>850</v>
      </c>
      <c r="B853" s="98">
        <v>2100123012700</v>
      </c>
      <c r="C853" s="99" t="s">
        <v>1309</v>
      </c>
      <c r="D853" s="101">
        <v>20000000</v>
      </c>
    </row>
    <row r="854" spans="1:4" ht="13.2" hidden="1" customHeight="1" x14ac:dyDescent="0.25">
      <c r="A854" s="167">
        <v>851</v>
      </c>
      <c r="B854" s="98">
        <v>6100123001000</v>
      </c>
      <c r="C854" s="99" t="s">
        <v>1450</v>
      </c>
      <c r="D854" s="101">
        <v>20000000</v>
      </c>
    </row>
    <row r="855" spans="1:4" ht="13.8" hidden="1" x14ac:dyDescent="0.25">
      <c r="A855" s="167">
        <v>852</v>
      </c>
      <c r="B855" s="94">
        <v>136</v>
      </c>
      <c r="C855" s="91" t="s">
        <v>1512</v>
      </c>
      <c r="D855" s="95">
        <v>20000000</v>
      </c>
    </row>
    <row r="856" spans="1:4" ht="13.8" hidden="1" x14ac:dyDescent="0.25">
      <c r="A856" s="167">
        <v>853</v>
      </c>
      <c r="B856" s="98">
        <v>13100123007800</v>
      </c>
      <c r="C856" s="99" t="s">
        <v>1513</v>
      </c>
      <c r="D856" s="101">
        <v>20000000</v>
      </c>
    </row>
    <row r="857" spans="1:4" ht="13.8" hidden="1" x14ac:dyDescent="0.25">
      <c r="A857" s="167">
        <v>854</v>
      </c>
      <c r="B857" s="98">
        <v>13100123007400</v>
      </c>
      <c r="C857" s="99" t="s">
        <v>1272</v>
      </c>
      <c r="D857" s="101">
        <v>20000000</v>
      </c>
    </row>
    <row r="858" spans="1:4" ht="13.8" hidden="1" x14ac:dyDescent="0.25">
      <c r="A858" s="167">
        <v>855</v>
      </c>
      <c r="B858" s="98">
        <v>13100123013800</v>
      </c>
      <c r="C858" s="99" t="s">
        <v>1516</v>
      </c>
      <c r="D858" s="101">
        <v>20000000</v>
      </c>
    </row>
    <row r="859" spans="1:4" ht="13.8" hidden="1" x14ac:dyDescent="0.25">
      <c r="A859" s="167">
        <v>856</v>
      </c>
      <c r="B859" s="98">
        <v>2100123000500</v>
      </c>
      <c r="C859" s="99" t="s">
        <v>1539</v>
      </c>
      <c r="D859" s="101">
        <v>20000000</v>
      </c>
    </row>
    <row r="860" spans="1:4" ht="13.8" hidden="1" x14ac:dyDescent="0.25">
      <c r="A860" s="167">
        <v>857</v>
      </c>
      <c r="B860" s="94">
        <v>302</v>
      </c>
      <c r="C860" s="91" t="s">
        <v>1268</v>
      </c>
      <c r="D860" s="95">
        <v>20000000</v>
      </c>
    </row>
    <row r="861" spans="1:4" ht="13.8" hidden="1" x14ac:dyDescent="0.25">
      <c r="A861" s="167">
        <v>858</v>
      </c>
      <c r="B861" s="98">
        <v>12100124000600</v>
      </c>
      <c r="C861" s="99" t="s">
        <v>1571</v>
      </c>
      <c r="D861" s="101">
        <v>20000000</v>
      </c>
    </row>
    <row r="862" spans="1:4" ht="13.8" hidden="1" x14ac:dyDescent="0.25">
      <c r="A862" s="167">
        <v>859</v>
      </c>
      <c r="B862" s="98">
        <v>1030223000800</v>
      </c>
      <c r="C862" s="99" t="s">
        <v>1665</v>
      </c>
      <c r="D862" s="101">
        <v>20000000</v>
      </c>
    </row>
    <row r="863" spans="1:4" ht="13.8" hidden="1" x14ac:dyDescent="0.25">
      <c r="A863" s="167">
        <v>860</v>
      </c>
      <c r="B863" s="98">
        <v>1070125000400</v>
      </c>
      <c r="C863" s="99" t="s">
        <v>1671</v>
      </c>
      <c r="D863" s="101">
        <v>20000000</v>
      </c>
    </row>
    <row r="864" spans="1:4" ht="13.8" hidden="1" x14ac:dyDescent="0.25">
      <c r="A864" s="167">
        <v>861</v>
      </c>
      <c r="B864" s="94">
        <v>160</v>
      </c>
      <c r="C864" s="91" t="s">
        <v>1714</v>
      </c>
      <c r="D864" s="95">
        <v>20000000</v>
      </c>
    </row>
    <row r="865" spans="1:4" ht="13.8" hidden="1" x14ac:dyDescent="0.25">
      <c r="A865" s="167">
        <v>862</v>
      </c>
      <c r="B865" s="98">
        <v>4060123000104</v>
      </c>
      <c r="C865" s="99" t="s">
        <v>1715</v>
      </c>
      <c r="D865" s="101">
        <v>20000000</v>
      </c>
    </row>
    <row r="866" spans="1:4" ht="13.8" hidden="1" x14ac:dyDescent="0.25">
      <c r="A866" s="167">
        <v>863</v>
      </c>
      <c r="B866" s="98">
        <v>4100123000104</v>
      </c>
      <c r="C866" s="99" t="s">
        <v>1717</v>
      </c>
      <c r="D866" s="101">
        <v>20000000</v>
      </c>
    </row>
    <row r="867" spans="1:4" ht="13.8" hidden="1" x14ac:dyDescent="0.25">
      <c r="A867" s="167">
        <v>864</v>
      </c>
      <c r="B867" s="98">
        <v>4010123000304</v>
      </c>
      <c r="C867" s="99" t="s">
        <v>1730</v>
      </c>
      <c r="D867" s="101">
        <v>20000000</v>
      </c>
    </row>
    <row r="868" spans="1:4" ht="13.8" hidden="1" x14ac:dyDescent="0.25">
      <c r="A868" s="167">
        <v>865</v>
      </c>
      <c r="B868" s="98">
        <v>10100123003500</v>
      </c>
      <c r="C868" s="99" t="s">
        <v>1749</v>
      </c>
      <c r="D868" s="101">
        <v>20000000</v>
      </c>
    </row>
    <row r="869" spans="1:4" ht="13.8" hidden="1" x14ac:dyDescent="0.25">
      <c r="A869" s="167">
        <v>866</v>
      </c>
      <c r="B869" s="98">
        <v>10100124000200</v>
      </c>
      <c r="C869" s="99" t="s">
        <v>1767</v>
      </c>
      <c r="D869" s="101">
        <v>20000000</v>
      </c>
    </row>
    <row r="870" spans="1:4" ht="13.8" hidden="1" x14ac:dyDescent="0.25">
      <c r="A870" s="167">
        <v>867</v>
      </c>
      <c r="B870" s="98">
        <v>1070624000500</v>
      </c>
      <c r="C870" s="99" t="s">
        <v>1790</v>
      </c>
      <c r="D870" s="101">
        <v>20000000</v>
      </c>
    </row>
    <row r="871" spans="1:4" ht="13.8" hidden="1" x14ac:dyDescent="0.25">
      <c r="A871" s="167">
        <v>868</v>
      </c>
      <c r="B871" s="94">
        <v>312</v>
      </c>
      <c r="C871" s="91" t="s">
        <v>1963</v>
      </c>
      <c r="D871" s="95">
        <v>20000000</v>
      </c>
    </row>
    <row r="872" spans="1:4" ht="13.8" hidden="1" x14ac:dyDescent="0.25">
      <c r="A872" s="167">
        <v>869</v>
      </c>
      <c r="B872" s="98">
        <v>2100125001000</v>
      </c>
      <c r="C872" s="99" t="s">
        <v>1964</v>
      </c>
      <c r="D872" s="101">
        <v>20000000</v>
      </c>
    </row>
    <row r="873" spans="1:4" ht="13.8" hidden="1" x14ac:dyDescent="0.25">
      <c r="A873" s="167">
        <v>870</v>
      </c>
      <c r="B873" s="98">
        <v>13100123000300</v>
      </c>
      <c r="C873" s="99" t="s">
        <v>2064</v>
      </c>
      <c r="D873" s="101">
        <v>20000000</v>
      </c>
    </row>
    <row r="874" spans="1:4" ht="13.8" hidden="1" x14ac:dyDescent="0.25">
      <c r="A874" s="167">
        <v>871</v>
      </c>
      <c r="B874" s="98">
        <v>5010123000100</v>
      </c>
      <c r="C874" s="99" t="s">
        <v>2091</v>
      </c>
      <c r="D874" s="101">
        <v>20000000</v>
      </c>
    </row>
    <row r="875" spans="1:4" ht="13.8" hidden="1" x14ac:dyDescent="0.25">
      <c r="A875" s="167">
        <v>872</v>
      </c>
      <c r="B875" s="98">
        <v>5010123000200</v>
      </c>
      <c r="C875" s="99" t="s">
        <v>2094</v>
      </c>
      <c r="D875" s="101">
        <v>20000000</v>
      </c>
    </row>
    <row r="876" spans="1:4" ht="13.8" hidden="1" x14ac:dyDescent="0.25">
      <c r="A876" s="167">
        <v>873</v>
      </c>
      <c r="B876" s="98">
        <v>5040223000100</v>
      </c>
      <c r="C876" s="99" t="s">
        <v>2100</v>
      </c>
      <c r="D876" s="101">
        <v>20000000</v>
      </c>
    </row>
    <row r="877" spans="1:4" ht="13.8" hidden="1" x14ac:dyDescent="0.25">
      <c r="A877" s="167">
        <v>874</v>
      </c>
      <c r="B877" s="98">
        <v>5010125000700</v>
      </c>
      <c r="C877" s="99" t="s">
        <v>2101</v>
      </c>
      <c r="D877" s="101">
        <v>20000000</v>
      </c>
    </row>
    <row r="878" spans="1:4" ht="13.8" hidden="1" x14ac:dyDescent="0.25">
      <c r="A878" s="167">
        <v>875</v>
      </c>
      <c r="B878" s="98">
        <v>4050123000602</v>
      </c>
      <c r="C878" s="99" t="s">
        <v>2147</v>
      </c>
      <c r="D878" s="101">
        <v>20000000</v>
      </c>
    </row>
    <row r="879" spans="1:4" ht="13.8" hidden="1" x14ac:dyDescent="0.25">
      <c r="A879" s="167">
        <v>876</v>
      </c>
      <c r="B879" s="98">
        <v>6100124000300</v>
      </c>
      <c r="C879" s="99" t="s">
        <v>2191</v>
      </c>
      <c r="D879" s="101">
        <v>20000000</v>
      </c>
    </row>
    <row r="880" spans="1:4" ht="13.8" hidden="1" x14ac:dyDescent="0.25">
      <c r="A880" s="167">
        <v>877</v>
      </c>
      <c r="B880" s="98">
        <v>6100124000400</v>
      </c>
      <c r="C880" s="99" t="s">
        <v>2197</v>
      </c>
      <c r="D880" s="101">
        <v>20000000</v>
      </c>
    </row>
    <row r="881" spans="1:4" ht="13.8" hidden="1" x14ac:dyDescent="0.25">
      <c r="A881" s="167">
        <v>878</v>
      </c>
      <c r="B881" s="98">
        <v>17100124000600</v>
      </c>
      <c r="C881" s="99" t="s">
        <v>2219</v>
      </c>
      <c r="D881" s="101">
        <v>20000000</v>
      </c>
    </row>
    <row r="882" spans="1:4" ht="13.8" hidden="1" x14ac:dyDescent="0.25">
      <c r="A882" s="167">
        <v>879</v>
      </c>
      <c r="B882" s="98">
        <v>17100123003900</v>
      </c>
      <c r="C882" s="99" t="s">
        <v>2220</v>
      </c>
      <c r="D882" s="101">
        <v>20000000</v>
      </c>
    </row>
    <row r="883" spans="1:4" ht="13.8" hidden="1" x14ac:dyDescent="0.25">
      <c r="A883" s="167">
        <v>880</v>
      </c>
      <c r="B883" s="98">
        <v>17100124005800</v>
      </c>
      <c r="C883" s="99" t="s">
        <v>2225</v>
      </c>
      <c r="D883" s="101">
        <v>20000000</v>
      </c>
    </row>
    <row r="884" spans="1:4" ht="13.8" hidden="1" x14ac:dyDescent="0.25">
      <c r="A884" s="167">
        <v>881</v>
      </c>
      <c r="B884" s="98">
        <v>12100122001700</v>
      </c>
      <c r="C884" s="99" t="s">
        <v>2259</v>
      </c>
      <c r="D884" s="101">
        <v>20000000</v>
      </c>
    </row>
    <row r="885" spans="1:4" ht="13.8" hidden="1" x14ac:dyDescent="0.25">
      <c r="A885" s="167">
        <v>882</v>
      </c>
      <c r="B885" s="98">
        <v>12100125001300</v>
      </c>
      <c r="C885" s="99" t="s">
        <v>2262</v>
      </c>
      <c r="D885" s="101">
        <v>20000000</v>
      </c>
    </row>
    <row r="886" spans="1:4" ht="13.8" hidden="1" x14ac:dyDescent="0.25">
      <c r="A886" s="167">
        <v>883</v>
      </c>
      <c r="B886" s="98">
        <v>13100122008600</v>
      </c>
      <c r="C886" s="99" t="s">
        <v>2289</v>
      </c>
      <c r="D886" s="101">
        <v>20000000</v>
      </c>
    </row>
    <row r="887" spans="1:4" ht="13.8" hidden="1" x14ac:dyDescent="0.25">
      <c r="A887" s="167">
        <v>884</v>
      </c>
      <c r="B887" s="98">
        <v>13100123014500</v>
      </c>
      <c r="C887" s="99" t="s">
        <v>2297</v>
      </c>
      <c r="D887" s="101">
        <v>20000000</v>
      </c>
    </row>
    <row r="888" spans="1:4" ht="13.2" hidden="1" customHeight="1" x14ac:dyDescent="0.25">
      <c r="A888" s="167">
        <v>885</v>
      </c>
      <c r="B888" s="98">
        <v>1030322000200</v>
      </c>
      <c r="C888" s="99" t="s">
        <v>2308</v>
      </c>
      <c r="D888" s="101">
        <v>20000000</v>
      </c>
    </row>
    <row r="889" spans="1:4" ht="13.2" hidden="1" customHeight="1" x14ac:dyDescent="0.25">
      <c r="A889" s="167">
        <v>886</v>
      </c>
      <c r="B889" s="94">
        <v>202</v>
      </c>
      <c r="C889" s="91" t="s">
        <v>1951</v>
      </c>
      <c r="D889" s="95">
        <v>20000000</v>
      </c>
    </row>
    <row r="890" spans="1:4" ht="13.2" hidden="1" customHeight="1" x14ac:dyDescent="0.25">
      <c r="A890" s="167">
        <v>887</v>
      </c>
      <c r="B890" s="98">
        <v>14100125000300</v>
      </c>
      <c r="C890" s="99" t="s">
        <v>2344</v>
      </c>
      <c r="D890" s="101">
        <v>20000000</v>
      </c>
    </row>
    <row r="891" spans="1:4" ht="13.2" hidden="1" customHeight="1" x14ac:dyDescent="0.25">
      <c r="A891" s="167">
        <v>888</v>
      </c>
      <c r="B891" s="98">
        <v>13100123003000</v>
      </c>
      <c r="C891" s="99" t="s">
        <v>2369</v>
      </c>
      <c r="D891" s="101">
        <v>20000000</v>
      </c>
    </row>
    <row r="892" spans="1:4" ht="13.2" hidden="1" customHeight="1" x14ac:dyDescent="0.25">
      <c r="A892" s="167">
        <v>889</v>
      </c>
      <c r="B892" s="98">
        <v>2100122003600</v>
      </c>
      <c r="C892" s="99" t="s">
        <v>2435</v>
      </c>
      <c r="D892" s="101">
        <v>20000000</v>
      </c>
    </row>
    <row r="893" spans="1:4" ht="13.8" hidden="1" x14ac:dyDescent="0.25">
      <c r="A893" s="167">
        <v>890</v>
      </c>
      <c r="B893" s="98">
        <v>7100123003800</v>
      </c>
      <c r="C893" s="99" t="s">
        <v>2436</v>
      </c>
      <c r="D893" s="101">
        <v>20000000</v>
      </c>
    </row>
    <row r="894" spans="1:4" ht="13.8" hidden="1" x14ac:dyDescent="0.25">
      <c r="A894" s="167">
        <v>891</v>
      </c>
      <c r="B894" s="98">
        <v>11100122001100</v>
      </c>
      <c r="C894" s="99" t="s">
        <v>2482</v>
      </c>
      <c r="D894" s="101">
        <v>20000000</v>
      </c>
    </row>
    <row r="895" spans="1:4" ht="13.8" hidden="1" x14ac:dyDescent="0.25">
      <c r="A895" s="167">
        <v>892</v>
      </c>
      <c r="B895" s="98">
        <v>11100124000900</v>
      </c>
      <c r="C895" s="99" t="s">
        <v>2505</v>
      </c>
      <c r="D895" s="101">
        <v>20000000</v>
      </c>
    </row>
    <row r="896" spans="1:4" ht="13.8" hidden="1" x14ac:dyDescent="0.25">
      <c r="A896" s="167">
        <v>893</v>
      </c>
      <c r="B896" s="98">
        <v>2100123007400</v>
      </c>
      <c r="C896" s="99" t="s">
        <v>2622</v>
      </c>
      <c r="D896" s="101">
        <v>20000000</v>
      </c>
    </row>
    <row r="897" spans="1:4" ht="13.8" hidden="1" x14ac:dyDescent="0.25">
      <c r="A897" s="167">
        <v>894</v>
      </c>
      <c r="B897" s="94">
        <v>569</v>
      </c>
      <c r="C897" s="91" t="s">
        <v>2671</v>
      </c>
      <c r="D897" s="95">
        <v>20000000</v>
      </c>
    </row>
    <row r="898" spans="1:4" ht="13.8" hidden="1" x14ac:dyDescent="0.25">
      <c r="A898" s="167">
        <v>895</v>
      </c>
      <c r="B898" s="98">
        <v>2100124004100</v>
      </c>
      <c r="C898" s="99" t="s">
        <v>2672</v>
      </c>
      <c r="D898" s="101">
        <v>20000000</v>
      </c>
    </row>
    <row r="899" spans="1:4" ht="13.8" hidden="1" x14ac:dyDescent="0.25">
      <c r="A899" s="167">
        <v>896</v>
      </c>
      <c r="B899" s="98">
        <v>3100124000100</v>
      </c>
      <c r="C899" s="99" t="s">
        <v>2736</v>
      </c>
      <c r="D899" s="101">
        <v>20000000</v>
      </c>
    </row>
    <row r="900" spans="1:4" ht="13.8" hidden="1" x14ac:dyDescent="0.25">
      <c r="A900" s="167">
        <v>897</v>
      </c>
      <c r="B900" s="171"/>
      <c r="C900" s="171"/>
      <c r="D900" s="103">
        <v>20000000</v>
      </c>
    </row>
    <row r="901" spans="1:4" ht="13.8" hidden="1" x14ac:dyDescent="0.25">
      <c r="A901" s="167">
        <v>898</v>
      </c>
      <c r="B901" s="171"/>
      <c r="C901" s="171"/>
      <c r="D901" s="95">
        <v>20000000</v>
      </c>
    </row>
    <row r="902" spans="1:4" ht="13.8" hidden="1" x14ac:dyDescent="0.25">
      <c r="A902" s="167">
        <v>899</v>
      </c>
      <c r="B902" s="98">
        <v>13100122005900</v>
      </c>
      <c r="C902" s="99" t="s">
        <v>2783</v>
      </c>
      <c r="D902" s="101">
        <v>20000000</v>
      </c>
    </row>
    <row r="903" spans="1:4" ht="13.8" hidden="1" x14ac:dyDescent="0.25">
      <c r="A903" s="167">
        <v>900</v>
      </c>
      <c r="B903" s="98">
        <v>13100125005200</v>
      </c>
      <c r="C903" s="99" t="s">
        <v>2917</v>
      </c>
      <c r="D903" s="101">
        <v>20000000</v>
      </c>
    </row>
    <row r="904" spans="1:4" ht="13.8" hidden="1" x14ac:dyDescent="0.25">
      <c r="A904" s="167">
        <v>901</v>
      </c>
      <c r="B904" s="98">
        <v>13100125004300</v>
      </c>
      <c r="C904" s="99" t="s">
        <v>2932</v>
      </c>
      <c r="D904" s="101">
        <v>20000000</v>
      </c>
    </row>
    <row r="905" spans="1:4" ht="13.8" hidden="1" x14ac:dyDescent="0.25">
      <c r="A905" s="167">
        <v>902</v>
      </c>
      <c r="B905" s="98">
        <v>13100125004400</v>
      </c>
      <c r="C905" s="99" t="s">
        <v>2933</v>
      </c>
      <c r="D905" s="101">
        <v>20000000</v>
      </c>
    </row>
    <row r="906" spans="1:4" ht="13.8" hidden="1" x14ac:dyDescent="0.25">
      <c r="A906" s="167">
        <v>903</v>
      </c>
      <c r="B906" s="98">
        <v>10100122001200</v>
      </c>
      <c r="C906" s="99" t="s">
        <v>1991</v>
      </c>
      <c r="D906" s="101">
        <v>19000000</v>
      </c>
    </row>
    <row r="907" spans="1:4" ht="13.8" hidden="1" x14ac:dyDescent="0.25">
      <c r="A907" s="167">
        <v>904</v>
      </c>
      <c r="B907" s="98">
        <v>13100122009400</v>
      </c>
      <c r="C907" s="99" t="s">
        <v>2540</v>
      </c>
      <c r="D907" s="101">
        <v>19000000</v>
      </c>
    </row>
    <row r="908" spans="1:4" ht="13.8" hidden="1" x14ac:dyDescent="0.25">
      <c r="A908" s="167">
        <v>905</v>
      </c>
      <c r="B908" s="94">
        <v>346</v>
      </c>
      <c r="C908" s="91" t="s">
        <v>1472</v>
      </c>
      <c r="D908" s="95">
        <v>19000000</v>
      </c>
    </row>
    <row r="909" spans="1:4" ht="13.8" hidden="1" x14ac:dyDescent="0.25">
      <c r="A909" s="167">
        <v>906</v>
      </c>
      <c r="B909" s="98">
        <v>9100125000700</v>
      </c>
      <c r="C909" s="99" t="s">
        <v>915</v>
      </c>
      <c r="D909" s="101">
        <v>18000000</v>
      </c>
    </row>
    <row r="910" spans="1:4" ht="13.8" hidden="1" x14ac:dyDescent="0.25">
      <c r="A910" s="167">
        <v>907</v>
      </c>
      <c r="B910" s="98">
        <v>6100123005000</v>
      </c>
      <c r="C910" s="99" t="s">
        <v>1103</v>
      </c>
      <c r="D910" s="101">
        <v>18000000</v>
      </c>
    </row>
    <row r="911" spans="1:4" ht="13.8" hidden="1" x14ac:dyDescent="0.25">
      <c r="A911" s="167">
        <v>908</v>
      </c>
      <c r="B911" s="98">
        <v>6100125000200</v>
      </c>
      <c r="C911" s="99" t="s">
        <v>1115</v>
      </c>
      <c r="D911" s="101">
        <v>18000000</v>
      </c>
    </row>
    <row r="912" spans="1:4" ht="13.8" hidden="1" x14ac:dyDescent="0.25">
      <c r="A912" s="167">
        <v>909</v>
      </c>
      <c r="B912" s="98">
        <v>4010224000204</v>
      </c>
      <c r="C912" s="99" t="s">
        <v>1595</v>
      </c>
      <c r="D912" s="101">
        <v>18000000</v>
      </c>
    </row>
    <row r="913" spans="1:4" ht="13.8" hidden="1" x14ac:dyDescent="0.25">
      <c r="A913" s="167">
        <v>910</v>
      </c>
      <c r="B913" s="98">
        <v>1010023001400</v>
      </c>
      <c r="C913" s="99" t="s">
        <v>1786</v>
      </c>
      <c r="D913" s="101">
        <v>18000000</v>
      </c>
    </row>
    <row r="914" spans="1:4" ht="13.8" hidden="1" x14ac:dyDescent="0.25">
      <c r="A914" s="167">
        <v>911</v>
      </c>
      <c r="B914" s="98">
        <v>1070624000600</v>
      </c>
      <c r="C914" s="99" t="s">
        <v>1791</v>
      </c>
      <c r="D914" s="101">
        <v>18000000</v>
      </c>
    </row>
    <row r="915" spans="1:4" ht="13.2" hidden="1" customHeight="1" x14ac:dyDescent="0.25">
      <c r="A915" s="167">
        <v>912</v>
      </c>
      <c r="B915" s="98">
        <v>1010222000300</v>
      </c>
      <c r="C915" s="99" t="s">
        <v>2318</v>
      </c>
      <c r="D915" s="101">
        <v>18000000</v>
      </c>
    </row>
    <row r="916" spans="1:4" ht="13.2" hidden="1" customHeight="1" x14ac:dyDescent="0.25">
      <c r="A916" s="167">
        <v>913</v>
      </c>
      <c r="B916" s="98">
        <v>2100124003400</v>
      </c>
      <c r="C916" s="99" t="s">
        <v>2663</v>
      </c>
      <c r="D916" s="101">
        <v>18000000</v>
      </c>
    </row>
    <row r="917" spans="1:4" ht="13.2" hidden="1" customHeight="1" x14ac:dyDescent="0.25">
      <c r="A917" s="167">
        <v>914</v>
      </c>
      <c r="B917" s="98">
        <v>4030523000204</v>
      </c>
      <c r="C917" s="99" t="s">
        <v>2789</v>
      </c>
      <c r="D917" s="101">
        <v>18000000</v>
      </c>
    </row>
    <row r="918" spans="1:4" ht="13.2" hidden="1" customHeight="1" x14ac:dyDescent="0.25">
      <c r="A918" s="167">
        <v>915</v>
      </c>
      <c r="B918" s="98">
        <v>17100123002300</v>
      </c>
      <c r="C918" s="99" t="s">
        <v>1159</v>
      </c>
      <c r="D918" s="101">
        <v>17500000</v>
      </c>
    </row>
    <row r="919" spans="1:4" ht="13.2" hidden="1" customHeight="1" x14ac:dyDescent="0.25">
      <c r="A919" s="167">
        <v>916</v>
      </c>
      <c r="B919" s="98">
        <v>17100124003800</v>
      </c>
      <c r="C919" s="99" t="s">
        <v>1186</v>
      </c>
      <c r="D919" s="101">
        <v>17500000</v>
      </c>
    </row>
    <row r="920" spans="1:4" ht="13.8" hidden="1" x14ac:dyDescent="0.25">
      <c r="A920" s="167">
        <v>917</v>
      </c>
      <c r="B920" s="94">
        <v>284</v>
      </c>
      <c r="C920" s="91" t="s">
        <v>794</v>
      </c>
      <c r="D920" s="95">
        <v>17260000</v>
      </c>
    </row>
    <row r="921" spans="1:4" ht="13.8" hidden="1" x14ac:dyDescent="0.25">
      <c r="A921" s="167">
        <v>918</v>
      </c>
      <c r="B921" s="98">
        <v>2100123001500</v>
      </c>
      <c r="C921" s="99" t="s">
        <v>1541</v>
      </c>
      <c r="D921" s="101">
        <v>17000000</v>
      </c>
    </row>
    <row r="922" spans="1:4" ht="13.8" hidden="1" x14ac:dyDescent="0.25">
      <c r="A922" s="167">
        <v>919</v>
      </c>
      <c r="B922" s="94">
        <v>42</v>
      </c>
      <c r="C922" s="91" t="s">
        <v>1676</v>
      </c>
      <c r="D922" s="95">
        <v>17000000</v>
      </c>
    </row>
    <row r="923" spans="1:4" ht="13.8" hidden="1" x14ac:dyDescent="0.25">
      <c r="A923" s="167">
        <v>920</v>
      </c>
      <c r="B923" s="98">
        <v>13100125005300</v>
      </c>
      <c r="C923" s="99" t="s">
        <v>2068</v>
      </c>
      <c r="D923" s="101">
        <v>17000000</v>
      </c>
    </row>
    <row r="924" spans="1:4" ht="13.8" hidden="1" x14ac:dyDescent="0.25">
      <c r="A924" s="167">
        <v>921</v>
      </c>
      <c r="B924" s="94">
        <v>222</v>
      </c>
      <c r="C924" s="91" t="s">
        <v>2751</v>
      </c>
      <c r="D924" s="95">
        <v>17000000</v>
      </c>
    </row>
    <row r="925" spans="1:4" ht="13.8" hidden="1" x14ac:dyDescent="0.25">
      <c r="A925" s="167">
        <v>922</v>
      </c>
      <c r="B925" s="98">
        <v>2100124004000</v>
      </c>
      <c r="C925" s="99" t="s">
        <v>2824</v>
      </c>
      <c r="D925" s="101">
        <v>16900000</v>
      </c>
    </row>
    <row r="926" spans="1:4" ht="13.8" hidden="1" x14ac:dyDescent="0.25">
      <c r="A926" s="167">
        <v>923</v>
      </c>
      <c r="B926" s="98">
        <v>9100123004100</v>
      </c>
      <c r="C926" s="99" t="s">
        <v>1888</v>
      </c>
      <c r="D926" s="101">
        <v>16700000</v>
      </c>
    </row>
    <row r="927" spans="1:4" ht="13.8" hidden="1" x14ac:dyDescent="0.25">
      <c r="A927" s="167">
        <v>924</v>
      </c>
      <c r="B927" s="98">
        <v>9100122001400</v>
      </c>
      <c r="C927" s="99" t="s">
        <v>791</v>
      </c>
      <c r="D927" s="101">
        <v>16500000</v>
      </c>
    </row>
    <row r="928" spans="1:4" ht="13.8" hidden="1" x14ac:dyDescent="0.25">
      <c r="A928" s="167">
        <v>925</v>
      </c>
      <c r="B928" s="98">
        <v>5050324000400</v>
      </c>
      <c r="C928" s="99" t="s">
        <v>2279</v>
      </c>
      <c r="D928" s="101">
        <v>16500000</v>
      </c>
    </row>
    <row r="929" spans="1:4" ht="13.8" hidden="1" x14ac:dyDescent="0.25">
      <c r="A929" s="167">
        <v>926</v>
      </c>
      <c r="B929" s="171"/>
      <c r="C929" s="171"/>
      <c r="D929" s="103">
        <v>16000000</v>
      </c>
    </row>
    <row r="930" spans="1:4" ht="13.8" hidden="1" x14ac:dyDescent="0.25">
      <c r="A930" s="167">
        <v>927</v>
      </c>
      <c r="B930" s="171"/>
      <c r="C930" s="171"/>
      <c r="D930" s="95">
        <v>16000000</v>
      </c>
    </row>
    <row r="931" spans="1:4" ht="13.8" hidden="1" x14ac:dyDescent="0.25">
      <c r="A931" s="167">
        <v>928</v>
      </c>
      <c r="B931" s="98">
        <v>6100123001600</v>
      </c>
      <c r="C931" s="99" t="s">
        <v>1456</v>
      </c>
      <c r="D931" s="101">
        <v>16000000</v>
      </c>
    </row>
    <row r="932" spans="1:4" ht="13.8" hidden="1" x14ac:dyDescent="0.25">
      <c r="A932" s="167">
        <v>929</v>
      </c>
      <c r="B932" s="98">
        <v>13100122007900</v>
      </c>
      <c r="C932" s="99" t="s">
        <v>1500</v>
      </c>
      <c r="D932" s="101">
        <v>16000000</v>
      </c>
    </row>
    <row r="933" spans="1:4" ht="13.8" hidden="1" x14ac:dyDescent="0.25">
      <c r="A933" s="167">
        <v>930</v>
      </c>
      <c r="B933" s="94">
        <v>298</v>
      </c>
      <c r="C933" s="91" t="s">
        <v>1528</v>
      </c>
      <c r="D933" s="95">
        <v>16000000</v>
      </c>
    </row>
    <row r="934" spans="1:4" ht="13.8" hidden="1" x14ac:dyDescent="0.25">
      <c r="A934" s="167">
        <v>931</v>
      </c>
      <c r="B934" s="98">
        <v>4050124000702</v>
      </c>
      <c r="C934" s="99" t="s">
        <v>2139</v>
      </c>
      <c r="D934" s="101">
        <v>16000000</v>
      </c>
    </row>
    <row r="935" spans="1:4" ht="13.8" hidden="1" x14ac:dyDescent="0.25">
      <c r="A935" s="167">
        <v>932</v>
      </c>
      <c r="B935" s="98">
        <v>13100123000350</v>
      </c>
      <c r="C935" s="99" t="s">
        <v>2370</v>
      </c>
      <c r="D935" s="101">
        <v>16000000</v>
      </c>
    </row>
    <row r="936" spans="1:4" ht="13.8" hidden="1" x14ac:dyDescent="0.25">
      <c r="A936" s="167">
        <v>933</v>
      </c>
      <c r="B936" s="98">
        <v>2100123003300</v>
      </c>
      <c r="C936" s="99" t="s">
        <v>947</v>
      </c>
      <c r="D936" s="101">
        <v>16000000</v>
      </c>
    </row>
    <row r="937" spans="1:4" ht="13.8" hidden="1" x14ac:dyDescent="0.25">
      <c r="A937" s="167">
        <v>934</v>
      </c>
      <c r="B937" s="94">
        <v>579</v>
      </c>
      <c r="C937" s="91" t="s">
        <v>2371</v>
      </c>
      <c r="D937" s="95">
        <v>15500000</v>
      </c>
    </row>
    <row r="938" spans="1:4" ht="13.8" hidden="1" x14ac:dyDescent="0.25">
      <c r="A938" s="167">
        <v>935</v>
      </c>
      <c r="B938" s="98">
        <v>9100125000100</v>
      </c>
      <c r="C938" s="99" t="s">
        <v>2894</v>
      </c>
      <c r="D938" s="101">
        <v>15500000</v>
      </c>
    </row>
    <row r="939" spans="1:4" ht="13.8" hidden="1" x14ac:dyDescent="0.25">
      <c r="A939" s="167">
        <v>936</v>
      </c>
      <c r="B939" s="94">
        <v>421</v>
      </c>
      <c r="C939" s="91" t="s">
        <v>770</v>
      </c>
      <c r="D939" s="95">
        <v>15410000</v>
      </c>
    </row>
    <row r="940" spans="1:4" ht="13.8" hidden="1" x14ac:dyDescent="0.25">
      <c r="A940" s="167">
        <v>937</v>
      </c>
      <c r="B940" s="94">
        <v>508</v>
      </c>
      <c r="C940" s="91" t="s">
        <v>1376</v>
      </c>
      <c r="D940" s="95">
        <v>15250000</v>
      </c>
    </row>
    <row r="941" spans="1:4" ht="13.8" hidden="1" x14ac:dyDescent="0.25">
      <c r="A941" s="167">
        <v>938</v>
      </c>
      <c r="B941" s="98">
        <v>1020524000100</v>
      </c>
      <c r="C941" s="99" t="s">
        <v>1610</v>
      </c>
      <c r="D941" s="101">
        <v>15032110</v>
      </c>
    </row>
    <row r="942" spans="1:4" ht="13.8" hidden="1" x14ac:dyDescent="0.25">
      <c r="A942" s="167">
        <v>939</v>
      </c>
      <c r="B942" s="98">
        <v>13100123008300</v>
      </c>
      <c r="C942" s="99" t="s">
        <v>755</v>
      </c>
      <c r="D942" s="101">
        <v>15000000</v>
      </c>
    </row>
    <row r="943" spans="1:4" ht="13.8" hidden="1" x14ac:dyDescent="0.25">
      <c r="A943" s="167">
        <v>940</v>
      </c>
      <c r="B943" s="98">
        <v>9100123005900</v>
      </c>
      <c r="C943" s="99" t="s">
        <v>817</v>
      </c>
      <c r="D943" s="101">
        <v>15000000</v>
      </c>
    </row>
    <row r="944" spans="1:4" ht="26.4" hidden="1" x14ac:dyDescent="0.25">
      <c r="A944" s="167">
        <v>941</v>
      </c>
      <c r="B944" s="98">
        <v>9100123000200</v>
      </c>
      <c r="C944" s="99" t="s">
        <v>890</v>
      </c>
      <c r="D944" s="101">
        <v>15000000</v>
      </c>
    </row>
    <row r="945" spans="1:4" ht="13.8" hidden="1" x14ac:dyDescent="0.25">
      <c r="A945" s="167">
        <v>942</v>
      </c>
      <c r="B945" s="98">
        <v>9100123003400</v>
      </c>
      <c r="C945" s="99" t="s">
        <v>892</v>
      </c>
      <c r="D945" s="101">
        <v>15000000</v>
      </c>
    </row>
    <row r="946" spans="1:4" ht="39.6" hidden="1" x14ac:dyDescent="0.25">
      <c r="A946" s="167">
        <v>943</v>
      </c>
      <c r="B946" s="98">
        <v>9100123001300</v>
      </c>
      <c r="C946" s="99" t="s">
        <v>899</v>
      </c>
      <c r="D946" s="101">
        <v>15000000</v>
      </c>
    </row>
    <row r="947" spans="1:4" ht="13.8" hidden="1" x14ac:dyDescent="0.25">
      <c r="A947" s="167">
        <v>944</v>
      </c>
      <c r="B947" s="98">
        <v>9100125000800</v>
      </c>
      <c r="C947" s="99" t="s">
        <v>914</v>
      </c>
      <c r="D947" s="101">
        <v>15000000</v>
      </c>
    </row>
    <row r="948" spans="1:4" ht="13.8" hidden="1" x14ac:dyDescent="0.25">
      <c r="A948" s="167">
        <v>945</v>
      </c>
      <c r="B948" s="98">
        <v>2100124007300</v>
      </c>
      <c r="C948" s="99" t="s">
        <v>937</v>
      </c>
      <c r="D948" s="101">
        <v>15000000</v>
      </c>
    </row>
    <row r="949" spans="1:4" ht="13.8" hidden="1" x14ac:dyDescent="0.25">
      <c r="A949" s="167">
        <v>946</v>
      </c>
      <c r="B949" s="98">
        <v>10100124002700</v>
      </c>
      <c r="C949" s="99" t="s">
        <v>1039</v>
      </c>
      <c r="D949" s="101">
        <v>15000000</v>
      </c>
    </row>
    <row r="950" spans="1:4" ht="13.8" hidden="1" x14ac:dyDescent="0.25">
      <c r="A950" s="167">
        <v>947</v>
      </c>
      <c r="B950" s="98">
        <v>17100123003600</v>
      </c>
      <c r="C950" s="99" t="s">
        <v>1141</v>
      </c>
      <c r="D950" s="101">
        <v>15000000</v>
      </c>
    </row>
    <row r="951" spans="1:4" ht="13.8" hidden="1" x14ac:dyDescent="0.25">
      <c r="A951" s="167">
        <v>948</v>
      </c>
      <c r="B951" s="98">
        <v>17100123002100</v>
      </c>
      <c r="C951" s="99" t="s">
        <v>1144</v>
      </c>
      <c r="D951" s="101">
        <v>15000000</v>
      </c>
    </row>
    <row r="952" spans="1:4" ht="13.8" hidden="1" x14ac:dyDescent="0.25">
      <c r="A952" s="167">
        <v>949</v>
      </c>
      <c r="B952" s="98">
        <v>17100123002000</v>
      </c>
      <c r="C952" s="99" t="s">
        <v>1146</v>
      </c>
      <c r="D952" s="101">
        <v>15000000</v>
      </c>
    </row>
    <row r="953" spans="1:4" ht="13.8" hidden="1" x14ac:dyDescent="0.25">
      <c r="A953" s="167">
        <v>950</v>
      </c>
      <c r="B953" s="98">
        <v>17100125001000</v>
      </c>
      <c r="C953" s="99" t="s">
        <v>1156</v>
      </c>
      <c r="D953" s="101">
        <v>15000000</v>
      </c>
    </row>
    <row r="954" spans="1:4" ht="13.8" hidden="1" x14ac:dyDescent="0.25">
      <c r="A954" s="167">
        <v>951</v>
      </c>
      <c r="B954" s="94">
        <v>34</v>
      </c>
      <c r="C954" s="91" t="s">
        <v>804</v>
      </c>
      <c r="D954" s="95">
        <v>15000000</v>
      </c>
    </row>
    <row r="955" spans="1:4" ht="13.8" hidden="1" x14ac:dyDescent="0.25">
      <c r="A955" s="167">
        <v>952</v>
      </c>
      <c r="B955" s="98">
        <v>2100124005500</v>
      </c>
      <c r="C955" s="99" t="s">
        <v>1284</v>
      </c>
      <c r="D955" s="101">
        <v>15000000</v>
      </c>
    </row>
    <row r="956" spans="1:4" ht="13.8" hidden="1" x14ac:dyDescent="0.25">
      <c r="A956" s="167">
        <v>953</v>
      </c>
      <c r="B956" s="98">
        <v>4060125000804</v>
      </c>
      <c r="C956" s="99" t="s">
        <v>1349</v>
      </c>
      <c r="D956" s="101">
        <v>15000000</v>
      </c>
    </row>
    <row r="957" spans="1:4" ht="13.8" hidden="1" x14ac:dyDescent="0.25">
      <c r="A957" s="167">
        <v>954</v>
      </c>
      <c r="B957" s="98">
        <v>14100123001400</v>
      </c>
      <c r="C957" s="99" t="s">
        <v>1429</v>
      </c>
      <c r="D957" s="101">
        <v>15000000</v>
      </c>
    </row>
    <row r="958" spans="1:4" ht="13.8" hidden="1" x14ac:dyDescent="0.25">
      <c r="A958" s="167">
        <v>955</v>
      </c>
      <c r="B958" s="98">
        <v>13100124007300</v>
      </c>
      <c r="C958" s="99" t="s">
        <v>1509</v>
      </c>
      <c r="D958" s="101">
        <v>15000000</v>
      </c>
    </row>
    <row r="959" spans="1:4" ht="13.8" hidden="1" x14ac:dyDescent="0.25">
      <c r="A959" s="167">
        <v>956</v>
      </c>
      <c r="B959" s="98">
        <v>12100122000400</v>
      </c>
      <c r="C959" s="99" t="s">
        <v>1553</v>
      </c>
      <c r="D959" s="101">
        <v>15000000</v>
      </c>
    </row>
    <row r="960" spans="1:4" ht="13.8" hidden="1" x14ac:dyDescent="0.25">
      <c r="A960" s="167">
        <v>957</v>
      </c>
      <c r="B960" s="98">
        <v>12100124002500</v>
      </c>
      <c r="C960" s="99" t="s">
        <v>1575</v>
      </c>
      <c r="D960" s="101">
        <v>15000000</v>
      </c>
    </row>
    <row r="961" spans="1:4" ht="13.8" hidden="1" x14ac:dyDescent="0.25">
      <c r="A961" s="167">
        <v>958</v>
      </c>
      <c r="B961" s="98">
        <v>12100124002200</v>
      </c>
      <c r="C961" s="99" t="s">
        <v>1578</v>
      </c>
      <c r="D961" s="101">
        <v>15000000</v>
      </c>
    </row>
    <row r="962" spans="1:4" ht="13.8" hidden="1" x14ac:dyDescent="0.25">
      <c r="A962" s="167">
        <v>959</v>
      </c>
      <c r="B962" s="98">
        <v>4080223000104</v>
      </c>
      <c r="C962" s="99" t="s">
        <v>1722</v>
      </c>
      <c r="D962" s="101">
        <v>15000000</v>
      </c>
    </row>
    <row r="963" spans="1:4" ht="13.8" hidden="1" x14ac:dyDescent="0.25">
      <c r="A963" s="167">
        <v>960</v>
      </c>
      <c r="B963" s="98">
        <v>10100124000600</v>
      </c>
      <c r="C963" s="99" t="s">
        <v>1761</v>
      </c>
      <c r="D963" s="101">
        <v>15000000</v>
      </c>
    </row>
    <row r="964" spans="1:4" ht="13.8" hidden="1" x14ac:dyDescent="0.25">
      <c r="A964" s="167">
        <v>961</v>
      </c>
      <c r="B964" s="98">
        <v>1070623000800</v>
      </c>
      <c r="C964" s="99" t="s">
        <v>1785</v>
      </c>
      <c r="D964" s="101">
        <v>15000000</v>
      </c>
    </row>
    <row r="965" spans="1:4" ht="13.8" hidden="1" x14ac:dyDescent="0.25">
      <c r="A965" s="167">
        <v>962</v>
      </c>
      <c r="B965" s="98">
        <v>4060224000101</v>
      </c>
      <c r="C965" s="99" t="s">
        <v>1821</v>
      </c>
      <c r="D965" s="101">
        <v>15000000</v>
      </c>
    </row>
    <row r="966" spans="1:4" ht="13.8" hidden="1" x14ac:dyDescent="0.25">
      <c r="A966" s="167">
        <v>963</v>
      </c>
      <c r="B966" s="98">
        <v>12100124000800</v>
      </c>
      <c r="C966" s="99" t="s">
        <v>1867</v>
      </c>
      <c r="D966" s="101">
        <v>15000000</v>
      </c>
    </row>
    <row r="967" spans="1:4" ht="13.8" hidden="1" x14ac:dyDescent="0.25">
      <c r="A967" s="167">
        <v>964</v>
      </c>
      <c r="B967" s="98">
        <v>5040123000100</v>
      </c>
      <c r="C967" s="99" t="s">
        <v>1912</v>
      </c>
      <c r="D967" s="101">
        <v>15000000</v>
      </c>
    </row>
    <row r="968" spans="1:4" ht="13.8" hidden="1" x14ac:dyDescent="0.25">
      <c r="A968" s="167">
        <v>965</v>
      </c>
      <c r="B968" s="98">
        <v>2100124004700</v>
      </c>
      <c r="C968" s="99" t="s">
        <v>1924</v>
      </c>
      <c r="D968" s="101">
        <v>15000000</v>
      </c>
    </row>
    <row r="969" spans="1:4" ht="13.8" hidden="1" x14ac:dyDescent="0.25">
      <c r="A969" s="167">
        <v>966</v>
      </c>
      <c r="B969" s="98">
        <v>10100123002300</v>
      </c>
      <c r="C969" s="99" t="s">
        <v>1988</v>
      </c>
      <c r="D969" s="101">
        <v>15000000</v>
      </c>
    </row>
    <row r="970" spans="1:4" ht="13.8" hidden="1" x14ac:dyDescent="0.25">
      <c r="A970" s="167">
        <v>967</v>
      </c>
      <c r="B970" s="98">
        <v>13100123000100</v>
      </c>
      <c r="C970" s="99" t="s">
        <v>2063</v>
      </c>
      <c r="D970" s="101">
        <v>15000000</v>
      </c>
    </row>
    <row r="971" spans="1:4" ht="13.8" hidden="1" x14ac:dyDescent="0.25">
      <c r="A971" s="167">
        <v>968</v>
      </c>
      <c r="B971" s="98">
        <v>13100122000500</v>
      </c>
      <c r="C971" s="99" t="s">
        <v>2066</v>
      </c>
      <c r="D971" s="101">
        <v>15000000</v>
      </c>
    </row>
    <row r="972" spans="1:4" ht="13.8" hidden="1" x14ac:dyDescent="0.25">
      <c r="A972" s="167">
        <v>969</v>
      </c>
      <c r="B972" s="98">
        <v>1010222000500</v>
      </c>
      <c r="C972" s="99" t="s">
        <v>2161</v>
      </c>
      <c r="D972" s="101">
        <v>15000000</v>
      </c>
    </row>
    <row r="973" spans="1:4" ht="13.8" hidden="1" x14ac:dyDescent="0.25">
      <c r="A973" s="167">
        <v>970</v>
      </c>
      <c r="B973" s="98">
        <v>6100123003500</v>
      </c>
      <c r="C973" s="99" t="s">
        <v>2187</v>
      </c>
      <c r="D973" s="101">
        <v>15000000</v>
      </c>
    </row>
    <row r="974" spans="1:4" ht="13.8" hidden="1" x14ac:dyDescent="0.25">
      <c r="A974" s="167">
        <v>971</v>
      </c>
      <c r="B974" s="98">
        <v>17100123000300</v>
      </c>
      <c r="C974" s="99" t="s">
        <v>2211</v>
      </c>
      <c r="D974" s="101">
        <v>15000000</v>
      </c>
    </row>
    <row r="975" spans="1:4" ht="13.8" hidden="1" x14ac:dyDescent="0.25">
      <c r="A975" s="167">
        <v>972</v>
      </c>
      <c r="B975" s="98">
        <v>17100125000100</v>
      </c>
      <c r="C975" s="99" t="s">
        <v>2226</v>
      </c>
      <c r="D975" s="101">
        <v>15000000</v>
      </c>
    </row>
    <row r="976" spans="1:4" ht="13.8" hidden="1" x14ac:dyDescent="0.25">
      <c r="A976" s="167">
        <v>973</v>
      </c>
      <c r="B976" s="98">
        <v>17100125000600</v>
      </c>
      <c r="C976" s="99" t="s">
        <v>2242</v>
      </c>
      <c r="D976" s="101">
        <v>15000000</v>
      </c>
    </row>
    <row r="977" spans="1:4" ht="13.8" hidden="1" x14ac:dyDescent="0.25">
      <c r="A977" s="167">
        <v>974</v>
      </c>
      <c r="B977" s="98">
        <v>4050124001604</v>
      </c>
      <c r="C977" s="99" t="s">
        <v>2380</v>
      </c>
      <c r="D977" s="101">
        <v>15000000</v>
      </c>
    </row>
    <row r="978" spans="1:4" ht="13.8" hidden="1" x14ac:dyDescent="0.25">
      <c r="A978" s="167">
        <v>975</v>
      </c>
      <c r="B978" s="98">
        <v>13100125002600</v>
      </c>
      <c r="C978" s="99" t="s">
        <v>2388</v>
      </c>
      <c r="D978" s="101">
        <v>15000000</v>
      </c>
    </row>
    <row r="979" spans="1:4" ht="13.8" hidden="1" x14ac:dyDescent="0.25">
      <c r="A979" s="167">
        <v>976</v>
      </c>
      <c r="B979" s="98">
        <v>2100122003900</v>
      </c>
      <c r="C979" s="99" t="s">
        <v>2441</v>
      </c>
      <c r="D979" s="101">
        <v>15000000</v>
      </c>
    </row>
    <row r="980" spans="1:4" ht="13.8" hidden="1" x14ac:dyDescent="0.25">
      <c r="A980" s="167">
        <v>977</v>
      </c>
      <c r="B980" s="98">
        <v>11100122000200</v>
      </c>
      <c r="C980" s="99" t="s">
        <v>2481</v>
      </c>
      <c r="D980" s="101">
        <v>15000000</v>
      </c>
    </row>
    <row r="981" spans="1:4" ht="13.8" hidden="1" x14ac:dyDescent="0.25">
      <c r="A981" s="167">
        <v>978</v>
      </c>
      <c r="B981" s="94">
        <v>31</v>
      </c>
      <c r="C981" s="91" t="s">
        <v>804</v>
      </c>
      <c r="D981" s="95">
        <v>15000000</v>
      </c>
    </row>
    <row r="982" spans="1:4" ht="13.8" hidden="1" x14ac:dyDescent="0.25">
      <c r="A982" s="167">
        <v>979</v>
      </c>
      <c r="B982" s="98">
        <v>11100124000300</v>
      </c>
      <c r="C982" s="99" t="s">
        <v>2487</v>
      </c>
      <c r="D982" s="101">
        <v>15000000</v>
      </c>
    </row>
    <row r="983" spans="1:4" ht="13.8" hidden="1" x14ac:dyDescent="0.25">
      <c r="A983" s="167">
        <v>980</v>
      </c>
      <c r="B983" s="98">
        <v>13100124017200</v>
      </c>
      <c r="C983" s="99" t="s">
        <v>2536</v>
      </c>
      <c r="D983" s="101">
        <v>15000000</v>
      </c>
    </row>
    <row r="984" spans="1:4" ht="13.8" hidden="1" x14ac:dyDescent="0.25">
      <c r="A984" s="167">
        <v>981</v>
      </c>
      <c r="B984" s="98">
        <v>2100123006900</v>
      </c>
      <c r="C984" s="99" t="s">
        <v>2620</v>
      </c>
      <c r="D984" s="101">
        <v>15000000</v>
      </c>
    </row>
    <row r="985" spans="1:4" ht="13.8" hidden="1" x14ac:dyDescent="0.25">
      <c r="A985" s="167">
        <v>982</v>
      </c>
      <c r="B985" s="98">
        <v>2100123007500</v>
      </c>
      <c r="C985" s="99" t="s">
        <v>2623</v>
      </c>
      <c r="D985" s="101">
        <v>15000000</v>
      </c>
    </row>
    <row r="986" spans="1:4" ht="13.8" hidden="1" x14ac:dyDescent="0.25">
      <c r="A986" s="167">
        <v>983</v>
      </c>
      <c r="B986" s="98">
        <v>2100124001400</v>
      </c>
      <c r="C986" s="99" t="s">
        <v>2625</v>
      </c>
      <c r="D986" s="101">
        <v>15000000</v>
      </c>
    </row>
    <row r="987" spans="1:4" ht="13.8" hidden="1" x14ac:dyDescent="0.25">
      <c r="A987" s="167">
        <v>984</v>
      </c>
      <c r="B987" s="98">
        <v>2100124003900</v>
      </c>
      <c r="C987" s="99" t="s">
        <v>2669</v>
      </c>
      <c r="D987" s="101">
        <v>15000000</v>
      </c>
    </row>
    <row r="988" spans="1:4" ht="13.8" hidden="1" x14ac:dyDescent="0.25">
      <c r="A988" s="167">
        <v>985</v>
      </c>
      <c r="B988" s="98">
        <v>8100123000400</v>
      </c>
      <c r="C988" s="99" t="s">
        <v>2680</v>
      </c>
      <c r="D988" s="101">
        <v>15000000</v>
      </c>
    </row>
    <row r="989" spans="1:4" ht="13.8" hidden="1" x14ac:dyDescent="0.25">
      <c r="A989" s="167">
        <v>986</v>
      </c>
      <c r="B989" s="171"/>
      <c r="C989" s="171"/>
      <c r="D989" s="103">
        <v>15000000</v>
      </c>
    </row>
    <row r="990" spans="1:4" ht="13.8" hidden="1" x14ac:dyDescent="0.25">
      <c r="A990" s="167">
        <v>987</v>
      </c>
      <c r="B990" s="171"/>
      <c r="C990" s="171"/>
      <c r="D990" s="95">
        <v>15000000</v>
      </c>
    </row>
    <row r="991" spans="1:4" ht="13.8" hidden="1" x14ac:dyDescent="0.25">
      <c r="A991" s="167">
        <v>988</v>
      </c>
      <c r="B991" s="98">
        <v>13100123004200</v>
      </c>
      <c r="C991" s="99" t="s">
        <v>2773</v>
      </c>
      <c r="D991" s="101">
        <v>15000000</v>
      </c>
    </row>
    <row r="992" spans="1:4" ht="13.8" hidden="1" x14ac:dyDescent="0.25">
      <c r="A992" s="167">
        <v>989</v>
      </c>
      <c r="B992" s="98">
        <v>13100125001600</v>
      </c>
      <c r="C992" s="99" t="s">
        <v>2774</v>
      </c>
      <c r="D992" s="101">
        <v>15000000</v>
      </c>
    </row>
    <row r="993" spans="1:4" ht="13.8" hidden="1" x14ac:dyDescent="0.25">
      <c r="A993" s="167">
        <v>990</v>
      </c>
      <c r="B993" s="98">
        <v>2100125002800</v>
      </c>
      <c r="C993" s="116" t="s">
        <v>2939</v>
      </c>
      <c r="D993" s="101">
        <v>15000000</v>
      </c>
    </row>
    <row r="994" spans="1:4" ht="13.8" hidden="1" x14ac:dyDescent="0.25">
      <c r="A994" s="167">
        <v>991</v>
      </c>
      <c r="B994" s="98">
        <v>17100124006000</v>
      </c>
      <c r="C994" s="99" t="s">
        <v>2207</v>
      </c>
      <c r="D994" s="101">
        <v>14300000</v>
      </c>
    </row>
    <row r="995" spans="1:4" ht="13.8" hidden="1" x14ac:dyDescent="0.25">
      <c r="A995" s="167">
        <v>992</v>
      </c>
      <c r="B995" s="98">
        <v>5010124000500</v>
      </c>
      <c r="C995" s="99" t="s">
        <v>1361</v>
      </c>
      <c r="D995" s="101">
        <v>14100000</v>
      </c>
    </row>
    <row r="996" spans="1:4" ht="13.8" hidden="1" x14ac:dyDescent="0.25">
      <c r="A996" s="167">
        <v>993</v>
      </c>
      <c r="B996" s="98">
        <v>6100123000200</v>
      </c>
      <c r="C996" s="99" t="s">
        <v>1467</v>
      </c>
      <c r="D996" s="101">
        <v>14000000</v>
      </c>
    </row>
    <row r="997" spans="1:4" ht="26.4" hidden="1" x14ac:dyDescent="0.25">
      <c r="A997" s="167">
        <v>994</v>
      </c>
      <c r="B997" s="98">
        <v>13100124008800</v>
      </c>
      <c r="C997" s="99" t="s">
        <v>1503</v>
      </c>
      <c r="D997" s="101">
        <v>14000000</v>
      </c>
    </row>
    <row r="998" spans="1:4" ht="13.8" hidden="1" x14ac:dyDescent="0.25">
      <c r="A998" s="167">
        <v>995</v>
      </c>
      <c r="B998" s="98">
        <v>4040223000104</v>
      </c>
      <c r="C998" s="99" t="s">
        <v>1713</v>
      </c>
      <c r="D998" s="101">
        <v>14000000</v>
      </c>
    </row>
    <row r="999" spans="1:4" ht="13.8" hidden="1" x14ac:dyDescent="0.25">
      <c r="A999" s="167">
        <v>996</v>
      </c>
      <c r="B999" s="171"/>
      <c r="C999" s="171"/>
      <c r="D999" s="103">
        <v>14000000</v>
      </c>
    </row>
    <row r="1000" spans="1:4" ht="13.8" hidden="1" x14ac:dyDescent="0.25">
      <c r="A1000" s="167">
        <v>997</v>
      </c>
      <c r="B1000" s="171"/>
      <c r="C1000" s="171"/>
      <c r="D1000" s="95">
        <v>14000000</v>
      </c>
    </row>
    <row r="1001" spans="1:4" ht="13.8" hidden="1" x14ac:dyDescent="0.25">
      <c r="A1001" s="167">
        <v>998</v>
      </c>
      <c r="B1001" s="98">
        <v>2100124004300</v>
      </c>
      <c r="C1001" s="99" t="s">
        <v>2727</v>
      </c>
      <c r="D1001" s="101">
        <v>14000000</v>
      </c>
    </row>
    <row r="1002" spans="1:4" ht="13.8" hidden="1" x14ac:dyDescent="0.25">
      <c r="A1002" s="167">
        <v>999</v>
      </c>
      <c r="B1002" s="98">
        <v>2100124000800</v>
      </c>
      <c r="C1002" s="99" t="s">
        <v>2730</v>
      </c>
      <c r="D1002" s="101">
        <v>14000000</v>
      </c>
    </row>
    <row r="1003" spans="1:4" ht="13.2" hidden="1" customHeight="1" x14ac:dyDescent="0.25">
      <c r="A1003" s="167">
        <v>1000</v>
      </c>
      <c r="B1003" s="98">
        <v>10100123003700</v>
      </c>
      <c r="C1003" s="99" t="s">
        <v>1773</v>
      </c>
      <c r="D1003" s="101">
        <v>13500000</v>
      </c>
    </row>
    <row r="1004" spans="1:4" ht="13.2" hidden="1" customHeight="1" x14ac:dyDescent="0.25">
      <c r="A1004" s="167">
        <v>1001</v>
      </c>
      <c r="B1004" s="94">
        <v>462</v>
      </c>
      <c r="C1004" s="91" t="s">
        <v>1834</v>
      </c>
      <c r="D1004" s="95">
        <v>13070000</v>
      </c>
    </row>
    <row r="1005" spans="1:4" ht="13.2" hidden="1" customHeight="1" x14ac:dyDescent="0.25">
      <c r="A1005" s="167">
        <v>1002</v>
      </c>
      <c r="B1005" s="98">
        <v>2100123004600</v>
      </c>
      <c r="C1005" s="99" t="s">
        <v>971</v>
      </c>
      <c r="D1005" s="101">
        <v>13000000</v>
      </c>
    </row>
    <row r="1006" spans="1:4" ht="13.2" hidden="1" customHeight="1" x14ac:dyDescent="0.25">
      <c r="A1006" s="167">
        <v>1003</v>
      </c>
      <c r="B1006" s="94">
        <v>162</v>
      </c>
      <c r="C1006" s="91" t="s">
        <v>1718</v>
      </c>
      <c r="D1006" s="95">
        <v>13000000</v>
      </c>
    </row>
    <row r="1007" spans="1:4" ht="13.2" hidden="1" customHeight="1" x14ac:dyDescent="0.25">
      <c r="A1007" s="167">
        <v>1004</v>
      </c>
      <c r="B1007" s="98">
        <v>10100124000700</v>
      </c>
      <c r="C1007" s="99" t="s">
        <v>1762</v>
      </c>
      <c r="D1007" s="101">
        <v>13000000</v>
      </c>
    </row>
    <row r="1008" spans="1:4" ht="13.8" hidden="1" x14ac:dyDescent="0.25">
      <c r="A1008" s="167">
        <v>1005</v>
      </c>
      <c r="B1008" s="98">
        <v>12100123004700</v>
      </c>
      <c r="C1008" s="99" t="s">
        <v>1871</v>
      </c>
      <c r="D1008" s="101">
        <v>13000000</v>
      </c>
    </row>
    <row r="1009" spans="1:4" ht="13.8" hidden="1" x14ac:dyDescent="0.25">
      <c r="A1009" s="167">
        <v>1006</v>
      </c>
      <c r="B1009" s="98">
        <v>5010423000100</v>
      </c>
      <c r="C1009" s="99" t="s">
        <v>2119</v>
      </c>
      <c r="D1009" s="101">
        <v>13000000</v>
      </c>
    </row>
    <row r="1010" spans="1:4" ht="13.8" hidden="1" x14ac:dyDescent="0.25">
      <c r="A1010" s="167">
        <v>1007</v>
      </c>
      <c r="B1010" s="94">
        <v>321</v>
      </c>
      <c r="C1010" s="91" t="s">
        <v>2529</v>
      </c>
      <c r="D1010" s="95">
        <v>13000000</v>
      </c>
    </row>
    <row r="1011" spans="1:4" ht="13.8" hidden="1" x14ac:dyDescent="0.25">
      <c r="A1011" s="167">
        <v>1008</v>
      </c>
      <c r="B1011" s="98">
        <v>2100125002700</v>
      </c>
      <c r="C1011" s="116" t="s">
        <v>2940</v>
      </c>
      <c r="D1011" s="101">
        <v>12700000</v>
      </c>
    </row>
    <row r="1012" spans="1:4" ht="13.8" hidden="1" x14ac:dyDescent="0.25">
      <c r="A1012" s="167">
        <v>1009</v>
      </c>
      <c r="B1012" s="98">
        <v>1030224000900</v>
      </c>
      <c r="C1012" s="99" t="s">
        <v>1668</v>
      </c>
      <c r="D1012" s="101">
        <v>12500000</v>
      </c>
    </row>
    <row r="1013" spans="1:4" ht="13.8" hidden="1" x14ac:dyDescent="0.25">
      <c r="A1013" s="167">
        <v>1010</v>
      </c>
      <c r="B1013" s="98">
        <v>2100123004800</v>
      </c>
      <c r="C1013" s="99" t="s">
        <v>970</v>
      </c>
      <c r="D1013" s="101">
        <v>12000000</v>
      </c>
    </row>
    <row r="1014" spans="1:4" ht="13.8" hidden="1" x14ac:dyDescent="0.25">
      <c r="A1014" s="167">
        <v>1011</v>
      </c>
      <c r="B1014" s="98">
        <v>17100124003500</v>
      </c>
      <c r="C1014" s="99" t="s">
        <v>1183</v>
      </c>
      <c r="D1014" s="101">
        <v>12000000</v>
      </c>
    </row>
    <row r="1015" spans="1:4" ht="13.8" hidden="1" x14ac:dyDescent="0.25">
      <c r="A1015" s="167">
        <v>1012</v>
      </c>
      <c r="B1015" s="98">
        <v>2100124000600</v>
      </c>
      <c r="C1015" s="99" t="s">
        <v>1283</v>
      </c>
      <c r="D1015" s="101">
        <v>12000000</v>
      </c>
    </row>
    <row r="1016" spans="1:4" ht="13.8" hidden="1" x14ac:dyDescent="0.25">
      <c r="A1016" s="167">
        <v>1013</v>
      </c>
      <c r="B1016" s="98">
        <v>13100124006900</v>
      </c>
      <c r="C1016" s="99" t="s">
        <v>1507</v>
      </c>
      <c r="D1016" s="101">
        <v>12000000</v>
      </c>
    </row>
    <row r="1017" spans="1:4" ht="13.8" hidden="1" x14ac:dyDescent="0.25">
      <c r="A1017" s="167">
        <v>1014</v>
      </c>
      <c r="B1017" s="98">
        <v>1010224000400</v>
      </c>
      <c r="C1017" s="99" t="s">
        <v>1656</v>
      </c>
      <c r="D1017" s="101">
        <v>12000000</v>
      </c>
    </row>
    <row r="1018" spans="1:4" ht="13.8" hidden="1" x14ac:dyDescent="0.25">
      <c r="A1018" s="167">
        <v>1015</v>
      </c>
      <c r="B1018" s="98">
        <v>12100125000900</v>
      </c>
      <c r="C1018" s="99" t="s">
        <v>1874</v>
      </c>
      <c r="D1018" s="101">
        <v>12000000</v>
      </c>
    </row>
    <row r="1019" spans="1:4" ht="13.8" hidden="1" x14ac:dyDescent="0.25">
      <c r="A1019" s="167">
        <v>1016</v>
      </c>
      <c r="B1019" s="98">
        <v>2100123012300</v>
      </c>
      <c r="C1019" s="99" t="s">
        <v>1926</v>
      </c>
      <c r="D1019" s="101">
        <v>12000000</v>
      </c>
    </row>
    <row r="1020" spans="1:4" ht="13.8" hidden="1" x14ac:dyDescent="0.25">
      <c r="A1020" s="167">
        <v>1017</v>
      </c>
      <c r="B1020" s="98">
        <v>2100125001100</v>
      </c>
      <c r="C1020" s="99" t="s">
        <v>1960</v>
      </c>
      <c r="D1020" s="101">
        <v>12000000</v>
      </c>
    </row>
    <row r="1021" spans="1:4" ht="13.8" hidden="1" x14ac:dyDescent="0.25">
      <c r="A1021" s="167">
        <v>1018</v>
      </c>
      <c r="B1021" s="94">
        <v>273</v>
      </c>
      <c r="C1021" s="91" t="s">
        <v>2113</v>
      </c>
      <c r="D1021" s="95">
        <v>12000000</v>
      </c>
    </row>
    <row r="1022" spans="1:4" ht="13.8" hidden="1" x14ac:dyDescent="0.25">
      <c r="A1022" s="167">
        <v>1019</v>
      </c>
      <c r="B1022" s="98">
        <v>5040323000100</v>
      </c>
      <c r="C1022" s="99" t="s">
        <v>2114</v>
      </c>
      <c r="D1022" s="101">
        <v>12000000</v>
      </c>
    </row>
    <row r="1023" spans="1:4" ht="13.8" hidden="1" x14ac:dyDescent="0.25">
      <c r="A1023" s="167">
        <v>1020</v>
      </c>
      <c r="B1023" s="98">
        <v>1030123000900</v>
      </c>
      <c r="C1023" s="99" t="s">
        <v>2170</v>
      </c>
      <c r="D1023" s="101">
        <v>12000000</v>
      </c>
    </row>
    <row r="1024" spans="1:4" ht="13.8" hidden="1" x14ac:dyDescent="0.25">
      <c r="A1024" s="167">
        <v>1021</v>
      </c>
      <c r="B1024" s="98">
        <v>17100125000300</v>
      </c>
      <c r="C1024" s="99" t="s">
        <v>2215</v>
      </c>
      <c r="D1024" s="101">
        <v>12000000</v>
      </c>
    </row>
    <row r="1025" spans="1:4" ht="13.8" hidden="1" x14ac:dyDescent="0.25">
      <c r="A1025" s="167">
        <v>1022</v>
      </c>
      <c r="B1025" s="98">
        <v>1030122000100</v>
      </c>
      <c r="C1025" s="99" t="s">
        <v>2309</v>
      </c>
      <c r="D1025" s="101">
        <v>12000000</v>
      </c>
    </row>
    <row r="1026" spans="1:4" ht="13.8" hidden="1" x14ac:dyDescent="0.25">
      <c r="A1026" s="167">
        <v>1023</v>
      </c>
      <c r="B1026" s="171"/>
      <c r="C1026" s="171"/>
      <c r="D1026" s="103">
        <v>12000000</v>
      </c>
    </row>
    <row r="1027" spans="1:4" ht="13.8" hidden="1" x14ac:dyDescent="0.25">
      <c r="A1027" s="167">
        <v>1024</v>
      </c>
      <c r="B1027" s="171"/>
      <c r="C1027" s="171"/>
      <c r="D1027" s="95">
        <v>12000000</v>
      </c>
    </row>
    <row r="1028" spans="1:4" ht="13.8" hidden="1" x14ac:dyDescent="0.25">
      <c r="A1028" s="167">
        <v>1025</v>
      </c>
      <c r="B1028" s="98">
        <v>13100124010400</v>
      </c>
      <c r="C1028" s="99" t="s">
        <v>2350</v>
      </c>
      <c r="D1028" s="101">
        <v>12000000</v>
      </c>
    </row>
    <row r="1029" spans="1:4" ht="13.8" hidden="1" x14ac:dyDescent="0.25">
      <c r="A1029" s="167">
        <v>1026</v>
      </c>
      <c r="B1029" s="98">
        <v>13100125002700</v>
      </c>
      <c r="C1029" s="99" t="s">
        <v>2390</v>
      </c>
      <c r="D1029" s="101">
        <v>12000000</v>
      </c>
    </row>
    <row r="1030" spans="1:4" ht="13.8" hidden="1" x14ac:dyDescent="0.25">
      <c r="A1030" s="167">
        <v>1027</v>
      </c>
      <c r="B1030" s="94">
        <v>36</v>
      </c>
      <c r="C1030" s="91" t="s">
        <v>1967</v>
      </c>
      <c r="D1030" s="95">
        <v>12000000</v>
      </c>
    </row>
    <row r="1031" spans="1:4" ht="13.8" hidden="1" x14ac:dyDescent="0.25">
      <c r="A1031" s="167">
        <v>1028</v>
      </c>
      <c r="B1031" s="98">
        <v>13100124011700</v>
      </c>
      <c r="C1031" s="99" t="s">
        <v>2451</v>
      </c>
      <c r="D1031" s="101">
        <v>12000000</v>
      </c>
    </row>
    <row r="1032" spans="1:4" ht="13.8" hidden="1" x14ac:dyDescent="0.25">
      <c r="A1032" s="167">
        <v>1029</v>
      </c>
      <c r="B1032" s="94">
        <v>374</v>
      </c>
      <c r="C1032" s="91" t="s">
        <v>770</v>
      </c>
      <c r="D1032" s="95">
        <v>12000000</v>
      </c>
    </row>
    <row r="1033" spans="1:4" ht="13.8" hidden="1" x14ac:dyDescent="0.25">
      <c r="A1033" s="167">
        <v>1030</v>
      </c>
      <c r="B1033" s="98">
        <v>4050123001004</v>
      </c>
      <c r="C1033" s="99" t="s">
        <v>2790</v>
      </c>
      <c r="D1033" s="101">
        <v>12000000</v>
      </c>
    </row>
    <row r="1034" spans="1:4" ht="13.8" hidden="1" x14ac:dyDescent="0.25">
      <c r="A1034" s="167">
        <v>1031</v>
      </c>
      <c r="B1034" s="98">
        <v>4050123001104</v>
      </c>
      <c r="C1034" s="99" t="s">
        <v>2791</v>
      </c>
      <c r="D1034" s="101">
        <v>12000000</v>
      </c>
    </row>
    <row r="1035" spans="1:4" ht="13.8" hidden="1" x14ac:dyDescent="0.25">
      <c r="A1035" s="167">
        <v>1032</v>
      </c>
      <c r="B1035" s="94">
        <v>236</v>
      </c>
      <c r="C1035" s="91" t="s">
        <v>794</v>
      </c>
      <c r="D1035" s="95">
        <v>11840000</v>
      </c>
    </row>
    <row r="1036" spans="1:4" ht="13.8" hidden="1" x14ac:dyDescent="0.25">
      <c r="A1036" s="167">
        <v>1033</v>
      </c>
      <c r="B1036" s="98">
        <v>12100123004800</v>
      </c>
      <c r="C1036" s="99" t="s">
        <v>2255</v>
      </c>
      <c r="D1036" s="101">
        <v>11500000</v>
      </c>
    </row>
    <row r="1037" spans="1:4" ht="13.8" hidden="1" x14ac:dyDescent="0.25">
      <c r="A1037" s="167">
        <v>1034</v>
      </c>
      <c r="B1037" s="98">
        <v>2100124004000</v>
      </c>
      <c r="C1037" s="99" t="s">
        <v>2670</v>
      </c>
      <c r="D1037" s="101">
        <v>11500000</v>
      </c>
    </row>
    <row r="1038" spans="1:4" ht="13.8" hidden="1" x14ac:dyDescent="0.25">
      <c r="A1038" s="167">
        <v>1035</v>
      </c>
      <c r="B1038" s="94">
        <v>517</v>
      </c>
      <c r="C1038" s="91" t="s">
        <v>770</v>
      </c>
      <c r="D1038" s="95">
        <v>11445000</v>
      </c>
    </row>
    <row r="1039" spans="1:4" ht="13.8" hidden="1" x14ac:dyDescent="0.25">
      <c r="A1039" s="167">
        <v>1036</v>
      </c>
      <c r="B1039" s="94">
        <v>526</v>
      </c>
      <c r="C1039" s="91" t="s">
        <v>2571</v>
      </c>
      <c r="D1039" s="95">
        <v>11428000</v>
      </c>
    </row>
    <row r="1040" spans="1:4" ht="26.4" hidden="1" x14ac:dyDescent="0.25">
      <c r="A1040" s="167">
        <v>1037</v>
      </c>
      <c r="B1040" s="98">
        <v>7100123003700</v>
      </c>
      <c r="C1040" s="99" t="s">
        <v>2572</v>
      </c>
      <c r="D1040" s="101">
        <v>11428000</v>
      </c>
    </row>
    <row r="1041" spans="1:4" ht="13.8" hidden="1" x14ac:dyDescent="0.25">
      <c r="A1041" s="167">
        <v>1038</v>
      </c>
      <c r="B1041" s="94">
        <v>413</v>
      </c>
      <c r="C1041" s="91" t="s">
        <v>1967</v>
      </c>
      <c r="D1041" s="95">
        <v>11080000</v>
      </c>
    </row>
    <row r="1042" spans="1:4" ht="13.8" hidden="1" x14ac:dyDescent="0.25">
      <c r="A1042" s="167">
        <v>1039</v>
      </c>
      <c r="B1042" s="98">
        <v>2100123009500</v>
      </c>
      <c r="C1042" s="99" t="s">
        <v>932</v>
      </c>
      <c r="D1042" s="101">
        <v>11000000</v>
      </c>
    </row>
    <row r="1043" spans="1:4" ht="26.4" hidden="1" x14ac:dyDescent="0.25">
      <c r="A1043" s="167">
        <v>1040</v>
      </c>
      <c r="B1043" s="98">
        <v>1030224000700</v>
      </c>
      <c r="C1043" s="99" t="s">
        <v>1658</v>
      </c>
      <c r="D1043" s="101">
        <v>11000000</v>
      </c>
    </row>
    <row r="1044" spans="1:4" ht="13.8" hidden="1" x14ac:dyDescent="0.25">
      <c r="A1044" s="167">
        <v>1041</v>
      </c>
      <c r="B1044" s="98">
        <v>4010123000104</v>
      </c>
      <c r="C1044" s="99" t="s">
        <v>1719</v>
      </c>
      <c r="D1044" s="101">
        <v>11000000</v>
      </c>
    </row>
    <row r="1045" spans="1:4" ht="13.8" hidden="1" x14ac:dyDescent="0.25">
      <c r="A1045" s="167">
        <v>1042</v>
      </c>
      <c r="B1045" s="94">
        <v>548</v>
      </c>
      <c r="C1045" s="91" t="s">
        <v>1870</v>
      </c>
      <c r="D1045" s="95">
        <v>11000000</v>
      </c>
    </row>
    <row r="1046" spans="1:4" ht="13.8" hidden="1" x14ac:dyDescent="0.25">
      <c r="A1046" s="167">
        <v>1043</v>
      </c>
      <c r="B1046" s="98">
        <v>4050124000802</v>
      </c>
      <c r="C1046" s="99" t="s">
        <v>2140</v>
      </c>
      <c r="D1046" s="101">
        <v>11000000</v>
      </c>
    </row>
    <row r="1047" spans="1:4" ht="13.2" hidden="1" customHeight="1" x14ac:dyDescent="0.25">
      <c r="A1047" s="167">
        <v>1044</v>
      </c>
      <c r="B1047" s="98">
        <v>14100124002700</v>
      </c>
      <c r="C1047" s="99" t="s">
        <v>2339</v>
      </c>
      <c r="D1047" s="101">
        <v>11000000</v>
      </c>
    </row>
    <row r="1048" spans="1:4" ht="13.2" hidden="1" customHeight="1" x14ac:dyDescent="0.25">
      <c r="A1048" s="167">
        <v>1045</v>
      </c>
      <c r="B1048" s="98">
        <v>12100125000800</v>
      </c>
      <c r="C1048" s="99" t="s">
        <v>1873</v>
      </c>
      <c r="D1048" s="101">
        <v>10750000</v>
      </c>
    </row>
    <row r="1049" spans="1:4" ht="13.2" hidden="1" customHeight="1" x14ac:dyDescent="0.25">
      <c r="A1049" s="167">
        <v>1046</v>
      </c>
      <c r="B1049" s="94">
        <v>550</v>
      </c>
      <c r="C1049" s="91" t="s">
        <v>1376</v>
      </c>
      <c r="D1049" s="95">
        <v>10650000</v>
      </c>
    </row>
    <row r="1050" spans="1:4" ht="13.2" hidden="1" customHeight="1" x14ac:dyDescent="0.25">
      <c r="A1050" s="167">
        <v>1047</v>
      </c>
      <c r="B1050" s="98">
        <v>10100124000500</v>
      </c>
      <c r="C1050" s="99" t="s">
        <v>1754</v>
      </c>
      <c r="D1050" s="101">
        <v>10500000</v>
      </c>
    </row>
    <row r="1051" spans="1:4" ht="13.2" hidden="1" customHeight="1" x14ac:dyDescent="0.25">
      <c r="A1051" s="167">
        <v>1048</v>
      </c>
      <c r="B1051" s="98">
        <v>7100123001600</v>
      </c>
      <c r="C1051" s="99" t="s">
        <v>2568</v>
      </c>
      <c r="D1051" s="101">
        <v>10370000</v>
      </c>
    </row>
    <row r="1052" spans="1:4" ht="13.8" hidden="1" x14ac:dyDescent="0.25">
      <c r="A1052" s="167">
        <v>1049</v>
      </c>
      <c r="B1052" s="98">
        <v>13100123007600</v>
      </c>
      <c r="C1052" s="99" t="s">
        <v>775</v>
      </c>
      <c r="D1052" s="101">
        <v>10000000</v>
      </c>
    </row>
    <row r="1053" spans="1:4" ht="13.8" hidden="1" x14ac:dyDescent="0.25">
      <c r="A1053" s="167">
        <v>1050</v>
      </c>
      <c r="B1053" s="94">
        <v>100</v>
      </c>
      <c r="C1053" s="91" t="s">
        <v>770</v>
      </c>
      <c r="D1053" s="95">
        <v>10000000</v>
      </c>
    </row>
    <row r="1054" spans="1:4" ht="13.8" hidden="1" x14ac:dyDescent="0.25">
      <c r="A1054" s="167">
        <v>1051</v>
      </c>
      <c r="B1054" s="98">
        <v>9100122001700</v>
      </c>
      <c r="C1054" s="99" t="s">
        <v>813</v>
      </c>
      <c r="D1054" s="101">
        <v>10000000</v>
      </c>
    </row>
    <row r="1055" spans="1:4" ht="13.8" hidden="1" x14ac:dyDescent="0.25">
      <c r="A1055" s="167">
        <v>1052</v>
      </c>
      <c r="B1055" s="98">
        <v>9100123000400</v>
      </c>
      <c r="C1055" s="99" t="s">
        <v>876</v>
      </c>
      <c r="D1055" s="101">
        <v>10000000</v>
      </c>
    </row>
    <row r="1056" spans="1:4" ht="26.4" hidden="1" x14ac:dyDescent="0.25">
      <c r="A1056" s="167">
        <v>1053</v>
      </c>
      <c r="B1056" s="98">
        <v>9100122000900</v>
      </c>
      <c r="C1056" s="99" t="s">
        <v>895</v>
      </c>
      <c r="D1056" s="101">
        <v>10000000</v>
      </c>
    </row>
    <row r="1057" spans="1:4" ht="13.8" hidden="1" x14ac:dyDescent="0.25">
      <c r="A1057" s="167">
        <v>1054</v>
      </c>
      <c r="B1057" s="98">
        <v>9100123001900</v>
      </c>
      <c r="C1057" s="99" t="s">
        <v>924</v>
      </c>
      <c r="D1057" s="101">
        <v>10000000</v>
      </c>
    </row>
    <row r="1058" spans="1:4" ht="13.8" hidden="1" x14ac:dyDescent="0.25">
      <c r="A1058" s="167">
        <v>1055</v>
      </c>
      <c r="B1058" s="98">
        <v>2100124001700</v>
      </c>
      <c r="C1058" s="99" t="s">
        <v>941</v>
      </c>
      <c r="D1058" s="101">
        <v>10000000</v>
      </c>
    </row>
    <row r="1059" spans="1:4" ht="13.8" hidden="1" x14ac:dyDescent="0.25">
      <c r="A1059" s="167">
        <v>1056</v>
      </c>
      <c r="B1059" s="98">
        <v>2100124004200</v>
      </c>
      <c r="C1059" s="99" t="s">
        <v>956</v>
      </c>
      <c r="D1059" s="101">
        <v>10000000</v>
      </c>
    </row>
    <row r="1060" spans="1:4" ht="13.8" hidden="1" x14ac:dyDescent="0.25">
      <c r="A1060" s="167">
        <v>1057</v>
      </c>
      <c r="B1060" s="98">
        <v>13100123016600</v>
      </c>
      <c r="C1060" s="99" t="s">
        <v>1056</v>
      </c>
      <c r="D1060" s="101">
        <v>10000000</v>
      </c>
    </row>
    <row r="1061" spans="1:4" ht="13.8" hidden="1" x14ac:dyDescent="0.25">
      <c r="A1061" s="167">
        <v>1058</v>
      </c>
      <c r="B1061" s="98">
        <v>13100123015600</v>
      </c>
      <c r="C1061" s="99" t="s">
        <v>1074</v>
      </c>
      <c r="D1061" s="101">
        <v>10000000</v>
      </c>
    </row>
    <row r="1062" spans="1:4" ht="13.8" hidden="1" x14ac:dyDescent="0.25">
      <c r="A1062" s="167">
        <v>1059</v>
      </c>
      <c r="B1062" s="94">
        <v>358</v>
      </c>
      <c r="C1062" s="91" t="s">
        <v>1092</v>
      </c>
      <c r="D1062" s="95">
        <v>10000000</v>
      </c>
    </row>
    <row r="1063" spans="1:4" ht="13.8" hidden="1" x14ac:dyDescent="0.25">
      <c r="A1063" s="167">
        <v>1060</v>
      </c>
      <c r="B1063" s="98">
        <v>7100124000300</v>
      </c>
      <c r="C1063" s="99" t="s">
        <v>1093</v>
      </c>
      <c r="D1063" s="101">
        <v>10000000</v>
      </c>
    </row>
    <row r="1064" spans="1:4" ht="13.8" hidden="1" x14ac:dyDescent="0.25">
      <c r="A1064" s="167">
        <v>1061</v>
      </c>
      <c r="B1064" s="98">
        <v>6100123005100</v>
      </c>
      <c r="C1064" s="99" t="s">
        <v>1104</v>
      </c>
      <c r="D1064" s="101">
        <v>10000000</v>
      </c>
    </row>
    <row r="1065" spans="1:4" ht="13.8" hidden="1" x14ac:dyDescent="0.25">
      <c r="A1065" s="167">
        <v>1062</v>
      </c>
      <c r="B1065" s="98">
        <v>6100122000500</v>
      </c>
      <c r="C1065" s="99" t="s">
        <v>1107</v>
      </c>
      <c r="D1065" s="101">
        <v>10000000</v>
      </c>
    </row>
    <row r="1066" spans="1:4" ht="13.2" hidden="1" customHeight="1" x14ac:dyDescent="0.25">
      <c r="A1066" s="167">
        <v>1063</v>
      </c>
      <c r="B1066" s="98">
        <v>6100123004100</v>
      </c>
      <c r="C1066" s="99" t="s">
        <v>1111</v>
      </c>
      <c r="D1066" s="101">
        <v>10000000</v>
      </c>
    </row>
    <row r="1067" spans="1:4" ht="13.2" hidden="1" customHeight="1" x14ac:dyDescent="0.25">
      <c r="A1067" s="167">
        <v>1064</v>
      </c>
      <c r="B1067" s="98">
        <v>17100125001400</v>
      </c>
      <c r="C1067" s="99" t="s">
        <v>1222</v>
      </c>
      <c r="D1067" s="101">
        <v>10000000</v>
      </c>
    </row>
    <row r="1068" spans="1:4" ht="13.2" hidden="1" customHeight="1" x14ac:dyDescent="0.25">
      <c r="A1068" s="167">
        <v>1065</v>
      </c>
      <c r="B1068" s="98">
        <v>2001124000200</v>
      </c>
      <c r="C1068" s="99" t="s">
        <v>1251</v>
      </c>
      <c r="D1068" s="101">
        <v>10000000</v>
      </c>
    </row>
    <row r="1069" spans="1:4" ht="13.2" hidden="1" customHeight="1" x14ac:dyDescent="0.25">
      <c r="A1069" s="167">
        <v>1066</v>
      </c>
      <c r="B1069" s="98">
        <v>2100124000500</v>
      </c>
      <c r="C1069" s="99" t="s">
        <v>1287</v>
      </c>
      <c r="D1069" s="101">
        <v>10000000</v>
      </c>
    </row>
    <row r="1070" spans="1:4" ht="13.2" hidden="1" customHeight="1" x14ac:dyDescent="0.25">
      <c r="A1070" s="167">
        <v>1067</v>
      </c>
      <c r="B1070" s="98">
        <v>2100125004600</v>
      </c>
      <c r="C1070" s="99" t="s">
        <v>1292</v>
      </c>
      <c r="D1070" s="101">
        <v>10000000</v>
      </c>
    </row>
    <row r="1071" spans="1:4" ht="13.8" hidden="1" x14ac:dyDescent="0.25">
      <c r="A1071" s="167">
        <v>1068</v>
      </c>
      <c r="B1071" s="98">
        <v>2100125004700</v>
      </c>
      <c r="C1071" s="99" t="s">
        <v>1293</v>
      </c>
      <c r="D1071" s="101">
        <v>10000000</v>
      </c>
    </row>
    <row r="1072" spans="1:4" ht="13.8" hidden="1" x14ac:dyDescent="0.25">
      <c r="A1072" s="167">
        <v>1069</v>
      </c>
      <c r="B1072" s="98">
        <v>2100123002300</v>
      </c>
      <c r="C1072" s="99" t="s">
        <v>1296</v>
      </c>
      <c r="D1072" s="101">
        <v>10000000</v>
      </c>
    </row>
    <row r="1073" spans="1:4" ht="13.8" hidden="1" x14ac:dyDescent="0.25">
      <c r="A1073" s="167">
        <v>1070</v>
      </c>
      <c r="B1073" s="98">
        <v>2100123010200</v>
      </c>
      <c r="C1073" s="99" t="s">
        <v>1311</v>
      </c>
      <c r="D1073" s="101">
        <v>10000000</v>
      </c>
    </row>
    <row r="1074" spans="1:4" ht="13.8" hidden="1" x14ac:dyDescent="0.25">
      <c r="A1074" s="167">
        <v>1071</v>
      </c>
      <c r="B1074" s="98">
        <v>2100123010100</v>
      </c>
      <c r="C1074" s="99" t="s">
        <v>1312</v>
      </c>
      <c r="D1074" s="101">
        <v>10000000</v>
      </c>
    </row>
    <row r="1075" spans="1:4" ht="13.8" hidden="1" x14ac:dyDescent="0.25">
      <c r="A1075" s="167">
        <v>1072</v>
      </c>
      <c r="B1075" s="98">
        <v>2100123010000</v>
      </c>
      <c r="C1075" s="99" t="s">
        <v>1313</v>
      </c>
      <c r="D1075" s="101">
        <v>10000000</v>
      </c>
    </row>
    <row r="1076" spans="1:4" ht="13.8" hidden="1" x14ac:dyDescent="0.25">
      <c r="A1076" s="167">
        <v>1073</v>
      </c>
      <c r="B1076" s="98">
        <v>13100124000900</v>
      </c>
      <c r="C1076" s="99" t="s">
        <v>1398</v>
      </c>
      <c r="D1076" s="101">
        <v>10000000</v>
      </c>
    </row>
    <row r="1077" spans="1:4" ht="13.8" hidden="1" x14ac:dyDescent="0.25">
      <c r="A1077" s="167">
        <v>1074</v>
      </c>
      <c r="B1077" s="94">
        <v>532</v>
      </c>
      <c r="C1077" s="91" t="s">
        <v>1417</v>
      </c>
      <c r="D1077" s="95">
        <v>10000000</v>
      </c>
    </row>
    <row r="1078" spans="1:4" ht="13.8" hidden="1" x14ac:dyDescent="0.25">
      <c r="A1078" s="167">
        <v>1075</v>
      </c>
      <c r="B1078" s="98">
        <v>14100123001900</v>
      </c>
      <c r="C1078" s="99" t="s">
        <v>1430</v>
      </c>
      <c r="D1078" s="101">
        <v>10000000</v>
      </c>
    </row>
    <row r="1079" spans="1:4" ht="13.8" hidden="1" x14ac:dyDescent="0.25">
      <c r="A1079" s="167">
        <v>1076</v>
      </c>
      <c r="B1079" s="98">
        <v>14100123002500</v>
      </c>
      <c r="C1079" s="99" t="s">
        <v>1432</v>
      </c>
      <c r="D1079" s="101">
        <v>10000000</v>
      </c>
    </row>
    <row r="1080" spans="1:4" ht="13.8" hidden="1" x14ac:dyDescent="0.25">
      <c r="A1080" s="167">
        <v>1077</v>
      </c>
      <c r="B1080" s="98">
        <v>6100123000600</v>
      </c>
      <c r="C1080" s="99" t="s">
        <v>1448</v>
      </c>
      <c r="D1080" s="101">
        <v>10000000</v>
      </c>
    </row>
    <row r="1081" spans="1:4" ht="13.8" hidden="1" x14ac:dyDescent="0.25">
      <c r="A1081" s="167">
        <v>1078</v>
      </c>
      <c r="B1081" s="98">
        <v>6100123000100</v>
      </c>
      <c r="C1081" s="99" t="s">
        <v>947</v>
      </c>
      <c r="D1081" s="101">
        <v>10000000</v>
      </c>
    </row>
    <row r="1082" spans="1:4" ht="13.8" hidden="1" x14ac:dyDescent="0.25">
      <c r="A1082" s="167">
        <v>1079</v>
      </c>
      <c r="B1082" s="98">
        <v>6100123000400</v>
      </c>
      <c r="C1082" s="99" t="s">
        <v>1464</v>
      </c>
      <c r="D1082" s="101">
        <v>10000000</v>
      </c>
    </row>
    <row r="1083" spans="1:4" ht="13.8" hidden="1" x14ac:dyDescent="0.25">
      <c r="A1083" s="167">
        <v>1080</v>
      </c>
      <c r="B1083" s="98">
        <v>6100125000800</v>
      </c>
      <c r="C1083" s="99" t="s">
        <v>1466</v>
      </c>
      <c r="D1083" s="101">
        <v>10000000</v>
      </c>
    </row>
    <row r="1084" spans="1:4" ht="13.8" hidden="1" x14ac:dyDescent="0.25">
      <c r="A1084" s="167">
        <v>1081</v>
      </c>
      <c r="B1084" s="98">
        <v>6100125000900</v>
      </c>
      <c r="C1084" s="99" t="s">
        <v>1468</v>
      </c>
      <c r="D1084" s="101">
        <v>10000000</v>
      </c>
    </row>
    <row r="1085" spans="1:4" ht="13.8" hidden="1" x14ac:dyDescent="0.25">
      <c r="A1085" s="167">
        <v>1082</v>
      </c>
      <c r="B1085" s="94">
        <v>25</v>
      </c>
      <c r="C1085" s="91" t="s">
        <v>1472</v>
      </c>
      <c r="D1085" s="95">
        <v>10000000</v>
      </c>
    </row>
    <row r="1086" spans="1:4" ht="13.8" hidden="1" x14ac:dyDescent="0.25">
      <c r="A1086" s="167">
        <v>1083</v>
      </c>
      <c r="B1086" s="98">
        <v>13100123009600</v>
      </c>
      <c r="C1086" s="99" t="s">
        <v>1473</v>
      </c>
      <c r="D1086" s="101">
        <v>10000000</v>
      </c>
    </row>
    <row r="1087" spans="1:4" ht="13.8" hidden="1" x14ac:dyDescent="0.25">
      <c r="A1087" s="167">
        <v>1084</v>
      </c>
      <c r="B1087" s="98">
        <v>12100123000800</v>
      </c>
      <c r="C1087" s="99" t="s">
        <v>1552</v>
      </c>
      <c r="D1087" s="101">
        <v>10000000</v>
      </c>
    </row>
    <row r="1088" spans="1:4" ht="13.8" hidden="1" x14ac:dyDescent="0.25">
      <c r="A1088" s="167">
        <v>1085</v>
      </c>
      <c r="B1088" s="98">
        <v>12100123000900</v>
      </c>
      <c r="C1088" s="99" t="s">
        <v>1556</v>
      </c>
      <c r="D1088" s="101">
        <v>10000000</v>
      </c>
    </row>
    <row r="1089" spans="1:4" ht="13.8" hidden="1" x14ac:dyDescent="0.25">
      <c r="A1089" s="167">
        <v>1086</v>
      </c>
      <c r="B1089" s="98">
        <v>12100123001100</v>
      </c>
      <c r="C1089" s="99" t="s">
        <v>1567</v>
      </c>
      <c r="D1089" s="101">
        <v>10000000</v>
      </c>
    </row>
    <row r="1090" spans="1:4" ht="13.8" hidden="1" x14ac:dyDescent="0.25">
      <c r="A1090" s="167">
        <v>1087</v>
      </c>
      <c r="B1090" s="98">
        <v>12100123001400</v>
      </c>
      <c r="C1090" s="99" t="s">
        <v>1272</v>
      </c>
      <c r="D1090" s="101">
        <v>10000000</v>
      </c>
    </row>
    <row r="1091" spans="1:4" ht="13.8" hidden="1" x14ac:dyDescent="0.25">
      <c r="A1091" s="167">
        <v>1088</v>
      </c>
      <c r="B1091" s="98">
        <v>12100124001700</v>
      </c>
      <c r="C1091" s="99" t="s">
        <v>1582</v>
      </c>
      <c r="D1091" s="101">
        <v>10000000</v>
      </c>
    </row>
    <row r="1092" spans="1:4" ht="13.8" hidden="1" x14ac:dyDescent="0.25">
      <c r="A1092" s="167">
        <v>1089</v>
      </c>
      <c r="B1092" s="98">
        <v>1100124000100</v>
      </c>
      <c r="C1092" s="99" t="s">
        <v>1663</v>
      </c>
      <c r="D1092" s="101">
        <v>10000000</v>
      </c>
    </row>
    <row r="1093" spans="1:4" ht="13.8" hidden="1" x14ac:dyDescent="0.25">
      <c r="A1093" s="167">
        <v>1090</v>
      </c>
      <c r="B1093" s="98">
        <v>1070125000500</v>
      </c>
      <c r="C1093" s="99" t="s">
        <v>1672</v>
      </c>
      <c r="D1093" s="101">
        <v>10000000</v>
      </c>
    </row>
    <row r="1094" spans="1:4" ht="13.8" hidden="1" x14ac:dyDescent="0.25">
      <c r="A1094" s="167">
        <v>1091</v>
      </c>
      <c r="B1094" s="98">
        <v>1070324000300</v>
      </c>
      <c r="C1094" s="99" t="s">
        <v>1680</v>
      </c>
      <c r="D1094" s="101">
        <v>10000000</v>
      </c>
    </row>
    <row r="1095" spans="1:4" ht="13.8" hidden="1" x14ac:dyDescent="0.25">
      <c r="A1095" s="167">
        <v>1092</v>
      </c>
      <c r="B1095" s="98">
        <v>4010123000904</v>
      </c>
      <c r="C1095" s="99" t="s">
        <v>1709</v>
      </c>
      <c r="D1095" s="101">
        <v>10000000</v>
      </c>
    </row>
    <row r="1096" spans="1:4" ht="13.8" hidden="1" x14ac:dyDescent="0.25">
      <c r="A1096" s="167">
        <v>1093</v>
      </c>
      <c r="B1096" s="98">
        <v>4100125000104</v>
      </c>
      <c r="C1096" s="99" t="s">
        <v>1710</v>
      </c>
      <c r="D1096" s="101">
        <v>10000000</v>
      </c>
    </row>
    <row r="1097" spans="1:4" ht="13.8" hidden="1" x14ac:dyDescent="0.25">
      <c r="A1097" s="167">
        <v>1094</v>
      </c>
      <c r="B1097" s="98">
        <v>4010123000804</v>
      </c>
      <c r="C1097" s="99" t="s">
        <v>1728</v>
      </c>
      <c r="D1097" s="101">
        <v>10000000</v>
      </c>
    </row>
    <row r="1098" spans="1:4" ht="13.8" hidden="1" x14ac:dyDescent="0.25">
      <c r="A1098" s="167">
        <v>1095</v>
      </c>
      <c r="B1098" s="94">
        <v>494</v>
      </c>
      <c r="C1098" s="91" t="s">
        <v>1268</v>
      </c>
      <c r="D1098" s="95">
        <v>10000000</v>
      </c>
    </row>
    <row r="1099" spans="1:4" ht="13.2" hidden="1" customHeight="1" x14ac:dyDescent="0.25">
      <c r="A1099" s="167">
        <v>1096</v>
      </c>
      <c r="B1099" s="98">
        <v>4100124000604</v>
      </c>
      <c r="C1099" s="99" t="s">
        <v>1746</v>
      </c>
      <c r="D1099" s="101">
        <v>10000000</v>
      </c>
    </row>
    <row r="1100" spans="1:4" ht="13.2" hidden="1" customHeight="1" x14ac:dyDescent="0.25">
      <c r="A1100" s="167">
        <v>1097</v>
      </c>
      <c r="B1100" s="98">
        <v>10100123003400</v>
      </c>
      <c r="C1100" s="99" t="s">
        <v>1750</v>
      </c>
      <c r="D1100" s="101">
        <v>10000000</v>
      </c>
    </row>
    <row r="1101" spans="1:4" ht="13.2" hidden="1" customHeight="1" x14ac:dyDescent="0.25">
      <c r="A1101" s="167">
        <v>1098</v>
      </c>
      <c r="B1101" s="98">
        <v>10100123003800</v>
      </c>
      <c r="C1101" s="99" t="s">
        <v>1766</v>
      </c>
      <c r="D1101" s="101">
        <v>10000000</v>
      </c>
    </row>
    <row r="1102" spans="1:4" ht="13.2" hidden="1" customHeight="1" x14ac:dyDescent="0.25">
      <c r="A1102" s="167">
        <v>1099</v>
      </c>
      <c r="B1102" s="98">
        <v>10100124000400</v>
      </c>
      <c r="C1102" s="99" t="s">
        <v>1769</v>
      </c>
      <c r="D1102" s="101">
        <v>10000000</v>
      </c>
    </row>
    <row r="1103" spans="1:4" ht="13.2" hidden="1" customHeight="1" x14ac:dyDescent="0.25">
      <c r="A1103" s="167">
        <v>1100</v>
      </c>
      <c r="B1103" s="98">
        <v>1010223001200</v>
      </c>
      <c r="C1103" s="99" t="s">
        <v>1782</v>
      </c>
      <c r="D1103" s="101">
        <v>10000000</v>
      </c>
    </row>
    <row r="1104" spans="1:4" ht="13.8" hidden="1" x14ac:dyDescent="0.25">
      <c r="A1104" s="167">
        <v>1101</v>
      </c>
      <c r="B1104" s="98">
        <v>1010224001600</v>
      </c>
      <c r="C1104" s="99" t="s">
        <v>1795</v>
      </c>
      <c r="D1104" s="101">
        <v>10000000</v>
      </c>
    </row>
    <row r="1105" spans="1:4" ht="13.8" hidden="1" x14ac:dyDescent="0.25">
      <c r="A1105" s="167">
        <v>1102</v>
      </c>
      <c r="B1105" s="98">
        <v>1030225000200</v>
      </c>
      <c r="C1105" s="99" t="s">
        <v>1802</v>
      </c>
      <c r="D1105" s="101">
        <v>10000000</v>
      </c>
    </row>
    <row r="1106" spans="1:4" ht="13.8" hidden="1" x14ac:dyDescent="0.25">
      <c r="A1106" s="167">
        <v>1103</v>
      </c>
      <c r="B1106" s="98">
        <v>1030224000300</v>
      </c>
      <c r="C1106" s="99" t="s">
        <v>1814</v>
      </c>
      <c r="D1106" s="101">
        <v>10000000</v>
      </c>
    </row>
    <row r="1107" spans="1:4" ht="13.8" hidden="1" x14ac:dyDescent="0.25">
      <c r="A1107" s="167">
        <v>1104</v>
      </c>
      <c r="B1107" s="98">
        <v>19100122000100</v>
      </c>
      <c r="C1107" s="99" t="s">
        <v>1820</v>
      </c>
      <c r="D1107" s="101">
        <v>10000000</v>
      </c>
    </row>
    <row r="1108" spans="1:4" ht="13.8" hidden="1" x14ac:dyDescent="0.25">
      <c r="A1108" s="167">
        <v>1105</v>
      </c>
      <c r="B1108" s="98">
        <v>4080123000101</v>
      </c>
      <c r="C1108" s="99" t="s">
        <v>1825</v>
      </c>
      <c r="D1108" s="101">
        <v>10000000</v>
      </c>
    </row>
    <row r="1109" spans="1:4" ht="13.8" hidden="1" x14ac:dyDescent="0.25">
      <c r="A1109" s="167">
        <v>1106</v>
      </c>
      <c r="B1109" s="98">
        <v>9100124003700</v>
      </c>
      <c r="C1109" s="99" t="s">
        <v>1883</v>
      </c>
      <c r="D1109" s="101">
        <v>10000000</v>
      </c>
    </row>
    <row r="1110" spans="1:4" ht="13.8" hidden="1" x14ac:dyDescent="0.25">
      <c r="A1110" s="167">
        <v>1107</v>
      </c>
      <c r="B1110" s="98">
        <v>9100124002800</v>
      </c>
      <c r="C1110" s="99" t="s">
        <v>1890</v>
      </c>
      <c r="D1110" s="101">
        <v>10000000</v>
      </c>
    </row>
    <row r="1111" spans="1:4" ht="13.8" hidden="1" x14ac:dyDescent="0.25">
      <c r="A1111" s="167">
        <v>1108</v>
      </c>
      <c r="B1111" s="98">
        <v>5010324002300</v>
      </c>
      <c r="C1111" s="99" t="s">
        <v>1898</v>
      </c>
      <c r="D1111" s="101">
        <v>10000000</v>
      </c>
    </row>
    <row r="1112" spans="1:4" ht="13.8" hidden="1" x14ac:dyDescent="0.25">
      <c r="A1112" s="167">
        <v>1109</v>
      </c>
      <c r="B1112" s="98">
        <v>5010324002400</v>
      </c>
      <c r="C1112" s="99" t="s">
        <v>1899</v>
      </c>
      <c r="D1112" s="101">
        <v>10000000</v>
      </c>
    </row>
    <row r="1113" spans="1:4" ht="13.8" hidden="1" x14ac:dyDescent="0.25">
      <c r="A1113" s="167">
        <v>1110</v>
      </c>
      <c r="B1113" s="98">
        <v>5040223000500</v>
      </c>
      <c r="C1113" s="99" t="s">
        <v>1914</v>
      </c>
      <c r="D1113" s="101">
        <v>10000000</v>
      </c>
    </row>
    <row r="1114" spans="1:4" ht="13.8" hidden="1" x14ac:dyDescent="0.25">
      <c r="A1114" s="167">
        <v>1111</v>
      </c>
      <c r="B1114" s="98">
        <v>5010323001300</v>
      </c>
      <c r="C1114" s="99" t="s">
        <v>1942</v>
      </c>
      <c r="D1114" s="101">
        <v>10000000</v>
      </c>
    </row>
    <row r="1115" spans="1:4" ht="13.8" hidden="1" x14ac:dyDescent="0.25">
      <c r="A1115" s="167">
        <v>1112</v>
      </c>
      <c r="B1115" s="98">
        <v>13100122001000</v>
      </c>
      <c r="C1115" s="99" t="s">
        <v>2060</v>
      </c>
      <c r="D1115" s="101">
        <v>10000000</v>
      </c>
    </row>
    <row r="1116" spans="1:4" ht="13.8" hidden="1" x14ac:dyDescent="0.25">
      <c r="A1116" s="167">
        <v>1113</v>
      </c>
      <c r="B1116" s="98">
        <v>13100123000400</v>
      </c>
      <c r="C1116" s="99" t="s">
        <v>2067</v>
      </c>
      <c r="D1116" s="101">
        <v>10000000</v>
      </c>
    </row>
    <row r="1117" spans="1:4" ht="13.8" hidden="1" x14ac:dyDescent="0.25">
      <c r="A1117" s="167">
        <v>1114</v>
      </c>
      <c r="B1117" s="98">
        <v>5010325000800</v>
      </c>
      <c r="C1117" s="99" t="s">
        <v>2092</v>
      </c>
      <c r="D1117" s="101">
        <v>10000000</v>
      </c>
    </row>
    <row r="1118" spans="1:4" ht="13.8" hidden="1" x14ac:dyDescent="0.25">
      <c r="A1118" s="167">
        <v>1115</v>
      </c>
      <c r="B1118" s="98">
        <v>5010123000300</v>
      </c>
      <c r="C1118" s="99" t="s">
        <v>2096</v>
      </c>
      <c r="D1118" s="101">
        <v>10000000</v>
      </c>
    </row>
    <row r="1119" spans="1:4" ht="13.8" hidden="1" x14ac:dyDescent="0.25">
      <c r="A1119" s="167">
        <v>1116</v>
      </c>
      <c r="B1119" s="98">
        <v>4050124001002</v>
      </c>
      <c r="C1119" s="99" t="s">
        <v>2144</v>
      </c>
      <c r="D1119" s="101">
        <v>10000000</v>
      </c>
    </row>
    <row r="1120" spans="1:4" ht="26.4" hidden="1" x14ac:dyDescent="0.25">
      <c r="A1120" s="167">
        <v>1117</v>
      </c>
      <c r="B1120" s="98">
        <v>1030123000800</v>
      </c>
      <c r="C1120" s="99" t="s">
        <v>2162</v>
      </c>
      <c r="D1120" s="101">
        <v>10000000</v>
      </c>
    </row>
    <row r="1121" spans="1:4" ht="13.8" hidden="1" x14ac:dyDescent="0.25">
      <c r="A1121" s="167">
        <v>1118</v>
      </c>
      <c r="B1121" s="98">
        <v>1070623000700</v>
      </c>
      <c r="C1121" s="99" t="s">
        <v>2163</v>
      </c>
      <c r="D1121" s="101">
        <v>10000000</v>
      </c>
    </row>
    <row r="1122" spans="1:4" ht="13.8" hidden="1" x14ac:dyDescent="0.25">
      <c r="A1122" s="167">
        <v>1119</v>
      </c>
      <c r="B1122" s="94">
        <v>415</v>
      </c>
      <c r="C1122" s="91" t="s">
        <v>2233</v>
      </c>
      <c r="D1122" s="95">
        <v>10000000</v>
      </c>
    </row>
    <row r="1123" spans="1:4" ht="13.8" hidden="1" x14ac:dyDescent="0.25">
      <c r="A1123" s="167">
        <v>1120</v>
      </c>
      <c r="B1123" s="98">
        <v>17100123000500</v>
      </c>
      <c r="C1123" s="99" t="s">
        <v>2234</v>
      </c>
      <c r="D1123" s="101">
        <v>10000000</v>
      </c>
    </row>
    <row r="1124" spans="1:4" ht="13.8" hidden="1" x14ac:dyDescent="0.25">
      <c r="A1124" s="167">
        <v>1121</v>
      </c>
      <c r="B1124" s="94">
        <v>51</v>
      </c>
      <c r="C1124" s="91" t="s">
        <v>2281</v>
      </c>
      <c r="D1124" s="95">
        <v>10000000</v>
      </c>
    </row>
    <row r="1125" spans="1:4" ht="13.8" hidden="1" x14ac:dyDescent="0.25">
      <c r="A1125" s="167">
        <v>1122</v>
      </c>
      <c r="B1125" s="171"/>
      <c r="C1125" s="171"/>
      <c r="D1125" s="103">
        <v>10000000</v>
      </c>
    </row>
    <row r="1126" spans="1:4" ht="13.8" hidden="1" x14ac:dyDescent="0.25">
      <c r="A1126" s="167">
        <v>1123</v>
      </c>
      <c r="B1126" s="171"/>
      <c r="C1126" s="171"/>
      <c r="D1126" s="95">
        <v>10000000</v>
      </c>
    </row>
    <row r="1127" spans="1:4" ht="13.8" hidden="1" x14ac:dyDescent="0.25">
      <c r="A1127" s="167">
        <v>1124</v>
      </c>
      <c r="B1127" s="98">
        <v>14100123004300</v>
      </c>
      <c r="C1127" s="99" t="s">
        <v>2330</v>
      </c>
      <c r="D1127" s="101">
        <v>10000000</v>
      </c>
    </row>
    <row r="1128" spans="1:4" ht="13.8" hidden="1" x14ac:dyDescent="0.25">
      <c r="A1128" s="167">
        <v>1125</v>
      </c>
      <c r="B1128" s="98">
        <v>14100122001100</v>
      </c>
      <c r="C1128" s="99" t="s">
        <v>2333</v>
      </c>
      <c r="D1128" s="101">
        <v>10000000</v>
      </c>
    </row>
    <row r="1129" spans="1:4" ht="13.8" hidden="1" x14ac:dyDescent="0.25">
      <c r="A1129" s="167">
        <v>1126</v>
      </c>
      <c r="B1129" s="98">
        <v>14100124002600</v>
      </c>
      <c r="C1129" s="99" t="s">
        <v>2338</v>
      </c>
      <c r="D1129" s="101">
        <v>10000000</v>
      </c>
    </row>
    <row r="1130" spans="1:4" ht="13.8" hidden="1" x14ac:dyDescent="0.25">
      <c r="A1130" s="167">
        <v>1127</v>
      </c>
      <c r="B1130" s="98">
        <v>13100125000600</v>
      </c>
      <c r="C1130" s="99" t="s">
        <v>2367</v>
      </c>
      <c r="D1130" s="101">
        <v>10000000</v>
      </c>
    </row>
    <row r="1131" spans="1:4" ht="13.8" hidden="1" x14ac:dyDescent="0.25">
      <c r="A1131" s="167">
        <v>1128</v>
      </c>
      <c r="B1131" s="98">
        <v>4050122000304</v>
      </c>
      <c r="C1131" s="99" t="s">
        <v>2378</v>
      </c>
      <c r="D1131" s="101">
        <v>10000000</v>
      </c>
    </row>
    <row r="1132" spans="1:4" ht="13.8" hidden="1" x14ac:dyDescent="0.25">
      <c r="A1132" s="167">
        <v>1129</v>
      </c>
      <c r="B1132" s="98">
        <v>13100125002800</v>
      </c>
      <c r="C1132" s="99" t="s">
        <v>2391</v>
      </c>
      <c r="D1132" s="101">
        <v>10000000</v>
      </c>
    </row>
    <row r="1133" spans="1:4" ht="13.8" hidden="1" x14ac:dyDescent="0.25">
      <c r="A1133" s="167">
        <v>1130</v>
      </c>
      <c r="B1133" s="171"/>
      <c r="C1133" s="171"/>
      <c r="D1133" s="103">
        <v>10000000</v>
      </c>
    </row>
    <row r="1134" spans="1:4" ht="13.8" hidden="1" x14ac:dyDescent="0.25">
      <c r="A1134" s="167">
        <v>1131</v>
      </c>
      <c r="B1134" s="171"/>
      <c r="C1134" s="171"/>
      <c r="D1134" s="95">
        <v>10000000</v>
      </c>
    </row>
    <row r="1135" spans="1:4" ht="13.8" hidden="1" x14ac:dyDescent="0.25">
      <c r="A1135" s="167">
        <v>1132</v>
      </c>
      <c r="B1135" s="94">
        <v>361</v>
      </c>
      <c r="C1135" s="91" t="s">
        <v>794</v>
      </c>
      <c r="D1135" s="95">
        <v>10000000</v>
      </c>
    </row>
    <row r="1136" spans="1:4" ht="13.8" hidden="1" x14ac:dyDescent="0.25">
      <c r="A1136" s="167">
        <v>1133</v>
      </c>
      <c r="B1136" s="98">
        <v>8100122000500</v>
      </c>
      <c r="C1136" s="99" t="s">
        <v>2410</v>
      </c>
      <c r="D1136" s="101">
        <v>10000000</v>
      </c>
    </row>
    <row r="1137" spans="1:4" ht="13.8" hidden="1" x14ac:dyDescent="0.25">
      <c r="A1137" s="167">
        <v>1134</v>
      </c>
      <c r="B1137" s="171"/>
      <c r="C1137" s="171"/>
      <c r="D1137" s="103">
        <v>10000000</v>
      </c>
    </row>
    <row r="1138" spans="1:4" ht="13.8" hidden="1" x14ac:dyDescent="0.25">
      <c r="A1138" s="167">
        <v>1135</v>
      </c>
      <c r="B1138" s="171"/>
      <c r="C1138" s="171"/>
      <c r="D1138" s="95">
        <v>10000000</v>
      </c>
    </row>
    <row r="1139" spans="1:4" ht="13.8" hidden="1" x14ac:dyDescent="0.25">
      <c r="A1139" s="167">
        <v>1136</v>
      </c>
      <c r="B1139" s="98">
        <v>2100122003500</v>
      </c>
      <c r="C1139" s="99" t="s">
        <v>2433</v>
      </c>
      <c r="D1139" s="101">
        <v>10000000</v>
      </c>
    </row>
    <row r="1140" spans="1:4" ht="13.8" hidden="1" x14ac:dyDescent="0.25">
      <c r="A1140" s="167">
        <v>1137</v>
      </c>
      <c r="B1140" s="98">
        <v>11100123000700</v>
      </c>
      <c r="C1140" s="99" t="s">
        <v>2483</v>
      </c>
      <c r="D1140" s="101">
        <v>10000000</v>
      </c>
    </row>
    <row r="1141" spans="1:4" ht="13.8" hidden="1" x14ac:dyDescent="0.25">
      <c r="A1141" s="167">
        <v>1138</v>
      </c>
      <c r="B1141" s="98">
        <v>11100124000400</v>
      </c>
      <c r="C1141" s="99" t="s">
        <v>2488</v>
      </c>
      <c r="D1141" s="101">
        <v>10000000</v>
      </c>
    </row>
    <row r="1142" spans="1:4" ht="13.8" hidden="1" x14ac:dyDescent="0.25">
      <c r="A1142" s="167">
        <v>1139</v>
      </c>
      <c r="B1142" s="98">
        <v>11100125000200</v>
      </c>
      <c r="C1142" s="99" t="s">
        <v>2500</v>
      </c>
      <c r="D1142" s="101">
        <v>10000000</v>
      </c>
    </row>
    <row r="1143" spans="1:4" ht="13.8" hidden="1" x14ac:dyDescent="0.25">
      <c r="A1143" s="167">
        <v>1140</v>
      </c>
      <c r="B1143" s="98">
        <v>11100124000500</v>
      </c>
      <c r="C1143" s="99" t="s">
        <v>2506</v>
      </c>
      <c r="D1143" s="101">
        <v>10000000</v>
      </c>
    </row>
    <row r="1144" spans="1:4" ht="13.8" hidden="1" x14ac:dyDescent="0.25">
      <c r="A1144" s="167">
        <v>1141</v>
      </c>
      <c r="B1144" s="98">
        <v>11100124000600</v>
      </c>
      <c r="C1144" s="99" t="s">
        <v>2511</v>
      </c>
      <c r="D1144" s="101">
        <v>10000000</v>
      </c>
    </row>
    <row r="1145" spans="1:4" ht="13.8" hidden="1" x14ac:dyDescent="0.25">
      <c r="A1145" s="167">
        <v>1142</v>
      </c>
      <c r="B1145" s="98">
        <v>11100123000300</v>
      </c>
      <c r="C1145" s="99" t="s">
        <v>2512</v>
      </c>
      <c r="D1145" s="101">
        <v>10000000</v>
      </c>
    </row>
    <row r="1146" spans="1:4" ht="13.8" hidden="1" x14ac:dyDescent="0.25">
      <c r="A1146" s="167">
        <v>1143</v>
      </c>
      <c r="B1146" s="94">
        <v>170</v>
      </c>
      <c r="C1146" s="91" t="s">
        <v>2515</v>
      </c>
      <c r="D1146" s="95">
        <v>10000000</v>
      </c>
    </row>
    <row r="1147" spans="1:4" ht="13.2" hidden="1" customHeight="1" x14ac:dyDescent="0.25">
      <c r="A1147" s="167">
        <v>1144</v>
      </c>
      <c r="B1147" s="98">
        <v>11100124000700</v>
      </c>
      <c r="C1147" s="99" t="s">
        <v>2517</v>
      </c>
      <c r="D1147" s="101">
        <v>10000000</v>
      </c>
    </row>
    <row r="1148" spans="1:4" ht="13.2" hidden="1" customHeight="1" x14ac:dyDescent="0.25">
      <c r="A1148" s="167">
        <v>1145</v>
      </c>
      <c r="B1148" s="94">
        <v>367</v>
      </c>
      <c r="C1148" s="91" t="s">
        <v>2524</v>
      </c>
      <c r="D1148" s="95">
        <v>10000000</v>
      </c>
    </row>
    <row r="1149" spans="1:4" ht="13.2" hidden="1" customHeight="1" x14ac:dyDescent="0.25">
      <c r="A1149" s="167">
        <v>1146</v>
      </c>
      <c r="B1149" s="98">
        <v>2100123000200</v>
      </c>
      <c r="C1149" s="99" t="s">
        <v>2525</v>
      </c>
      <c r="D1149" s="101">
        <v>10000000</v>
      </c>
    </row>
    <row r="1150" spans="1:4" ht="13.2" hidden="1" customHeight="1" x14ac:dyDescent="0.25">
      <c r="A1150" s="167">
        <v>1147</v>
      </c>
      <c r="B1150" s="171"/>
      <c r="C1150" s="171"/>
      <c r="D1150" s="103">
        <v>10000000</v>
      </c>
    </row>
    <row r="1151" spans="1:4" ht="13.2" hidden="1" customHeight="1" x14ac:dyDescent="0.25">
      <c r="A1151" s="167">
        <v>1148</v>
      </c>
      <c r="B1151" s="171"/>
      <c r="C1151" s="171"/>
      <c r="D1151" s="95">
        <v>10000000</v>
      </c>
    </row>
    <row r="1152" spans="1:4" ht="13.8" hidden="1" x14ac:dyDescent="0.25">
      <c r="A1152" s="167">
        <v>1149</v>
      </c>
      <c r="B1152" s="98">
        <v>13100123017000</v>
      </c>
      <c r="C1152" s="99" t="s">
        <v>2537</v>
      </c>
      <c r="D1152" s="101">
        <v>10000000</v>
      </c>
    </row>
    <row r="1153" spans="1:4" ht="13.8" hidden="1" x14ac:dyDescent="0.25">
      <c r="A1153" s="167">
        <v>1150</v>
      </c>
      <c r="B1153" s="98">
        <v>13100123017100</v>
      </c>
      <c r="C1153" s="99" t="s">
        <v>2541</v>
      </c>
      <c r="D1153" s="101">
        <v>10000000</v>
      </c>
    </row>
    <row r="1154" spans="1:4" ht="13.8" hidden="1" x14ac:dyDescent="0.25">
      <c r="A1154" s="167">
        <v>1151</v>
      </c>
      <c r="B1154" s="98">
        <v>13100125000400</v>
      </c>
      <c r="C1154" s="99" t="s">
        <v>2543</v>
      </c>
      <c r="D1154" s="101">
        <v>10000000</v>
      </c>
    </row>
    <row r="1155" spans="1:4" ht="13.8" hidden="1" x14ac:dyDescent="0.25">
      <c r="A1155" s="167">
        <v>1152</v>
      </c>
      <c r="B1155" s="94">
        <v>343</v>
      </c>
      <c r="C1155" s="91" t="s">
        <v>2135</v>
      </c>
      <c r="D1155" s="95">
        <v>10000000</v>
      </c>
    </row>
    <row r="1156" spans="1:4" ht="13.8" hidden="1" x14ac:dyDescent="0.25">
      <c r="A1156" s="167">
        <v>1153</v>
      </c>
      <c r="B1156" s="98">
        <v>8100123000400</v>
      </c>
      <c r="C1156" s="99" t="s">
        <v>2583</v>
      </c>
      <c r="D1156" s="101">
        <v>10000000</v>
      </c>
    </row>
    <row r="1157" spans="1:4" ht="13.8" hidden="1" x14ac:dyDescent="0.25">
      <c r="A1157" s="167">
        <v>1154</v>
      </c>
      <c r="B1157" s="98">
        <v>8100123000700</v>
      </c>
      <c r="C1157" s="99" t="s">
        <v>2586</v>
      </c>
      <c r="D1157" s="101">
        <v>10000000</v>
      </c>
    </row>
    <row r="1158" spans="1:4" ht="13.8" hidden="1" x14ac:dyDescent="0.25">
      <c r="A1158" s="167">
        <v>1155</v>
      </c>
      <c r="B1158" s="98">
        <v>10100123004500</v>
      </c>
      <c r="C1158" s="99" t="s">
        <v>2606</v>
      </c>
      <c r="D1158" s="101">
        <v>10000000</v>
      </c>
    </row>
    <row r="1159" spans="1:4" ht="13.8" hidden="1" x14ac:dyDescent="0.25">
      <c r="A1159" s="167">
        <v>1156</v>
      </c>
      <c r="B1159" s="98">
        <v>10100119004700</v>
      </c>
      <c r="C1159" s="99" t="s">
        <v>2608</v>
      </c>
      <c r="D1159" s="101">
        <v>10000000</v>
      </c>
    </row>
    <row r="1160" spans="1:4" ht="13.8" hidden="1" x14ac:dyDescent="0.25">
      <c r="A1160" s="167">
        <v>1157</v>
      </c>
      <c r="B1160" s="98">
        <v>10100123005000</v>
      </c>
      <c r="C1160" s="99" t="s">
        <v>2615</v>
      </c>
      <c r="D1160" s="101">
        <v>10000000</v>
      </c>
    </row>
    <row r="1161" spans="1:4" ht="13.8" hidden="1" x14ac:dyDescent="0.25">
      <c r="A1161" s="167">
        <v>1158</v>
      </c>
      <c r="B1161" s="98">
        <v>2100123008100</v>
      </c>
      <c r="C1161" s="99" t="s">
        <v>2619</v>
      </c>
      <c r="D1161" s="101">
        <v>10000000</v>
      </c>
    </row>
    <row r="1162" spans="1:4" ht="13.8" hidden="1" x14ac:dyDescent="0.25">
      <c r="A1162" s="167">
        <v>1159</v>
      </c>
      <c r="B1162" s="98">
        <v>2100123006800</v>
      </c>
      <c r="C1162" s="99" t="s">
        <v>2621</v>
      </c>
      <c r="D1162" s="101">
        <v>10000000</v>
      </c>
    </row>
    <row r="1163" spans="1:4" ht="13.8" hidden="1" x14ac:dyDescent="0.25">
      <c r="A1163" s="167">
        <v>1160</v>
      </c>
      <c r="B1163" s="98">
        <v>2100123007000</v>
      </c>
      <c r="C1163" s="99" t="s">
        <v>2630</v>
      </c>
      <c r="D1163" s="101">
        <v>10000000</v>
      </c>
    </row>
    <row r="1164" spans="1:4" ht="13.8" hidden="1" x14ac:dyDescent="0.25">
      <c r="A1164" s="167">
        <v>1161</v>
      </c>
      <c r="B1164" s="98">
        <v>8100123000200</v>
      </c>
      <c r="C1164" s="99" t="s">
        <v>1272</v>
      </c>
      <c r="D1164" s="101">
        <v>10000000</v>
      </c>
    </row>
    <row r="1165" spans="1:4" ht="13.8" hidden="1" x14ac:dyDescent="0.25">
      <c r="A1165" s="167">
        <v>1162</v>
      </c>
      <c r="B1165" s="98">
        <v>8100123001900</v>
      </c>
      <c r="C1165" s="99" t="s">
        <v>2686</v>
      </c>
      <c r="D1165" s="101">
        <v>10000000</v>
      </c>
    </row>
    <row r="1166" spans="1:4" ht="13.8" hidden="1" x14ac:dyDescent="0.25">
      <c r="A1166" s="167">
        <v>1163</v>
      </c>
      <c r="B1166" s="98">
        <v>8100124001800</v>
      </c>
      <c r="C1166" s="99" t="s">
        <v>2691</v>
      </c>
      <c r="D1166" s="101">
        <v>10000000</v>
      </c>
    </row>
    <row r="1167" spans="1:4" ht="13.8" hidden="1" x14ac:dyDescent="0.25">
      <c r="A1167" s="167">
        <v>1164</v>
      </c>
      <c r="B1167" s="94">
        <v>348</v>
      </c>
      <c r="C1167" s="91" t="s">
        <v>2694</v>
      </c>
      <c r="D1167" s="95">
        <v>10000000</v>
      </c>
    </row>
    <row r="1168" spans="1:4" ht="13.2" hidden="1" customHeight="1" x14ac:dyDescent="0.25">
      <c r="A1168" s="167">
        <v>1165</v>
      </c>
      <c r="B1168" s="98">
        <v>8100124002300</v>
      </c>
      <c r="C1168" s="99" t="s">
        <v>2695</v>
      </c>
      <c r="D1168" s="101">
        <v>10000000</v>
      </c>
    </row>
    <row r="1169" spans="1:4" ht="13.2" hidden="1" customHeight="1" x14ac:dyDescent="0.25">
      <c r="A1169" s="167">
        <v>1166</v>
      </c>
      <c r="B1169" s="94">
        <v>72</v>
      </c>
      <c r="C1169" s="91" t="s">
        <v>2704</v>
      </c>
      <c r="D1169" s="95">
        <v>10000000</v>
      </c>
    </row>
    <row r="1170" spans="1:4" ht="13.2" hidden="1" customHeight="1" x14ac:dyDescent="0.25">
      <c r="A1170" s="167">
        <v>1167</v>
      </c>
      <c r="B1170" s="98">
        <v>5060125000384</v>
      </c>
      <c r="C1170" s="99" t="s">
        <v>2705</v>
      </c>
      <c r="D1170" s="101">
        <v>10000000</v>
      </c>
    </row>
    <row r="1171" spans="1:4" ht="13.2" hidden="1" customHeight="1" x14ac:dyDescent="0.25">
      <c r="A1171" s="167">
        <v>1168</v>
      </c>
      <c r="B1171" s="171"/>
      <c r="C1171" s="171"/>
      <c r="D1171" s="103">
        <v>10000000</v>
      </c>
    </row>
    <row r="1172" spans="1:4" ht="13.2" hidden="1" customHeight="1" x14ac:dyDescent="0.25">
      <c r="A1172" s="167">
        <v>1169</v>
      </c>
      <c r="B1172" s="171"/>
      <c r="C1172" s="171"/>
      <c r="D1172" s="95">
        <v>10000000</v>
      </c>
    </row>
    <row r="1173" spans="1:4" ht="13.8" hidden="1" x14ac:dyDescent="0.25">
      <c r="A1173" s="167">
        <v>1170</v>
      </c>
      <c r="B1173" s="171"/>
      <c r="C1173" s="171"/>
      <c r="D1173" s="103">
        <v>10000000</v>
      </c>
    </row>
    <row r="1174" spans="1:4" ht="13.8" hidden="1" x14ac:dyDescent="0.25">
      <c r="A1174" s="167">
        <v>1171</v>
      </c>
      <c r="B1174" s="171"/>
      <c r="C1174" s="171"/>
      <c r="D1174" s="95">
        <v>10000000</v>
      </c>
    </row>
    <row r="1175" spans="1:4" ht="13.8" hidden="1" x14ac:dyDescent="0.25">
      <c r="A1175" s="167">
        <v>1172</v>
      </c>
      <c r="B1175" s="98">
        <v>3100122000300</v>
      </c>
      <c r="C1175" s="99" t="s">
        <v>2737</v>
      </c>
      <c r="D1175" s="101">
        <v>10000000</v>
      </c>
    </row>
    <row r="1176" spans="1:4" ht="13.8" hidden="1" x14ac:dyDescent="0.25">
      <c r="A1176" s="167">
        <v>1173</v>
      </c>
      <c r="B1176" s="98">
        <v>3100124000200</v>
      </c>
      <c r="C1176" s="99" t="s">
        <v>2739</v>
      </c>
      <c r="D1176" s="101">
        <v>10000000</v>
      </c>
    </row>
    <row r="1177" spans="1:4" ht="13.8" hidden="1" x14ac:dyDescent="0.25">
      <c r="A1177" s="167">
        <v>1174</v>
      </c>
      <c r="B1177" s="98">
        <v>3100123000600</v>
      </c>
      <c r="C1177" s="99" t="s">
        <v>2741</v>
      </c>
      <c r="D1177" s="101">
        <v>10000000</v>
      </c>
    </row>
    <row r="1178" spans="1:4" ht="13.8" hidden="1" x14ac:dyDescent="0.25">
      <c r="A1178" s="167">
        <v>1175</v>
      </c>
      <c r="B1178" s="98">
        <v>4030723000304</v>
      </c>
      <c r="C1178" s="99" t="s">
        <v>2804</v>
      </c>
      <c r="D1178" s="101">
        <v>10000000</v>
      </c>
    </row>
    <row r="1179" spans="1:4" ht="13.8" hidden="1" x14ac:dyDescent="0.25">
      <c r="A1179" s="167">
        <v>1176</v>
      </c>
      <c r="B1179" s="171"/>
      <c r="C1179" s="171"/>
      <c r="D1179" s="103">
        <v>10000000</v>
      </c>
    </row>
    <row r="1180" spans="1:4" ht="13.8" hidden="1" x14ac:dyDescent="0.25">
      <c r="A1180" s="167">
        <v>1177</v>
      </c>
      <c r="B1180" s="171"/>
      <c r="C1180" s="171"/>
      <c r="D1180" s="95">
        <v>10000000</v>
      </c>
    </row>
    <row r="1181" spans="1:4" ht="13.8" hidden="1" x14ac:dyDescent="0.25">
      <c r="A1181" s="167">
        <v>1178</v>
      </c>
      <c r="B1181" s="94">
        <v>203</v>
      </c>
      <c r="C1181" s="91" t="s">
        <v>2045</v>
      </c>
      <c r="D1181" s="95">
        <v>9800000</v>
      </c>
    </row>
    <row r="1182" spans="1:4" ht="26.4" hidden="1" x14ac:dyDescent="0.25">
      <c r="A1182" s="167">
        <v>1179</v>
      </c>
      <c r="B1182" s="98">
        <v>5050324000200</v>
      </c>
      <c r="C1182" s="99" t="s">
        <v>2268</v>
      </c>
      <c r="D1182" s="101">
        <v>9700000</v>
      </c>
    </row>
    <row r="1183" spans="1:4" ht="13.8" hidden="1" x14ac:dyDescent="0.25">
      <c r="A1183" s="167">
        <v>1180</v>
      </c>
      <c r="B1183" s="94">
        <v>562</v>
      </c>
      <c r="C1183" s="91" t="s">
        <v>1011</v>
      </c>
      <c r="D1183" s="95">
        <v>9600000</v>
      </c>
    </row>
    <row r="1184" spans="1:4" ht="13.8" hidden="1" x14ac:dyDescent="0.25">
      <c r="A1184" s="167">
        <v>1181</v>
      </c>
      <c r="B1184" s="98">
        <v>5010223000200</v>
      </c>
      <c r="C1184" s="99" t="s">
        <v>1374</v>
      </c>
      <c r="D1184" s="101">
        <v>9600000</v>
      </c>
    </row>
    <row r="1185" spans="1:4" ht="13.8" hidden="1" x14ac:dyDescent="0.25">
      <c r="A1185" s="167">
        <v>1182</v>
      </c>
      <c r="B1185" s="98">
        <v>2100124004900</v>
      </c>
      <c r="C1185" s="99" t="s">
        <v>1968</v>
      </c>
      <c r="D1185" s="101">
        <v>9580000</v>
      </c>
    </row>
    <row r="1186" spans="1:4" ht="13.8" hidden="1" x14ac:dyDescent="0.25">
      <c r="A1186" s="167">
        <v>1183</v>
      </c>
      <c r="B1186" s="98">
        <v>6100124000900</v>
      </c>
      <c r="C1186" s="99" t="s">
        <v>1463</v>
      </c>
      <c r="D1186" s="101">
        <v>9500000</v>
      </c>
    </row>
    <row r="1187" spans="1:4" ht="13.8" hidden="1" x14ac:dyDescent="0.25">
      <c r="A1187" s="167">
        <v>1184</v>
      </c>
      <c r="B1187" s="94">
        <v>300</v>
      </c>
      <c r="C1187" s="91" t="s">
        <v>976</v>
      </c>
      <c r="D1187" s="95">
        <v>9500000</v>
      </c>
    </row>
    <row r="1188" spans="1:4" ht="13.8" hidden="1" x14ac:dyDescent="0.25">
      <c r="A1188" s="167">
        <v>1185</v>
      </c>
      <c r="B1188" s="94">
        <v>414</v>
      </c>
      <c r="C1188" s="91" t="s">
        <v>794</v>
      </c>
      <c r="D1188" s="95">
        <v>9500000</v>
      </c>
    </row>
    <row r="1189" spans="1:4" ht="13.8" hidden="1" x14ac:dyDescent="0.25">
      <c r="A1189" s="167">
        <v>1186</v>
      </c>
      <c r="B1189" s="94">
        <v>380</v>
      </c>
      <c r="C1189" s="91" t="s">
        <v>794</v>
      </c>
      <c r="D1189" s="95">
        <v>9060000</v>
      </c>
    </row>
    <row r="1190" spans="1:4" ht="13.8" hidden="1" x14ac:dyDescent="0.25">
      <c r="A1190" s="167">
        <v>1187</v>
      </c>
      <c r="B1190" s="94">
        <v>516</v>
      </c>
      <c r="C1190" s="91" t="s">
        <v>2545</v>
      </c>
      <c r="D1190" s="95">
        <v>9001000</v>
      </c>
    </row>
    <row r="1191" spans="1:4" ht="13.8" hidden="1" x14ac:dyDescent="0.25">
      <c r="A1191" s="167">
        <v>1188</v>
      </c>
      <c r="B1191" s="98">
        <v>13100123007800</v>
      </c>
      <c r="C1191" s="99" t="s">
        <v>781</v>
      </c>
      <c r="D1191" s="101">
        <v>9000000</v>
      </c>
    </row>
    <row r="1192" spans="1:4" ht="13.8" hidden="1" x14ac:dyDescent="0.25">
      <c r="A1192" s="167">
        <v>1189</v>
      </c>
      <c r="B1192" s="98">
        <v>1010223002800</v>
      </c>
      <c r="C1192" s="99" t="s">
        <v>848</v>
      </c>
      <c r="D1192" s="101">
        <v>9000000</v>
      </c>
    </row>
    <row r="1193" spans="1:4" ht="13.8" hidden="1" x14ac:dyDescent="0.25">
      <c r="A1193" s="167">
        <v>1190</v>
      </c>
      <c r="B1193" s="94">
        <v>14</v>
      </c>
      <c r="C1193" s="91" t="s">
        <v>770</v>
      </c>
      <c r="D1193" s="95">
        <v>9000000</v>
      </c>
    </row>
    <row r="1194" spans="1:4" ht="13.8" hidden="1" x14ac:dyDescent="0.25">
      <c r="A1194" s="167">
        <v>1191</v>
      </c>
      <c r="B1194" s="98">
        <v>2100124006500</v>
      </c>
      <c r="C1194" s="99" t="s">
        <v>1295</v>
      </c>
      <c r="D1194" s="101">
        <v>9000000</v>
      </c>
    </row>
    <row r="1195" spans="1:4" ht="13.8" hidden="1" x14ac:dyDescent="0.25">
      <c r="A1195" s="167">
        <v>1192</v>
      </c>
      <c r="B1195" s="98">
        <v>5010124001200</v>
      </c>
      <c r="C1195" s="99" t="s">
        <v>1368</v>
      </c>
      <c r="D1195" s="101">
        <v>9000000</v>
      </c>
    </row>
    <row r="1196" spans="1:4" ht="13.8" hidden="1" x14ac:dyDescent="0.25">
      <c r="A1196" s="167">
        <v>1193</v>
      </c>
      <c r="B1196" s="98">
        <v>4070322000104</v>
      </c>
      <c r="C1196" s="99" t="s">
        <v>1594</v>
      </c>
      <c r="D1196" s="101">
        <v>9000000</v>
      </c>
    </row>
    <row r="1197" spans="1:4" ht="13.8" hidden="1" x14ac:dyDescent="0.25">
      <c r="A1197" s="167">
        <v>1194</v>
      </c>
      <c r="B1197" s="98">
        <v>17100123001500</v>
      </c>
      <c r="C1197" s="99" t="s">
        <v>2202</v>
      </c>
      <c r="D1197" s="101">
        <v>9000000</v>
      </c>
    </row>
    <row r="1198" spans="1:4" ht="13.8" hidden="1" x14ac:dyDescent="0.25">
      <c r="A1198" s="167">
        <v>1195</v>
      </c>
      <c r="B1198" s="98">
        <v>12100123005200</v>
      </c>
      <c r="C1198" s="99" t="s">
        <v>2250</v>
      </c>
      <c r="D1198" s="101">
        <v>9000000</v>
      </c>
    </row>
    <row r="1199" spans="1:4" ht="13.8" hidden="1" x14ac:dyDescent="0.25">
      <c r="A1199" s="167">
        <v>1196</v>
      </c>
      <c r="B1199" s="98">
        <v>14100122001500</v>
      </c>
      <c r="C1199" s="99" t="s">
        <v>2331</v>
      </c>
      <c r="D1199" s="101">
        <v>9000000</v>
      </c>
    </row>
    <row r="1200" spans="1:4" ht="13.8" hidden="1" x14ac:dyDescent="0.25">
      <c r="A1200" s="167">
        <v>1197</v>
      </c>
      <c r="B1200" s="94">
        <v>388</v>
      </c>
      <c r="C1200" s="91" t="s">
        <v>2710</v>
      </c>
      <c r="D1200" s="95">
        <v>9000000</v>
      </c>
    </row>
    <row r="1201" spans="1:4" ht="13.8" hidden="1" x14ac:dyDescent="0.25">
      <c r="A1201" s="167">
        <v>1198</v>
      </c>
      <c r="B1201" s="98">
        <v>2100125003600</v>
      </c>
      <c r="C1201" s="116" t="s">
        <v>2948</v>
      </c>
      <c r="D1201" s="101">
        <v>9000000</v>
      </c>
    </row>
    <row r="1202" spans="1:4" ht="13.8" hidden="1" x14ac:dyDescent="0.25">
      <c r="A1202" s="167">
        <v>1199</v>
      </c>
      <c r="B1202" s="98">
        <v>12100125000700</v>
      </c>
      <c r="C1202" s="99" t="s">
        <v>1872</v>
      </c>
      <c r="D1202" s="101">
        <v>8700000</v>
      </c>
    </row>
    <row r="1203" spans="1:4" ht="13.8" hidden="1" x14ac:dyDescent="0.25">
      <c r="A1203" s="167">
        <v>1200</v>
      </c>
      <c r="B1203" s="94">
        <v>82</v>
      </c>
      <c r="C1203" s="91" t="s">
        <v>794</v>
      </c>
      <c r="D1203" s="95">
        <v>8500000</v>
      </c>
    </row>
    <row r="1204" spans="1:4" ht="13.8" hidden="1" x14ac:dyDescent="0.25">
      <c r="A1204" s="167">
        <v>1201</v>
      </c>
      <c r="B1204" s="98">
        <v>12100123003500</v>
      </c>
      <c r="C1204" s="99" t="s">
        <v>1025</v>
      </c>
      <c r="D1204" s="101">
        <v>8500000</v>
      </c>
    </row>
    <row r="1205" spans="1:4" ht="13.2" hidden="1" customHeight="1" x14ac:dyDescent="0.25">
      <c r="A1205" s="167">
        <v>1202</v>
      </c>
      <c r="B1205" s="98">
        <v>5010124001800</v>
      </c>
      <c r="C1205" s="99" t="s">
        <v>1362</v>
      </c>
      <c r="D1205" s="101">
        <v>8500000</v>
      </c>
    </row>
    <row r="1206" spans="1:4" ht="13.2" hidden="1" customHeight="1" x14ac:dyDescent="0.25">
      <c r="A1206" s="167">
        <v>1203</v>
      </c>
      <c r="B1206" s="98">
        <v>13100124014600</v>
      </c>
      <c r="C1206" s="99" t="s">
        <v>2287</v>
      </c>
      <c r="D1206" s="101">
        <v>8500000</v>
      </c>
    </row>
    <row r="1207" spans="1:4" ht="13.2" hidden="1" customHeight="1" x14ac:dyDescent="0.25">
      <c r="A1207" s="167">
        <v>1204</v>
      </c>
      <c r="B1207" s="94">
        <v>175</v>
      </c>
      <c r="C1207" s="91" t="s">
        <v>751</v>
      </c>
      <c r="D1207" s="95">
        <v>8500000</v>
      </c>
    </row>
    <row r="1208" spans="1:4" ht="13.2" hidden="1" customHeight="1" x14ac:dyDescent="0.25">
      <c r="A1208" s="167">
        <v>1205</v>
      </c>
      <c r="B1208" s="98">
        <v>13100122008800</v>
      </c>
      <c r="C1208" s="99" t="s">
        <v>2299</v>
      </c>
      <c r="D1208" s="101">
        <v>8500000</v>
      </c>
    </row>
    <row r="1209" spans="1:4" ht="13.2" hidden="1" customHeight="1" x14ac:dyDescent="0.25">
      <c r="A1209" s="167">
        <v>1206</v>
      </c>
      <c r="B1209" s="94">
        <v>79</v>
      </c>
      <c r="C1209" s="91" t="s">
        <v>770</v>
      </c>
      <c r="D1209" s="95">
        <v>8500000</v>
      </c>
    </row>
    <row r="1210" spans="1:4" ht="13.8" hidden="1" x14ac:dyDescent="0.25">
      <c r="A1210" s="167">
        <v>1207</v>
      </c>
      <c r="B1210" s="98">
        <v>10100123004800</v>
      </c>
      <c r="C1210" s="99" t="s">
        <v>2617</v>
      </c>
      <c r="D1210" s="101">
        <v>8250000</v>
      </c>
    </row>
    <row r="1211" spans="1:4" ht="13.8" hidden="1" x14ac:dyDescent="0.25">
      <c r="A1211" s="167">
        <v>1208</v>
      </c>
      <c r="B1211" s="98">
        <v>2100125003200</v>
      </c>
      <c r="C1211" s="116" t="s">
        <v>2944</v>
      </c>
      <c r="D1211" s="101">
        <v>8100000</v>
      </c>
    </row>
    <row r="1212" spans="1:4" ht="13.8" hidden="1" x14ac:dyDescent="0.25">
      <c r="A1212" s="167">
        <v>1209</v>
      </c>
      <c r="B1212" s="98">
        <v>13100124007100</v>
      </c>
      <c r="C1212" s="99" t="s">
        <v>752</v>
      </c>
      <c r="D1212" s="101">
        <v>8000000</v>
      </c>
    </row>
    <row r="1213" spans="1:4" ht="13.8" hidden="1" x14ac:dyDescent="0.25">
      <c r="A1213" s="167">
        <v>1210</v>
      </c>
      <c r="B1213" s="98">
        <v>1060123000100</v>
      </c>
      <c r="C1213" s="99" t="s">
        <v>835</v>
      </c>
      <c r="D1213" s="101">
        <v>8000000</v>
      </c>
    </row>
    <row r="1214" spans="1:4" ht="13.8" hidden="1" x14ac:dyDescent="0.25">
      <c r="A1214" s="167">
        <v>1211</v>
      </c>
      <c r="B1214" s="98">
        <v>9100123002800</v>
      </c>
      <c r="C1214" s="99" t="s">
        <v>879</v>
      </c>
      <c r="D1214" s="101">
        <v>8000000</v>
      </c>
    </row>
    <row r="1215" spans="1:4" ht="13.8" hidden="1" x14ac:dyDescent="0.25">
      <c r="A1215" s="167">
        <v>1212</v>
      </c>
      <c r="B1215" s="98">
        <v>9100123002500</v>
      </c>
      <c r="C1215" s="99" t="s">
        <v>885</v>
      </c>
      <c r="D1215" s="101">
        <v>8000000</v>
      </c>
    </row>
    <row r="1216" spans="1:4" ht="13.8" hidden="1" x14ac:dyDescent="0.25">
      <c r="A1216" s="167">
        <v>1213</v>
      </c>
      <c r="B1216" s="98">
        <v>9100123001200</v>
      </c>
      <c r="C1216" s="99" t="s">
        <v>898</v>
      </c>
      <c r="D1216" s="101">
        <v>8000000</v>
      </c>
    </row>
    <row r="1217" spans="1:4" ht="13.8" hidden="1" x14ac:dyDescent="0.25">
      <c r="A1217" s="167">
        <v>1214</v>
      </c>
      <c r="B1217" s="98">
        <v>9100123003500</v>
      </c>
      <c r="C1217" s="99" t="s">
        <v>902</v>
      </c>
      <c r="D1217" s="101">
        <v>8000000</v>
      </c>
    </row>
    <row r="1218" spans="1:4" ht="13.8" hidden="1" x14ac:dyDescent="0.25">
      <c r="A1218" s="167">
        <v>1215</v>
      </c>
      <c r="B1218" s="98">
        <v>9100123002300</v>
      </c>
      <c r="C1218" s="99" t="s">
        <v>903</v>
      </c>
      <c r="D1218" s="101">
        <v>8000000</v>
      </c>
    </row>
    <row r="1219" spans="1:4" ht="13.8" hidden="1" x14ac:dyDescent="0.25">
      <c r="A1219" s="167">
        <v>1216</v>
      </c>
      <c r="B1219" s="98">
        <v>9100123002400</v>
      </c>
      <c r="C1219" s="99" t="s">
        <v>917</v>
      </c>
      <c r="D1219" s="101">
        <v>8000000</v>
      </c>
    </row>
    <row r="1220" spans="1:4" ht="13.8" hidden="1" x14ac:dyDescent="0.25">
      <c r="A1220" s="167">
        <v>1217</v>
      </c>
      <c r="B1220" s="98">
        <v>2100123009300</v>
      </c>
      <c r="C1220" s="99" t="s">
        <v>929</v>
      </c>
      <c r="D1220" s="101">
        <v>8000000</v>
      </c>
    </row>
    <row r="1221" spans="1:4" ht="13.8" hidden="1" x14ac:dyDescent="0.25">
      <c r="A1221" s="167">
        <v>1218</v>
      </c>
      <c r="B1221" s="98">
        <v>2100124006400</v>
      </c>
      <c r="C1221" s="99" t="s">
        <v>1294</v>
      </c>
      <c r="D1221" s="101">
        <v>8000000</v>
      </c>
    </row>
    <row r="1222" spans="1:4" ht="13.8" hidden="1" x14ac:dyDescent="0.25">
      <c r="A1222" s="167">
        <v>1219</v>
      </c>
      <c r="B1222" s="98">
        <v>2100124006600</v>
      </c>
      <c r="C1222" s="99" t="s">
        <v>1297</v>
      </c>
      <c r="D1222" s="101">
        <v>8000000</v>
      </c>
    </row>
    <row r="1223" spans="1:4" ht="13.8" hidden="1" x14ac:dyDescent="0.25">
      <c r="A1223" s="167">
        <v>1220</v>
      </c>
      <c r="B1223" s="98">
        <v>4060123000404</v>
      </c>
      <c r="C1223" s="99" t="s">
        <v>1320</v>
      </c>
      <c r="D1223" s="101">
        <v>8000000</v>
      </c>
    </row>
    <row r="1224" spans="1:4" ht="13.8" hidden="1" x14ac:dyDescent="0.25">
      <c r="A1224" s="167">
        <v>1221</v>
      </c>
      <c r="B1224" s="98">
        <v>13100124006800</v>
      </c>
      <c r="C1224" s="99" t="s">
        <v>1502</v>
      </c>
      <c r="D1224" s="101">
        <v>8000000</v>
      </c>
    </row>
    <row r="1225" spans="1:4" ht="13.8" hidden="1" x14ac:dyDescent="0.25">
      <c r="A1225" s="167">
        <v>1222</v>
      </c>
      <c r="B1225" s="98">
        <v>13100124008100</v>
      </c>
      <c r="C1225" s="99" t="s">
        <v>1508</v>
      </c>
      <c r="D1225" s="101">
        <v>8000000</v>
      </c>
    </row>
    <row r="1226" spans="1:4" ht="13.2" hidden="1" customHeight="1" x14ac:dyDescent="0.25">
      <c r="A1226" s="167">
        <v>1223</v>
      </c>
      <c r="B1226" s="98">
        <v>13100123007700</v>
      </c>
      <c r="C1226" s="99" t="s">
        <v>1517</v>
      </c>
      <c r="D1226" s="101">
        <v>8000000</v>
      </c>
    </row>
    <row r="1227" spans="1:4" ht="13.2" hidden="1" customHeight="1" x14ac:dyDescent="0.25">
      <c r="A1227" s="167">
        <v>1224</v>
      </c>
      <c r="B1227" s="94">
        <v>299</v>
      </c>
      <c r="C1227" s="91" t="s">
        <v>1242</v>
      </c>
      <c r="D1227" s="95">
        <v>8000000</v>
      </c>
    </row>
    <row r="1228" spans="1:4" ht="13.2" hidden="1" customHeight="1" x14ac:dyDescent="0.25">
      <c r="A1228" s="167">
        <v>1225</v>
      </c>
      <c r="B1228" s="98">
        <v>2100123001100</v>
      </c>
      <c r="C1228" s="99" t="s">
        <v>1534</v>
      </c>
      <c r="D1228" s="101">
        <v>8000000</v>
      </c>
    </row>
    <row r="1229" spans="1:4" ht="13.2" hidden="1" customHeight="1" x14ac:dyDescent="0.25">
      <c r="A1229" s="167">
        <v>1226</v>
      </c>
      <c r="B1229" s="98">
        <v>2100123001800</v>
      </c>
      <c r="C1229" s="99" t="s">
        <v>1272</v>
      </c>
      <c r="D1229" s="101">
        <v>8000000</v>
      </c>
    </row>
    <row r="1230" spans="1:4" ht="13.2" hidden="1" customHeight="1" x14ac:dyDescent="0.25">
      <c r="A1230" s="167">
        <v>1227</v>
      </c>
      <c r="B1230" s="98">
        <v>12100123001300</v>
      </c>
      <c r="C1230" s="99" t="s">
        <v>1566</v>
      </c>
      <c r="D1230" s="101">
        <v>8000000</v>
      </c>
    </row>
    <row r="1231" spans="1:4" ht="13.8" hidden="1" x14ac:dyDescent="0.25">
      <c r="A1231" s="167">
        <v>1228</v>
      </c>
      <c r="B1231" s="98">
        <v>12100123001200</v>
      </c>
      <c r="C1231" s="99" t="s">
        <v>1572</v>
      </c>
      <c r="D1231" s="101">
        <v>8000000</v>
      </c>
    </row>
    <row r="1232" spans="1:4" ht="13.8" hidden="1" x14ac:dyDescent="0.25">
      <c r="A1232" s="167">
        <v>1229</v>
      </c>
      <c r="B1232" s="98">
        <v>4030623000204</v>
      </c>
      <c r="C1232" s="99" t="s">
        <v>1704</v>
      </c>
      <c r="D1232" s="101">
        <v>8000000</v>
      </c>
    </row>
    <row r="1233" spans="1:4" ht="13.8" hidden="1" x14ac:dyDescent="0.25">
      <c r="A1233" s="167">
        <v>1230</v>
      </c>
      <c r="B1233" s="98">
        <v>1010223001500</v>
      </c>
      <c r="C1233" s="99" t="s">
        <v>1778</v>
      </c>
      <c r="D1233" s="101">
        <v>8000000</v>
      </c>
    </row>
    <row r="1234" spans="1:4" ht="13.8" hidden="1" x14ac:dyDescent="0.25">
      <c r="A1234" s="167">
        <v>1231</v>
      </c>
      <c r="B1234" s="98">
        <v>10100122001100</v>
      </c>
      <c r="C1234" s="99" t="s">
        <v>1859</v>
      </c>
      <c r="D1234" s="101">
        <v>8000000</v>
      </c>
    </row>
    <row r="1235" spans="1:4" ht="13.8" hidden="1" x14ac:dyDescent="0.25">
      <c r="A1235" s="167">
        <v>1232</v>
      </c>
      <c r="B1235" s="94">
        <v>543</v>
      </c>
      <c r="C1235" s="91" t="s">
        <v>2084</v>
      </c>
      <c r="D1235" s="95">
        <v>8000000</v>
      </c>
    </row>
    <row r="1236" spans="1:4" ht="26.4" hidden="1" x14ac:dyDescent="0.25">
      <c r="A1236" s="167">
        <v>1233</v>
      </c>
      <c r="B1236" s="98">
        <v>5010122000300</v>
      </c>
      <c r="C1236" s="99" t="s">
        <v>2105</v>
      </c>
      <c r="D1236" s="101">
        <v>8000000</v>
      </c>
    </row>
    <row r="1237" spans="1:4" ht="13.8" hidden="1" x14ac:dyDescent="0.25">
      <c r="A1237" s="167">
        <v>1234</v>
      </c>
      <c r="B1237" s="98">
        <v>17100124001100</v>
      </c>
      <c r="C1237" s="99" t="s">
        <v>2212</v>
      </c>
      <c r="D1237" s="101">
        <v>8000000</v>
      </c>
    </row>
    <row r="1238" spans="1:4" ht="13.8" hidden="1" x14ac:dyDescent="0.25">
      <c r="A1238" s="167">
        <v>1235</v>
      </c>
      <c r="B1238" s="98">
        <v>12100123001500</v>
      </c>
      <c r="C1238" s="99" t="s">
        <v>2254</v>
      </c>
      <c r="D1238" s="101">
        <v>8000000</v>
      </c>
    </row>
    <row r="1239" spans="1:4" ht="13.8" hidden="1" x14ac:dyDescent="0.25">
      <c r="A1239" s="167">
        <v>1236</v>
      </c>
      <c r="B1239" s="98">
        <v>13100124008300</v>
      </c>
      <c r="C1239" s="99" t="s">
        <v>2282</v>
      </c>
      <c r="D1239" s="101">
        <v>8000000</v>
      </c>
    </row>
    <row r="1240" spans="1:4" ht="13.8" hidden="1" x14ac:dyDescent="0.25">
      <c r="A1240" s="167">
        <v>1237</v>
      </c>
      <c r="B1240" s="98">
        <v>13100123014200</v>
      </c>
      <c r="C1240" s="99" t="s">
        <v>2292</v>
      </c>
      <c r="D1240" s="101">
        <v>8000000</v>
      </c>
    </row>
    <row r="1241" spans="1:4" ht="13.8" hidden="1" x14ac:dyDescent="0.25">
      <c r="A1241" s="167">
        <v>1238</v>
      </c>
      <c r="B1241" s="94">
        <v>544</v>
      </c>
      <c r="C1241" s="91" t="s">
        <v>2371</v>
      </c>
      <c r="D1241" s="95">
        <v>8000000</v>
      </c>
    </row>
    <row r="1242" spans="1:4" ht="13.8" hidden="1" x14ac:dyDescent="0.25">
      <c r="A1242" s="167">
        <v>1239</v>
      </c>
      <c r="B1242" s="98">
        <v>13100125000700</v>
      </c>
      <c r="C1242" s="99" t="s">
        <v>2372</v>
      </c>
      <c r="D1242" s="101">
        <v>8000000</v>
      </c>
    </row>
    <row r="1243" spans="1:4" ht="13.8" hidden="1" x14ac:dyDescent="0.25">
      <c r="A1243" s="167">
        <v>1240</v>
      </c>
      <c r="B1243" s="98">
        <v>8100123000900</v>
      </c>
      <c r="C1243" s="99" t="s">
        <v>2587</v>
      </c>
      <c r="D1243" s="101">
        <v>8000000</v>
      </c>
    </row>
    <row r="1244" spans="1:4" ht="13.8" hidden="1" x14ac:dyDescent="0.25">
      <c r="A1244" s="167">
        <v>1241</v>
      </c>
      <c r="B1244" s="94">
        <v>144</v>
      </c>
      <c r="C1244" s="91" t="s">
        <v>1046</v>
      </c>
      <c r="D1244" s="95">
        <v>8000000</v>
      </c>
    </row>
    <row r="1245" spans="1:4" ht="13.8" hidden="1" x14ac:dyDescent="0.25">
      <c r="A1245" s="167">
        <v>1242</v>
      </c>
      <c r="B1245" s="98">
        <v>8100124002000</v>
      </c>
      <c r="C1245" s="99" t="s">
        <v>2699</v>
      </c>
      <c r="D1245" s="101">
        <v>8000000</v>
      </c>
    </row>
    <row r="1246" spans="1:4" ht="13.8" hidden="1" x14ac:dyDescent="0.25">
      <c r="A1246" s="167">
        <v>1243</v>
      </c>
      <c r="B1246" s="98">
        <v>4050123001204</v>
      </c>
      <c r="C1246" s="99" t="s">
        <v>2792</v>
      </c>
      <c r="D1246" s="101">
        <v>8000000</v>
      </c>
    </row>
    <row r="1247" spans="1:4" ht="13.8" hidden="1" x14ac:dyDescent="0.25">
      <c r="A1247" s="167">
        <v>1244</v>
      </c>
      <c r="B1247" s="98">
        <v>4050123001304</v>
      </c>
      <c r="C1247" s="99" t="s">
        <v>2795</v>
      </c>
      <c r="D1247" s="101">
        <v>8000000</v>
      </c>
    </row>
    <row r="1248" spans="1:4" ht="13.8" hidden="1" x14ac:dyDescent="0.25">
      <c r="A1248" s="167">
        <v>1245</v>
      </c>
      <c r="B1248" s="98">
        <v>4050123001404</v>
      </c>
      <c r="C1248" s="99" t="s">
        <v>2796</v>
      </c>
      <c r="D1248" s="101">
        <v>8000000</v>
      </c>
    </row>
    <row r="1249" spans="1:4" ht="13.8" hidden="1" x14ac:dyDescent="0.25">
      <c r="A1249" s="167">
        <v>1246</v>
      </c>
      <c r="B1249" s="94">
        <v>571</v>
      </c>
      <c r="C1249" s="91" t="s">
        <v>2805</v>
      </c>
      <c r="D1249" s="95">
        <v>8000000</v>
      </c>
    </row>
    <row r="1250" spans="1:4" ht="13.2" hidden="1" customHeight="1" x14ac:dyDescent="0.25">
      <c r="A1250" s="167">
        <v>1247</v>
      </c>
      <c r="B1250" s="94">
        <v>376</v>
      </c>
      <c r="C1250" s="91" t="s">
        <v>2457</v>
      </c>
      <c r="D1250" s="95">
        <v>7900000</v>
      </c>
    </row>
    <row r="1251" spans="1:4" ht="13.2" hidden="1" customHeight="1" x14ac:dyDescent="0.25">
      <c r="A1251" s="167">
        <v>1248</v>
      </c>
      <c r="B1251" s="98">
        <v>5010124000900</v>
      </c>
      <c r="C1251" s="99" t="s">
        <v>1360</v>
      </c>
      <c r="D1251" s="101">
        <v>7800000</v>
      </c>
    </row>
    <row r="1252" spans="1:4" ht="13.2" hidden="1" customHeight="1" x14ac:dyDescent="0.25">
      <c r="A1252" s="167">
        <v>1249</v>
      </c>
      <c r="B1252" s="94">
        <v>509</v>
      </c>
      <c r="C1252" s="91" t="s">
        <v>2070</v>
      </c>
      <c r="D1252" s="95">
        <v>7560000</v>
      </c>
    </row>
    <row r="1253" spans="1:4" ht="13.2" hidden="1" customHeight="1" x14ac:dyDescent="0.25">
      <c r="A1253" s="167">
        <v>1250</v>
      </c>
      <c r="B1253" s="98">
        <v>12100125000300</v>
      </c>
      <c r="C1253" s="99" t="s">
        <v>1022</v>
      </c>
      <c r="D1253" s="101">
        <v>7500000</v>
      </c>
    </row>
    <row r="1254" spans="1:4" ht="13.2" hidden="1" customHeight="1" x14ac:dyDescent="0.25">
      <c r="A1254" s="167">
        <v>1251</v>
      </c>
      <c r="B1254" s="98">
        <v>17100122001400</v>
      </c>
      <c r="C1254" s="99" t="s">
        <v>1172</v>
      </c>
      <c r="D1254" s="101">
        <v>7500000</v>
      </c>
    </row>
    <row r="1255" spans="1:4" ht="13.8" hidden="1" x14ac:dyDescent="0.25">
      <c r="A1255" s="167">
        <v>1252</v>
      </c>
      <c r="B1255" s="94">
        <v>26</v>
      </c>
      <c r="C1255" s="91" t="s">
        <v>770</v>
      </c>
      <c r="D1255" s="95">
        <v>7500000</v>
      </c>
    </row>
    <row r="1256" spans="1:4" ht="13.8" hidden="1" x14ac:dyDescent="0.25">
      <c r="A1256" s="167">
        <v>1253</v>
      </c>
      <c r="B1256" s="98">
        <v>1030222000800</v>
      </c>
      <c r="C1256" s="99" t="s">
        <v>1626</v>
      </c>
      <c r="D1256" s="101">
        <v>7500000</v>
      </c>
    </row>
    <row r="1257" spans="1:4" ht="13.8" hidden="1" x14ac:dyDescent="0.25">
      <c r="A1257" s="167">
        <v>1254</v>
      </c>
      <c r="B1257" s="98">
        <v>1070125000600</v>
      </c>
      <c r="C1257" s="99" t="s">
        <v>1673</v>
      </c>
      <c r="D1257" s="101">
        <v>7500000</v>
      </c>
    </row>
    <row r="1258" spans="1:4" ht="13.8" hidden="1" x14ac:dyDescent="0.25">
      <c r="A1258" s="167">
        <v>1255</v>
      </c>
      <c r="B1258" s="98">
        <v>2100123012000</v>
      </c>
      <c r="C1258" s="99" t="s">
        <v>1929</v>
      </c>
      <c r="D1258" s="101">
        <v>7500000</v>
      </c>
    </row>
    <row r="1259" spans="1:4" ht="13.8" hidden="1" x14ac:dyDescent="0.25">
      <c r="A1259" s="167">
        <v>1256</v>
      </c>
      <c r="B1259" s="98">
        <v>13100122009100</v>
      </c>
      <c r="C1259" s="99" t="s">
        <v>2288</v>
      </c>
      <c r="D1259" s="101">
        <v>7500000</v>
      </c>
    </row>
    <row r="1260" spans="1:4" ht="13.8" hidden="1" x14ac:dyDescent="0.25">
      <c r="A1260" s="167">
        <v>1257</v>
      </c>
      <c r="B1260" s="98">
        <v>2100123003400</v>
      </c>
      <c r="C1260" s="99" t="s">
        <v>2654</v>
      </c>
      <c r="D1260" s="101">
        <v>7500000</v>
      </c>
    </row>
    <row r="1261" spans="1:4" ht="13.8" hidden="1" x14ac:dyDescent="0.25">
      <c r="A1261" s="167">
        <v>1258</v>
      </c>
      <c r="B1261" s="98">
        <v>4040222000102</v>
      </c>
      <c r="C1261" s="99" t="s">
        <v>2142</v>
      </c>
      <c r="D1261" s="101">
        <v>7260000</v>
      </c>
    </row>
    <row r="1262" spans="1:4" ht="13.8" hidden="1" x14ac:dyDescent="0.25">
      <c r="A1262" s="167">
        <v>1259</v>
      </c>
      <c r="B1262" s="98">
        <v>9100123000700</v>
      </c>
      <c r="C1262" s="99" t="s">
        <v>882</v>
      </c>
      <c r="D1262" s="101">
        <v>7000000</v>
      </c>
    </row>
    <row r="1263" spans="1:4" ht="13.8" hidden="1" x14ac:dyDescent="0.25">
      <c r="A1263" s="167">
        <v>1260</v>
      </c>
      <c r="B1263" s="98">
        <v>9100123002700</v>
      </c>
      <c r="C1263" s="99" t="s">
        <v>886</v>
      </c>
      <c r="D1263" s="101">
        <v>7000000</v>
      </c>
    </row>
    <row r="1264" spans="1:4" ht="13.8" hidden="1" x14ac:dyDescent="0.25">
      <c r="A1264" s="167">
        <v>1261</v>
      </c>
      <c r="B1264" s="98">
        <v>2100124005000</v>
      </c>
      <c r="C1264" s="99" t="s">
        <v>949</v>
      </c>
      <c r="D1264" s="101">
        <v>7000000</v>
      </c>
    </row>
    <row r="1265" spans="1:4" ht="13.8" hidden="1" x14ac:dyDescent="0.25">
      <c r="A1265" s="167">
        <v>1262</v>
      </c>
      <c r="B1265" s="98">
        <v>2100124005700</v>
      </c>
      <c r="C1265" s="99" t="s">
        <v>1275</v>
      </c>
      <c r="D1265" s="101">
        <v>7000000</v>
      </c>
    </row>
    <row r="1266" spans="1:4" ht="13.8" hidden="1" x14ac:dyDescent="0.25">
      <c r="A1266" s="167">
        <v>1263</v>
      </c>
      <c r="B1266" s="94">
        <v>558</v>
      </c>
      <c r="C1266" s="91" t="s">
        <v>1388</v>
      </c>
      <c r="D1266" s="95">
        <v>7000000</v>
      </c>
    </row>
    <row r="1267" spans="1:4" ht="13.8" hidden="1" x14ac:dyDescent="0.25">
      <c r="A1267" s="167">
        <v>1264</v>
      </c>
      <c r="B1267" s="98">
        <v>1070123000400</v>
      </c>
      <c r="C1267" s="99" t="s">
        <v>1807</v>
      </c>
      <c r="D1267" s="101">
        <v>7000000</v>
      </c>
    </row>
    <row r="1268" spans="1:4" ht="13.8" hidden="1" x14ac:dyDescent="0.25">
      <c r="A1268" s="167">
        <v>1265</v>
      </c>
      <c r="B1268" s="98">
        <v>1010223000700</v>
      </c>
      <c r="C1268" s="99" t="s">
        <v>2040</v>
      </c>
      <c r="D1268" s="101">
        <v>7000000</v>
      </c>
    </row>
    <row r="1269" spans="1:4" ht="13.8" hidden="1" x14ac:dyDescent="0.25">
      <c r="A1269" s="167">
        <v>1266</v>
      </c>
      <c r="B1269" s="94">
        <v>512</v>
      </c>
      <c r="C1269" s="91" t="s">
        <v>2081</v>
      </c>
      <c r="D1269" s="95">
        <v>7000000</v>
      </c>
    </row>
    <row r="1270" spans="1:4" ht="13.8" hidden="1" x14ac:dyDescent="0.25">
      <c r="A1270" s="167">
        <v>1267</v>
      </c>
      <c r="B1270" s="98">
        <v>14100122000900</v>
      </c>
      <c r="C1270" s="99" t="s">
        <v>2083</v>
      </c>
      <c r="D1270" s="101">
        <v>7000000</v>
      </c>
    </row>
    <row r="1271" spans="1:4" ht="13.8" hidden="1" x14ac:dyDescent="0.25">
      <c r="A1271" s="167">
        <v>1268</v>
      </c>
      <c r="B1271" s="98">
        <v>12100123005000</v>
      </c>
      <c r="C1271" s="99" t="s">
        <v>2252</v>
      </c>
      <c r="D1271" s="101">
        <v>7000000</v>
      </c>
    </row>
    <row r="1272" spans="1:4" ht="13.8" hidden="1" x14ac:dyDescent="0.25">
      <c r="A1272" s="167">
        <v>1269</v>
      </c>
      <c r="B1272" s="98">
        <v>13100122008400</v>
      </c>
      <c r="C1272" s="99" t="s">
        <v>2291</v>
      </c>
      <c r="D1272" s="101">
        <v>7000000</v>
      </c>
    </row>
    <row r="1273" spans="1:4" ht="13.8" hidden="1" x14ac:dyDescent="0.25">
      <c r="A1273" s="167">
        <v>1270</v>
      </c>
      <c r="B1273" s="98">
        <v>14100124002500</v>
      </c>
      <c r="C1273" s="99" t="s">
        <v>2337</v>
      </c>
      <c r="D1273" s="101">
        <v>7000000</v>
      </c>
    </row>
    <row r="1274" spans="1:4" ht="13.8" hidden="1" x14ac:dyDescent="0.25">
      <c r="A1274" s="167">
        <v>1271</v>
      </c>
      <c r="B1274" s="98">
        <v>13100123017300</v>
      </c>
      <c r="C1274" s="99" t="s">
        <v>2532</v>
      </c>
      <c r="D1274" s="101">
        <v>7000000</v>
      </c>
    </row>
    <row r="1275" spans="1:4" ht="13.8" hidden="1" x14ac:dyDescent="0.25">
      <c r="A1275" s="167">
        <v>1272</v>
      </c>
      <c r="B1275" s="98">
        <v>2100124003100</v>
      </c>
      <c r="C1275" s="99" t="s">
        <v>2660</v>
      </c>
      <c r="D1275" s="101">
        <v>7000000</v>
      </c>
    </row>
    <row r="1276" spans="1:4" ht="13.8" hidden="1" x14ac:dyDescent="0.25">
      <c r="A1276" s="167">
        <v>1273</v>
      </c>
      <c r="B1276" s="94">
        <v>411</v>
      </c>
      <c r="C1276" s="91" t="s">
        <v>2722</v>
      </c>
      <c r="D1276" s="95">
        <v>7000000</v>
      </c>
    </row>
    <row r="1277" spans="1:4" ht="13.8" hidden="1" x14ac:dyDescent="0.25">
      <c r="A1277" s="167">
        <v>1274</v>
      </c>
      <c r="B1277" s="98">
        <v>13100122006300</v>
      </c>
      <c r="C1277" s="99" t="s">
        <v>2723</v>
      </c>
      <c r="D1277" s="101">
        <v>7000000</v>
      </c>
    </row>
    <row r="1278" spans="1:4" ht="13.8" hidden="1" x14ac:dyDescent="0.25">
      <c r="A1278" s="167">
        <v>1275</v>
      </c>
      <c r="B1278" s="98">
        <v>13100125005000</v>
      </c>
      <c r="C1278" s="99" t="s">
        <v>2765</v>
      </c>
      <c r="D1278" s="101">
        <v>7000000</v>
      </c>
    </row>
    <row r="1279" spans="1:4" ht="13.8" hidden="1" x14ac:dyDescent="0.25">
      <c r="A1279" s="167">
        <v>1276</v>
      </c>
      <c r="B1279" s="94">
        <v>97</v>
      </c>
      <c r="C1279" s="91" t="s">
        <v>2766</v>
      </c>
      <c r="D1279" s="95">
        <v>6628970</v>
      </c>
    </row>
    <row r="1280" spans="1:4" ht="13.8" hidden="1" x14ac:dyDescent="0.25">
      <c r="A1280" s="167">
        <v>1277</v>
      </c>
      <c r="B1280" s="98">
        <v>13100123013200</v>
      </c>
      <c r="C1280" s="99" t="s">
        <v>1133</v>
      </c>
      <c r="D1280" s="101">
        <v>6560000</v>
      </c>
    </row>
    <row r="1281" spans="1:4" ht="13.8" hidden="1" x14ac:dyDescent="0.25">
      <c r="A1281" s="167">
        <v>1278</v>
      </c>
      <c r="B1281" s="98">
        <v>1010223001300</v>
      </c>
      <c r="C1281" s="99" t="s">
        <v>1784</v>
      </c>
      <c r="D1281" s="101">
        <v>6500000</v>
      </c>
    </row>
    <row r="1282" spans="1:4" ht="13.8" hidden="1" x14ac:dyDescent="0.25">
      <c r="A1282" s="167">
        <v>1279</v>
      </c>
      <c r="B1282" s="94">
        <v>48</v>
      </c>
      <c r="C1282" s="91" t="s">
        <v>2320</v>
      </c>
      <c r="D1282" s="95">
        <v>6250000</v>
      </c>
    </row>
    <row r="1283" spans="1:4" ht="26.4" hidden="1" x14ac:dyDescent="0.25">
      <c r="A1283" s="167">
        <v>1280</v>
      </c>
      <c r="B1283" s="98">
        <v>4050124001104</v>
      </c>
      <c r="C1283" s="99" t="s">
        <v>2321</v>
      </c>
      <c r="D1283" s="101">
        <v>6250000</v>
      </c>
    </row>
    <row r="1284" spans="1:4" ht="13.2" hidden="1" customHeight="1" x14ac:dyDescent="0.25">
      <c r="A1284" s="167">
        <v>1281</v>
      </c>
      <c r="B1284" s="171"/>
      <c r="C1284" s="171"/>
      <c r="D1284" s="103">
        <v>6200000</v>
      </c>
    </row>
    <row r="1285" spans="1:4" ht="13.2" hidden="1" customHeight="1" x14ac:dyDescent="0.25">
      <c r="A1285" s="167">
        <v>1282</v>
      </c>
      <c r="B1285" s="171"/>
      <c r="C1285" s="171"/>
      <c r="D1285" s="95">
        <v>6200000</v>
      </c>
    </row>
    <row r="1286" spans="1:4" ht="13.2" hidden="1" customHeight="1" x14ac:dyDescent="0.25">
      <c r="A1286" s="167">
        <v>1283</v>
      </c>
      <c r="B1286" s="98">
        <v>9100123006000</v>
      </c>
      <c r="C1286" s="99" t="s">
        <v>815</v>
      </c>
      <c r="D1286" s="101">
        <v>6000000</v>
      </c>
    </row>
    <row r="1287" spans="1:4" ht="13.2" hidden="1" customHeight="1" x14ac:dyDescent="0.25">
      <c r="A1287" s="167">
        <v>1284</v>
      </c>
      <c r="B1287" s="98">
        <v>1010123000200</v>
      </c>
      <c r="C1287" s="99" t="s">
        <v>832</v>
      </c>
      <c r="D1287" s="101">
        <v>6000000</v>
      </c>
    </row>
    <row r="1288" spans="1:4" ht="13.2" hidden="1" customHeight="1" x14ac:dyDescent="0.25">
      <c r="A1288" s="167">
        <v>1285</v>
      </c>
      <c r="B1288" s="98">
        <v>1010223002100</v>
      </c>
      <c r="C1288" s="99" t="s">
        <v>840</v>
      </c>
      <c r="D1288" s="101">
        <v>6000000</v>
      </c>
    </row>
    <row r="1289" spans="1:4" ht="13.8" hidden="1" x14ac:dyDescent="0.25">
      <c r="A1289" s="167">
        <v>1286</v>
      </c>
      <c r="B1289" s="98">
        <v>9100123003000</v>
      </c>
      <c r="C1289" s="99" t="s">
        <v>880</v>
      </c>
      <c r="D1289" s="101">
        <v>6000000</v>
      </c>
    </row>
    <row r="1290" spans="1:4" ht="13.8" hidden="1" x14ac:dyDescent="0.25">
      <c r="A1290" s="167">
        <v>1287</v>
      </c>
      <c r="B1290" s="98">
        <v>17100124001500</v>
      </c>
      <c r="C1290" s="99" t="s">
        <v>1158</v>
      </c>
      <c r="D1290" s="101">
        <v>6000000</v>
      </c>
    </row>
    <row r="1291" spans="1:4" ht="13.8" hidden="1" x14ac:dyDescent="0.25">
      <c r="A1291" s="167">
        <v>1288</v>
      </c>
      <c r="B1291" s="98">
        <v>4060124001004</v>
      </c>
      <c r="C1291" s="99" t="s">
        <v>1339</v>
      </c>
      <c r="D1291" s="101">
        <v>6000000</v>
      </c>
    </row>
    <row r="1292" spans="1:4" ht="13.8" hidden="1" x14ac:dyDescent="0.25">
      <c r="A1292" s="167">
        <v>1289</v>
      </c>
      <c r="B1292" s="98">
        <v>5010124001300</v>
      </c>
      <c r="C1292" s="99" t="s">
        <v>1369</v>
      </c>
      <c r="D1292" s="101">
        <v>6000000</v>
      </c>
    </row>
    <row r="1293" spans="1:4" ht="13.8" hidden="1" x14ac:dyDescent="0.25">
      <c r="A1293" s="167">
        <v>1290</v>
      </c>
      <c r="B1293" s="98">
        <v>14100123002600</v>
      </c>
      <c r="C1293" s="99" t="s">
        <v>1415</v>
      </c>
      <c r="D1293" s="101">
        <v>6000000</v>
      </c>
    </row>
    <row r="1294" spans="1:4" ht="13.8" hidden="1" x14ac:dyDescent="0.25">
      <c r="A1294" s="167">
        <v>1291</v>
      </c>
      <c r="B1294" s="98">
        <v>11100124000100</v>
      </c>
      <c r="C1294" s="99" t="s">
        <v>1499</v>
      </c>
      <c r="D1294" s="101">
        <v>6000000</v>
      </c>
    </row>
    <row r="1295" spans="1:4" ht="13.8" hidden="1" x14ac:dyDescent="0.25">
      <c r="A1295" s="167">
        <v>1292</v>
      </c>
      <c r="B1295" s="98">
        <v>2100122000300</v>
      </c>
      <c r="C1295" s="99" t="s">
        <v>1532</v>
      </c>
      <c r="D1295" s="101">
        <v>6000000</v>
      </c>
    </row>
    <row r="1296" spans="1:4" ht="13.8" hidden="1" x14ac:dyDescent="0.25">
      <c r="A1296" s="167">
        <v>1293</v>
      </c>
      <c r="B1296" s="98">
        <v>1070424000100</v>
      </c>
      <c r="C1296" s="99" t="s">
        <v>1609</v>
      </c>
      <c r="D1296" s="101">
        <v>6000000</v>
      </c>
    </row>
    <row r="1297" spans="1:4" ht="13.8" hidden="1" x14ac:dyDescent="0.25">
      <c r="A1297" s="167">
        <v>1294</v>
      </c>
      <c r="B1297" s="98">
        <v>1050125000200</v>
      </c>
      <c r="C1297" s="99" t="s">
        <v>1652</v>
      </c>
      <c r="D1297" s="101">
        <v>6000000</v>
      </c>
    </row>
    <row r="1298" spans="1:4" ht="13.8" hidden="1" x14ac:dyDescent="0.25">
      <c r="A1298" s="167">
        <v>1295</v>
      </c>
      <c r="B1298" s="98">
        <v>10100123000900</v>
      </c>
      <c r="C1298" s="99" t="s">
        <v>1836</v>
      </c>
      <c r="D1298" s="101">
        <v>6000000</v>
      </c>
    </row>
    <row r="1299" spans="1:4" ht="13.2" hidden="1" customHeight="1" x14ac:dyDescent="0.25">
      <c r="A1299" s="167">
        <v>1296</v>
      </c>
      <c r="B1299" s="98">
        <v>10100124002000</v>
      </c>
      <c r="C1299" s="99" t="s">
        <v>1853</v>
      </c>
      <c r="D1299" s="101">
        <v>6000000</v>
      </c>
    </row>
    <row r="1300" spans="1:4" ht="13.2" hidden="1" customHeight="1" x14ac:dyDescent="0.25">
      <c r="A1300" s="167">
        <v>1297</v>
      </c>
      <c r="B1300" s="94">
        <v>281</v>
      </c>
      <c r="C1300" s="91" t="s">
        <v>1948</v>
      </c>
      <c r="D1300" s="95">
        <v>6000000</v>
      </c>
    </row>
    <row r="1301" spans="1:4" ht="13.2" hidden="1" customHeight="1" x14ac:dyDescent="0.25">
      <c r="A1301" s="167">
        <v>1298</v>
      </c>
      <c r="B1301" s="98">
        <v>14100125000200</v>
      </c>
      <c r="C1301" s="99" t="s">
        <v>2343</v>
      </c>
      <c r="D1301" s="101">
        <v>6000000</v>
      </c>
    </row>
    <row r="1302" spans="1:4" ht="13.2" hidden="1" customHeight="1" x14ac:dyDescent="0.25">
      <c r="A1302" s="167">
        <v>1299</v>
      </c>
      <c r="B1302" s="98">
        <v>13100122001300</v>
      </c>
      <c r="C1302" s="99" t="s">
        <v>2366</v>
      </c>
      <c r="D1302" s="101">
        <v>6000000</v>
      </c>
    </row>
    <row r="1303" spans="1:4" ht="13.2" hidden="1" customHeight="1" x14ac:dyDescent="0.25">
      <c r="A1303" s="167">
        <v>1300</v>
      </c>
      <c r="B1303" s="94">
        <v>362</v>
      </c>
      <c r="C1303" s="91" t="s">
        <v>2412</v>
      </c>
      <c r="D1303" s="95">
        <v>6000000</v>
      </c>
    </row>
    <row r="1304" spans="1:4" ht="13.8" hidden="1" x14ac:dyDescent="0.25">
      <c r="A1304" s="167">
        <v>1301</v>
      </c>
      <c r="B1304" s="98">
        <v>8100123001300</v>
      </c>
      <c r="C1304" s="99" t="s">
        <v>2413</v>
      </c>
      <c r="D1304" s="101">
        <v>6000000</v>
      </c>
    </row>
    <row r="1305" spans="1:4" ht="13.8" hidden="1" x14ac:dyDescent="0.25">
      <c r="A1305" s="167">
        <v>1302</v>
      </c>
      <c r="B1305" s="98">
        <v>8100124000800</v>
      </c>
      <c r="C1305" s="99" t="s">
        <v>2585</v>
      </c>
      <c r="D1305" s="101">
        <v>6000000</v>
      </c>
    </row>
    <row r="1306" spans="1:4" ht="13.8" hidden="1" x14ac:dyDescent="0.25">
      <c r="A1306" s="167">
        <v>1303</v>
      </c>
      <c r="B1306" s="98">
        <v>8100124000900</v>
      </c>
      <c r="C1306" s="99" t="s">
        <v>2588</v>
      </c>
      <c r="D1306" s="101">
        <v>6000000</v>
      </c>
    </row>
    <row r="1307" spans="1:4" ht="13.8" hidden="1" x14ac:dyDescent="0.25">
      <c r="A1307" s="167">
        <v>1304</v>
      </c>
      <c r="B1307" s="94">
        <v>123</v>
      </c>
      <c r="C1307" s="91" t="s">
        <v>2373</v>
      </c>
      <c r="D1307" s="95">
        <v>6000000</v>
      </c>
    </row>
    <row r="1308" spans="1:4" ht="13.8" hidden="1" x14ac:dyDescent="0.25">
      <c r="A1308" s="167">
        <v>1305</v>
      </c>
      <c r="B1308" s="98">
        <v>10100122001900</v>
      </c>
      <c r="C1308" s="99" t="s">
        <v>2613</v>
      </c>
      <c r="D1308" s="101">
        <v>6000000</v>
      </c>
    </row>
    <row r="1309" spans="1:4" ht="13.8" hidden="1" x14ac:dyDescent="0.25">
      <c r="A1309" s="167">
        <v>1306</v>
      </c>
      <c r="B1309" s="98">
        <v>8100124001700</v>
      </c>
      <c r="C1309" s="99" t="s">
        <v>2688</v>
      </c>
      <c r="D1309" s="101">
        <v>6000000</v>
      </c>
    </row>
    <row r="1310" spans="1:4" ht="13.8" hidden="1" x14ac:dyDescent="0.25">
      <c r="A1310" s="167">
        <v>1307</v>
      </c>
      <c r="B1310" s="94">
        <v>385</v>
      </c>
      <c r="C1310" s="91" t="s">
        <v>1858</v>
      </c>
      <c r="D1310" s="95">
        <v>6000000</v>
      </c>
    </row>
    <row r="1311" spans="1:4" ht="13.8" hidden="1" x14ac:dyDescent="0.25">
      <c r="A1311" s="167">
        <v>1308</v>
      </c>
      <c r="B1311" s="98">
        <v>13100122004500</v>
      </c>
      <c r="C1311" s="99" t="s">
        <v>2709</v>
      </c>
      <c r="D1311" s="101">
        <v>6000000</v>
      </c>
    </row>
    <row r="1312" spans="1:4" ht="13.8" hidden="1" x14ac:dyDescent="0.25">
      <c r="A1312" s="167">
        <v>1309</v>
      </c>
      <c r="B1312" s="98">
        <v>13100125001000</v>
      </c>
      <c r="C1312" s="99" t="s">
        <v>2762</v>
      </c>
      <c r="D1312" s="101">
        <v>6000000</v>
      </c>
    </row>
    <row r="1313" spans="1:4" ht="13.8" hidden="1" x14ac:dyDescent="0.25">
      <c r="A1313" s="167">
        <v>1310</v>
      </c>
      <c r="B1313" s="98">
        <v>13100125004900</v>
      </c>
      <c r="C1313" s="99" t="s">
        <v>2914</v>
      </c>
      <c r="D1313" s="101">
        <v>6000000</v>
      </c>
    </row>
    <row r="1314" spans="1:4" ht="13.8" hidden="1" x14ac:dyDescent="0.25">
      <c r="A1314" s="167">
        <v>1311</v>
      </c>
      <c r="B1314" s="98">
        <v>1010223003800</v>
      </c>
      <c r="C1314" s="99" t="s">
        <v>837</v>
      </c>
      <c r="D1314" s="101">
        <v>5500000</v>
      </c>
    </row>
    <row r="1315" spans="1:4" ht="13.8" hidden="1" x14ac:dyDescent="0.25">
      <c r="A1315" s="167">
        <v>1312</v>
      </c>
      <c r="B1315" s="98">
        <v>12100124002300</v>
      </c>
      <c r="C1315" s="99" t="s">
        <v>1577</v>
      </c>
      <c r="D1315" s="101">
        <v>5500000</v>
      </c>
    </row>
    <row r="1316" spans="1:4" ht="13.8" hidden="1" x14ac:dyDescent="0.25">
      <c r="A1316" s="167">
        <v>1313</v>
      </c>
      <c r="B1316" s="98">
        <v>14100122001000</v>
      </c>
      <c r="C1316" s="99" t="s">
        <v>2071</v>
      </c>
      <c r="D1316" s="101">
        <v>5500000</v>
      </c>
    </row>
    <row r="1317" spans="1:4" ht="13.8" hidden="1" x14ac:dyDescent="0.25">
      <c r="A1317" s="167">
        <v>1314</v>
      </c>
      <c r="B1317" s="94">
        <v>466</v>
      </c>
      <c r="C1317" s="91" t="s">
        <v>1268</v>
      </c>
      <c r="D1317" s="95">
        <v>5500000</v>
      </c>
    </row>
    <row r="1318" spans="1:4" ht="13.8" hidden="1" x14ac:dyDescent="0.25">
      <c r="A1318" s="167">
        <v>1315</v>
      </c>
      <c r="B1318" s="98">
        <v>13100122000100</v>
      </c>
      <c r="C1318" s="99" t="s">
        <v>2675</v>
      </c>
      <c r="D1318" s="101">
        <v>5420000</v>
      </c>
    </row>
    <row r="1319" spans="1:4" ht="13.2" hidden="1" customHeight="1" x14ac:dyDescent="0.25">
      <c r="A1319" s="167">
        <v>1316</v>
      </c>
      <c r="B1319" s="94">
        <v>20</v>
      </c>
      <c r="C1319" s="91" t="s">
        <v>770</v>
      </c>
      <c r="D1319" s="95">
        <v>5400000</v>
      </c>
    </row>
    <row r="1320" spans="1:4" ht="13.2" hidden="1" customHeight="1" x14ac:dyDescent="0.25">
      <c r="A1320" s="167">
        <v>1317</v>
      </c>
      <c r="B1320" s="94">
        <v>551</v>
      </c>
      <c r="C1320" s="91" t="s">
        <v>1388</v>
      </c>
      <c r="D1320" s="95">
        <v>5350000</v>
      </c>
    </row>
    <row r="1321" spans="1:4" ht="13.2" hidden="1" customHeight="1" x14ac:dyDescent="0.25">
      <c r="A1321" s="167">
        <v>1318</v>
      </c>
      <c r="B1321" s="98">
        <v>10100123001400</v>
      </c>
      <c r="C1321" s="99" t="s">
        <v>1837</v>
      </c>
      <c r="D1321" s="101">
        <v>5070000</v>
      </c>
    </row>
    <row r="1322" spans="1:4" ht="13.2" hidden="1" customHeight="1" x14ac:dyDescent="0.25">
      <c r="A1322" s="167">
        <v>1319</v>
      </c>
      <c r="B1322" s="94">
        <v>469</v>
      </c>
      <c r="C1322" s="91" t="s">
        <v>864</v>
      </c>
      <c r="D1322" s="95">
        <v>5050000</v>
      </c>
    </row>
    <row r="1323" spans="1:4" ht="13.2" hidden="1" customHeight="1" x14ac:dyDescent="0.25">
      <c r="A1323" s="167">
        <v>1320</v>
      </c>
      <c r="B1323" s="98">
        <v>13100123007500</v>
      </c>
      <c r="C1323" s="99" t="s">
        <v>762</v>
      </c>
      <c r="D1323" s="101">
        <v>5000000</v>
      </c>
    </row>
    <row r="1324" spans="1:4" ht="13.8" hidden="1" x14ac:dyDescent="0.25">
      <c r="A1324" s="167">
        <v>1321</v>
      </c>
      <c r="B1324" s="98">
        <v>13100124009400</v>
      </c>
      <c r="C1324" s="99" t="s">
        <v>768</v>
      </c>
      <c r="D1324" s="101">
        <v>5000000</v>
      </c>
    </row>
    <row r="1325" spans="1:4" ht="13.8" hidden="1" x14ac:dyDescent="0.25">
      <c r="A1325" s="167">
        <v>1322</v>
      </c>
      <c r="B1325" s="98">
        <v>13100122003400</v>
      </c>
      <c r="C1325" s="99" t="s">
        <v>774</v>
      </c>
      <c r="D1325" s="101">
        <v>5000000</v>
      </c>
    </row>
    <row r="1326" spans="1:4" ht="13.8" hidden="1" x14ac:dyDescent="0.25">
      <c r="A1326" s="167">
        <v>1323</v>
      </c>
      <c r="B1326" s="98">
        <v>13100122003200</v>
      </c>
      <c r="C1326" s="99" t="s">
        <v>780</v>
      </c>
      <c r="D1326" s="101">
        <v>5000000</v>
      </c>
    </row>
    <row r="1327" spans="1:4" ht="13.8" hidden="1" x14ac:dyDescent="0.25">
      <c r="A1327" s="167">
        <v>1324</v>
      </c>
      <c r="B1327" s="98">
        <v>9100123007000</v>
      </c>
      <c r="C1327" s="99" t="s">
        <v>802</v>
      </c>
      <c r="D1327" s="101">
        <v>5000000</v>
      </c>
    </row>
    <row r="1328" spans="1:4" ht="13.8" hidden="1" x14ac:dyDescent="0.25">
      <c r="A1328" s="167">
        <v>1325</v>
      </c>
      <c r="B1328" s="98">
        <v>9100123006900</v>
      </c>
      <c r="C1328" s="99" t="s">
        <v>803</v>
      </c>
      <c r="D1328" s="101">
        <v>5000000</v>
      </c>
    </row>
    <row r="1329" spans="1:4" ht="13.8" hidden="1" x14ac:dyDescent="0.25">
      <c r="A1329" s="167">
        <v>1326</v>
      </c>
      <c r="B1329" s="94">
        <v>307</v>
      </c>
      <c r="C1329" s="91" t="s">
        <v>808</v>
      </c>
      <c r="D1329" s="95">
        <v>5000000</v>
      </c>
    </row>
    <row r="1330" spans="1:4" ht="13.8" hidden="1" x14ac:dyDescent="0.25">
      <c r="A1330" s="167">
        <v>1327</v>
      </c>
      <c r="B1330" s="98">
        <v>9100123005800</v>
      </c>
      <c r="C1330" s="99" t="s">
        <v>809</v>
      </c>
      <c r="D1330" s="101">
        <v>5000000</v>
      </c>
    </row>
    <row r="1331" spans="1:4" ht="13.2" hidden="1" customHeight="1" x14ac:dyDescent="0.25">
      <c r="A1331" s="167">
        <v>1328</v>
      </c>
      <c r="B1331" s="98">
        <v>9100122006200</v>
      </c>
      <c r="C1331" s="99" t="s">
        <v>814</v>
      </c>
      <c r="D1331" s="101">
        <v>5000000</v>
      </c>
    </row>
    <row r="1332" spans="1:4" ht="13.2" hidden="1" customHeight="1" x14ac:dyDescent="0.25">
      <c r="A1332" s="167">
        <v>1329</v>
      </c>
      <c r="B1332" s="98">
        <v>9100122001600</v>
      </c>
      <c r="C1332" s="99" t="s">
        <v>819</v>
      </c>
      <c r="D1332" s="101">
        <v>5000000</v>
      </c>
    </row>
    <row r="1333" spans="1:4" ht="13.2" hidden="1" customHeight="1" x14ac:dyDescent="0.25">
      <c r="A1333" s="167">
        <v>1330</v>
      </c>
      <c r="B1333" s="98">
        <v>1010223001900</v>
      </c>
      <c r="C1333" s="99" t="s">
        <v>831</v>
      </c>
      <c r="D1333" s="101">
        <v>5000000</v>
      </c>
    </row>
    <row r="1334" spans="1:4" ht="13.2" hidden="1" customHeight="1" x14ac:dyDescent="0.25">
      <c r="A1334" s="167">
        <v>1331</v>
      </c>
      <c r="B1334" s="98">
        <v>9100122000300</v>
      </c>
      <c r="C1334" s="99" t="s">
        <v>875</v>
      </c>
      <c r="D1334" s="101">
        <v>5000000</v>
      </c>
    </row>
    <row r="1335" spans="1:4" ht="13.2" hidden="1" customHeight="1" x14ac:dyDescent="0.25">
      <c r="A1335" s="167">
        <v>1332</v>
      </c>
      <c r="B1335" s="98">
        <v>9100123000600</v>
      </c>
      <c r="C1335" s="99" t="s">
        <v>881</v>
      </c>
      <c r="D1335" s="101">
        <v>5000000</v>
      </c>
    </row>
    <row r="1336" spans="1:4" ht="13.8" hidden="1" x14ac:dyDescent="0.25">
      <c r="A1336" s="167">
        <v>1333</v>
      </c>
      <c r="B1336" s="98">
        <v>9100123003700</v>
      </c>
      <c r="C1336" s="99" t="s">
        <v>883</v>
      </c>
      <c r="D1336" s="101">
        <v>5000000</v>
      </c>
    </row>
    <row r="1337" spans="1:4" ht="13.8" hidden="1" x14ac:dyDescent="0.25">
      <c r="A1337" s="167">
        <v>1334</v>
      </c>
      <c r="B1337" s="98">
        <v>9100123002900</v>
      </c>
      <c r="C1337" s="99" t="s">
        <v>887</v>
      </c>
      <c r="D1337" s="101">
        <v>5000000</v>
      </c>
    </row>
    <row r="1338" spans="1:4" ht="13.8" hidden="1" x14ac:dyDescent="0.25">
      <c r="A1338" s="167">
        <v>1335</v>
      </c>
      <c r="B1338" s="98">
        <v>9100122000800</v>
      </c>
      <c r="C1338" s="99" t="s">
        <v>894</v>
      </c>
      <c r="D1338" s="101">
        <v>5000000</v>
      </c>
    </row>
    <row r="1339" spans="1:4" ht="13.8" hidden="1" x14ac:dyDescent="0.25">
      <c r="A1339" s="167">
        <v>1336</v>
      </c>
      <c r="B1339" s="98">
        <v>9100123001000</v>
      </c>
      <c r="C1339" s="99" t="s">
        <v>896</v>
      </c>
      <c r="D1339" s="101">
        <v>5000000</v>
      </c>
    </row>
    <row r="1340" spans="1:4" ht="13.8" hidden="1" x14ac:dyDescent="0.25">
      <c r="A1340" s="167">
        <v>1337</v>
      </c>
      <c r="B1340" s="98">
        <v>9100123001100</v>
      </c>
      <c r="C1340" s="99" t="s">
        <v>897</v>
      </c>
      <c r="D1340" s="101">
        <v>5000000</v>
      </c>
    </row>
    <row r="1341" spans="1:4" ht="13.2" hidden="1" customHeight="1" x14ac:dyDescent="0.25">
      <c r="A1341" s="167">
        <v>1338</v>
      </c>
      <c r="B1341" s="98">
        <v>9100123003800</v>
      </c>
      <c r="C1341" s="99" t="s">
        <v>905</v>
      </c>
      <c r="D1341" s="101">
        <v>5000000</v>
      </c>
    </row>
    <row r="1342" spans="1:4" ht="13.2" hidden="1" customHeight="1" x14ac:dyDescent="0.25">
      <c r="A1342" s="167">
        <v>1339</v>
      </c>
      <c r="B1342" s="98">
        <v>9100123001700</v>
      </c>
      <c r="C1342" s="99" t="s">
        <v>923</v>
      </c>
      <c r="D1342" s="101">
        <v>5000000</v>
      </c>
    </row>
    <row r="1343" spans="1:4" ht="13.2" hidden="1" customHeight="1" x14ac:dyDescent="0.25">
      <c r="A1343" s="167">
        <v>1340</v>
      </c>
      <c r="B1343" s="98">
        <v>9100123002000</v>
      </c>
      <c r="C1343" s="99" t="s">
        <v>925</v>
      </c>
      <c r="D1343" s="101">
        <v>5000000</v>
      </c>
    </row>
    <row r="1344" spans="1:4" ht="13.2" hidden="1" customHeight="1" x14ac:dyDescent="0.25">
      <c r="A1344" s="167">
        <v>1341</v>
      </c>
      <c r="B1344" s="98">
        <v>2100124001500</v>
      </c>
      <c r="C1344" s="99" t="s">
        <v>947</v>
      </c>
      <c r="D1344" s="101">
        <v>5000000</v>
      </c>
    </row>
    <row r="1345" spans="1:4" ht="13.2" hidden="1" customHeight="1" x14ac:dyDescent="0.25">
      <c r="A1345" s="167">
        <v>1342</v>
      </c>
      <c r="B1345" s="98">
        <v>2100124012600</v>
      </c>
      <c r="C1345" s="99" t="s">
        <v>975</v>
      </c>
      <c r="D1345" s="101">
        <v>5000000</v>
      </c>
    </row>
    <row r="1346" spans="1:4" ht="13.8" hidden="1" x14ac:dyDescent="0.25">
      <c r="A1346" s="167">
        <v>1343</v>
      </c>
      <c r="B1346" s="98">
        <v>2100123008800</v>
      </c>
      <c r="C1346" s="99" t="s">
        <v>985</v>
      </c>
      <c r="D1346" s="101">
        <v>5000000</v>
      </c>
    </row>
    <row r="1347" spans="1:4" ht="13.8" hidden="1" x14ac:dyDescent="0.25">
      <c r="A1347" s="167">
        <v>1344</v>
      </c>
      <c r="B1347" s="98">
        <v>14100124001300</v>
      </c>
      <c r="C1347" s="99" t="s">
        <v>995</v>
      </c>
      <c r="D1347" s="101">
        <v>5000000</v>
      </c>
    </row>
    <row r="1348" spans="1:4" ht="13.8" hidden="1" x14ac:dyDescent="0.25">
      <c r="A1348" s="167">
        <v>1345</v>
      </c>
      <c r="B1348" s="98">
        <v>10100125002300</v>
      </c>
      <c r="C1348" s="99" t="s">
        <v>1040</v>
      </c>
      <c r="D1348" s="101">
        <v>5000000</v>
      </c>
    </row>
    <row r="1349" spans="1:4" ht="13.8" hidden="1" x14ac:dyDescent="0.25">
      <c r="A1349" s="167">
        <v>1346</v>
      </c>
      <c r="B1349" s="98">
        <v>13100123015100</v>
      </c>
      <c r="C1349" s="99" t="s">
        <v>1061</v>
      </c>
      <c r="D1349" s="101">
        <v>5000000</v>
      </c>
    </row>
    <row r="1350" spans="1:4" ht="13.8" hidden="1" x14ac:dyDescent="0.25">
      <c r="A1350" s="167">
        <v>1347</v>
      </c>
      <c r="B1350" s="98">
        <v>13100123015300</v>
      </c>
      <c r="C1350" s="99" t="s">
        <v>1064</v>
      </c>
      <c r="D1350" s="101">
        <v>5000000</v>
      </c>
    </row>
    <row r="1351" spans="1:4" ht="13.8" hidden="1" x14ac:dyDescent="0.25">
      <c r="A1351" s="167">
        <v>1348</v>
      </c>
      <c r="B1351" s="98">
        <v>13100124009700</v>
      </c>
      <c r="C1351" s="99" t="s">
        <v>1077</v>
      </c>
      <c r="D1351" s="101">
        <v>5000000</v>
      </c>
    </row>
    <row r="1352" spans="1:4" ht="13.8" hidden="1" x14ac:dyDescent="0.25">
      <c r="A1352" s="167">
        <v>1349</v>
      </c>
      <c r="B1352" s="98">
        <v>7100124000500</v>
      </c>
      <c r="C1352" s="99" t="s">
        <v>1099</v>
      </c>
      <c r="D1352" s="101">
        <v>5000000</v>
      </c>
    </row>
    <row r="1353" spans="1:4" ht="13.8" hidden="1" x14ac:dyDescent="0.25">
      <c r="A1353" s="167">
        <v>1350</v>
      </c>
      <c r="B1353" s="98">
        <v>6100123003900</v>
      </c>
      <c r="C1353" s="99" t="s">
        <v>1109</v>
      </c>
      <c r="D1353" s="101">
        <v>5000000</v>
      </c>
    </row>
    <row r="1354" spans="1:4" ht="13.8" hidden="1" x14ac:dyDescent="0.25">
      <c r="A1354" s="167">
        <v>1351</v>
      </c>
      <c r="B1354" s="98">
        <v>17100123001800</v>
      </c>
      <c r="C1354" s="99" t="s">
        <v>1148</v>
      </c>
      <c r="D1354" s="101">
        <v>5000000</v>
      </c>
    </row>
    <row r="1355" spans="1:4" ht="13.8" hidden="1" x14ac:dyDescent="0.25">
      <c r="A1355" s="167">
        <v>1352</v>
      </c>
      <c r="B1355" s="98">
        <v>17100122000600</v>
      </c>
      <c r="C1355" s="99" t="s">
        <v>1166</v>
      </c>
      <c r="D1355" s="101">
        <v>5000000</v>
      </c>
    </row>
    <row r="1356" spans="1:4" ht="13.8" hidden="1" x14ac:dyDescent="0.25">
      <c r="A1356" s="167">
        <v>1353</v>
      </c>
      <c r="B1356" s="98">
        <v>4100125000403</v>
      </c>
      <c r="C1356" s="99" t="s">
        <v>1241</v>
      </c>
      <c r="D1356" s="101">
        <v>5000000</v>
      </c>
    </row>
    <row r="1357" spans="1:4" ht="13.8" hidden="1" x14ac:dyDescent="0.25">
      <c r="A1357" s="167">
        <v>1354</v>
      </c>
      <c r="B1357" s="98">
        <v>2100124000100</v>
      </c>
      <c r="C1357" s="99" t="s">
        <v>1250</v>
      </c>
      <c r="D1357" s="101">
        <v>5000000</v>
      </c>
    </row>
    <row r="1358" spans="1:4" ht="13.8" hidden="1" x14ac:dyDescent="0.25">
      <c r="A1358" s="167">
        <v>1355</v>
      </c>
      <c r="B1358" s="94">
        <v>35</v>
      </c>
      <c r="C1358" s="91" t="s">
        <v>751</v>
      </c>
      <c r="D1358" s="95">
        <v>5000000</v>
      </c>
    </row>
    <row r="1359" spans="1:4" ht="13.8" hidden="1" x14ac:dyDescent="0.25">
      <c r="A1359" s="167">
        <v>1356</v>
      </c>
      <c r="B1359" s="98">
        <v>2100124000400</v>
      </c>
      <c r="C1359" s="99" t="s">
        <v>1252</v>
      </c>
      <c r="D1359" s="101">
        <v>5000000</v>
      </c>
    </row>
    <row r="1360" spans="1:4" ht="13.8" hidden="1" x14ac:dyDescent="0.25">
      <c r="A1360" s="167">
        <v>1357</v>
      </c>
      <c r="B1360" s="98">
        <v>2100124005800</v>
      </c>
      <c r="C1360" s="99" t="s">
        <v>1276</v>
      </c>
      <c r="D1360" s="101">
        <v>5000000</v>
      </c>
    </row>
    <row r="1361" spans="1:4" ht="13.8" hidden="1" x14ac:dyDescent="0.25">
      <c r="A1361" s="167">
        <v>1358</v>
      </c>
      <c r="B1361" s="98">
        <v>2100124005900</v>
      </c>
      <c r="C1361" s="99" t="s">
        <v>1277</v>
      </c>
      <c r="D1361" s="101">
        <v>5000000</v>
      </c>
    </row>
    <row r="1362" spans="1:4" ht="13.8" hidden="1" x14ac:dyDescent="0.25">
      <c r="A1362" s="167">
        <v>1359</v>
      </c>
      <c r="B1362" s="98">
        <v>2100124006200</v>
      </c>
      <c r="C1362" s="99" t="s">
        <v>1280</v>
      </c>
      <c r="D1362" s="101">
        <v>5000000</v>
      </c>
    </row>
    <row r="1363" spans="1:4" ht="13.8" hidden="1" x14ac:dyDescent="0.25">
      <c r="A1363" s="167">
        <v>1360</v>
      </c>
      <c r="B1363" s="98">
        <v>4060125000404</v>
      </c>
      <c r="C1363" s="99" t="s">
        <v>1345</v>
      </c>
      <c r="D1363" s="101">
        <v>5000000</v>
      </c>
    </row>
    <row r="1364" spans="1:4" ht="13.8" hidden="1" x14ac:dyDescent="0.25">
      <c r="A1364" s="167">
        <v>1361</v>
      </c>
      <c r="B1364" s="98">
        <v>4060125000704</v>
      </c>
      <c r="C1364" s="99" t="s">
        <v>1348</v>
      </c>
      <c r="D1364" s="101">
        <v>5000000</v>
      </c>
    </row>
    <row r="1365" spans="1:4" ht="13.8" hidden="1" x14ac:dyDescent="0.25">
      <c r="A1365" s="167">
        <v>1362</v>
      </c>
      <c r="B1365" s="98">
        <v>4060125001304</v>
      </c>
      <c r="C1365" s="99" t="s">
        <v>1354</v>
      </c>
      <c r="D1365" s="101">
        <v>5000000</v>
      </c>
    </row>
    <row r="1366" spans="1:4" ht="13.8" hidden="1" x14ac:dyDescent="0.25">
      <c r="A1366" s="167">
        <v>1363</v>
      </c>
      <c r="B1366" s="98">
        <v>5010123001100</v>
      </c>
      <c r="C1366" s="99" t="s">
        <v>1367</v>
      </c>
      <c r="D1366" s="101">
        <v>5000000</v>
      </c>
    </row>
    <row r="1367" spans="1:4" ht="13.8" hidden="1" x14ac:dyDescent="0.25">
      <c r="A1367" s="167">
        <v>1364</v>
      </c>
      <c r="B1367" s="98">
        <v>13100123000600</v>
      </c>
      <c r="C1367" s="99" t="s">
        <v>1403</v>
      </c>
      <c r="D1367" s="101">
        <v>5000000</v>
      </c>
    </row>
    <row r="1368" spans="1:4" ht="13.8" hidden="1" x14ac:dyDescent="0.25">
      <c r="A1368" s="167">
        <v>1365</v>
      </c>
      <c r="B1368" s="98">
        <v>14100123003200</v>
      </c>
      <c r="C1368" s="99" t="s">
        <v>1420</v>
      </c>
      <c r="D1368" s="101">
        <v>5000000</v>
      </c>
    </row>
    <row r="1369" spans="1:4" ht="13.8" hidden="1" x14ac:dyDescent="0.25">
      <c r="A1369" s="167">
        <v>1366</v>
      </c>
      <c r="B1369" s="98">
        <v>14100123000600</v>
      </c>
      <c r="C1369" s="99" t="s">
        <v>1424</v>
      </c>
      <c r="D1369" s="101">
        <v>5000000</v>
      </c>
    </row>
    <row r="1370" spans="1:4" ht="13.8" hidden="1" x14ac:dyDescent="0.25">
      <c r="A1370" s="167">
        <v>1367</v>
      </c>
      <c r="B1370" s="94">
        <v>534</v>
      </c>
      <c r="C1370" s="91" t="s">
        <v>1436</v>
      </c>
      <c r="D1370" s="95">
        <v>5000000</v>
      </c>
    </row>
    <row r="1371" spans="1:4" ht="13.8" hidden="1" x14ac:dyDescent="0.25">
      <c r="A1371" s="167">
        <v>1368</v>
      </c>
      <c r="B1371" s="98">
        <v>13100122007100</v>
      </c>
      <c r="C1371" s="99" t="s">
        <v>1506</v>
      </c>
      <c r="D1371" s="101">
        <v>5000000</v>
      </c>
    </row>
    <row r="1372" spans="1:4" ht="13.2" hidden="1" customHeight="1" x14ac:dyDescent="0.25">
      <c r="A1372" s="167">
        <v>1369</v>
      </c>
      <c r="B1372" s="98">
        <v>2100123001600</v>
      </c>
      <c r="C1372" s="99" t="s">
        <v>1529</v>
      </c>
      <c r="D1372" s="101">
        <v>5000000</v>
      </c>
    </row>
    <row r="1373" spans="1:4" ht="13.2" hidden="1" customHeight="1" x14ac:dyDescent="0.25">
      <c r="A1373" s="167">
        <v>1370</v>
      </c>
      <c r="B1373" s="98">
        <v>2100123000900</v>
      </c>
      <c r="C1373" s="99" t="s">
        <v>1545</v>
      </c>
      <c r="D1373" s="101">
        <v>5000000</v>
      </c>
    </row>
    <row r="1374" spans="1:4" ht="13.2" hidden="1" customHeight="1" x14ac:dyDescent="0.25">
      <c r="A1374" s="167">
        <v>1371</v>
      </c>
      <c r="B1374" s="98">
        <v>12100124001800</v>
      </c>
      <c r="C1374" s="99" t="s">
        <v>1574</v>
      </c>
      <c r="D1374" s="101">
        <v>5000000</v>
      </c>
    </row>
    <row r="1375" spans="1:4" ht="13.2" hidden="1" customHeight="1" x14ac:dyDescent="0.25">
      <c r="A1375" s="167">
        <v>1372</v>
      </c>
      <c r="B1375" s="98">
        <v>12100124002000</v>
      </c>
      <c r="C1375" s="99" t="s">
        <v>1580</v>
      </c>
      <c r="D1375" s="101">
        <v>5000000</v>
      </c>
    </row>
    <row r="1376" spans="1:4" ht="13.2" hidden="1" customHeight="1" x14ac:dyDescent="0.25">
      <c r="A1376" s="167">
        <v>1373</v>
      </c>
      <c r="B1376" s="98">
        <v>4090223000404</v>
      </c>
      <c r="C1376" s="99" t="s">
        <v>1599</v>
      </c>
      <c r="D1376" s="101">
        <v>5000000</v>
      </c>
    </row>
    <row r="1377" spans="1:4" ht="13.8" hidden="1" x14ac:dyDescent="0.25">
      <c r="A1377" s="167">
        <v>1374</v>
      </c>
      <c r="B1377" s="98">
        <v>1020324000200</v>
      </c>
      <c r="C1377" s="99" t="s">
        <v>1606</v>
      </c>
      <c r="D1377" s="101">
        <v>5000000</v>
      </c>
    </row>
    <row r="1378" spans="1:4" ht="13.8" hidden="1" x14ac:dyDescent="0.25">
      <c r="A1378" s="167">
        <v>1375</v>
      </c>
      <c r="B1378" s="98">
        <v>1020124000200</v>
      </c>
      <c r="C1378" s="99" t="s">
        <v>1612</v>
      </c>
      <c r="D1378" s="101">
        <v>5000000</v>
      </c>
    </row>
    <row r="1379" spans="1:4" ht="13.8" hidden="1" x14ac:dyDescent="0.25">
      <c r="A1379" s="167">
        <v>1376</v>
      </c>
      <c r="B1379" s="98">
        <v>1020524000100</v>
      </c>
      <c r="C1379" s="99" t="s">
        <v>1618</v>
      </c>
      <c r="D1379" s="101">
        <v>5000000</v>
      </c>
    </row>
    <row r="1380" spans="1:4" ht="13.8" hidden="1" x14ac:dyDescent="0.25">
      <c r="A1380" s="167">
        <v>1377</v>
      </c>
      <c r="B1380" s="98">
        <v>1020524000100</v>
      </c>
      <c r="C1380" s="99" t="s">
        <v>1622</v>
      </c>
      <c r="D1380" s="101">
        <v>5000000</v>
      </c>
    </row>
    <row r="1381" spans="1:4" ht="13.2" hidden="1" customHeight="1" x14ac:dyDescent="0.25">
      <c r="A1381" s="167">
        <v>1378</v>
      </c>
      <c r="B1381" s="98">
        <v>1050324000100</v>
      </c>
      <c r="C1381" s="99" t="s">
        <v>1650</v>
      </c>
      <c r="D1381" s="101">
        <v>5000000</v>
      </c>
    </row>
    <row r="1382" spans="1:4" ht="13.2" hidden="1" customHeight="1" x14ac:dyDescent="0.25">
      <c r="A1382" s="167">
        <v>1379</v>
      </c>
      <c r="B1382" s="98">
        <v>1010124000100</v>
      </c>
      <c r="C1382" s="99" t="s">
        <v>1678</v>
      </c>
      <c r="D1382" s="101">
        <v>5000000</v>
      </c>
    </row>
    <row r="1383" spans="1:4" ht="13.2" hidden="1" customHeight="1" x14ac:dyDescent="0.25">
      <c r="A1383" s="167">
        <v>1380</v>
      </c>
      <c r="B1383" s="98">
        <v>4070323000104</v>
      </c>
      <c r="C1383" s="99" t="s">
        <v>1703</v>
      </c>
      <c r="D1383" s="101">
        <v>5000000</v>
      </c>
    </row>
    <row r="1384" spans="1:4" ht="13.2" hidden="1" customHeight="1" x14ac:dyDescent="0.25">
      <c r="A1384" s="167">
        <v>1381</v>
      </c>
      <c r="B1384" s="98">
        <v>4050125000104</v>
      </c>
      <c r="C1384" s="99" t="s">
        <v>1724</v>
      </c>
      <c r="D1384" s="101">
        <v>5000000</v>
      </c>
    </row>
    <row r="1385" spans="1:4" ht="13.2" hidden="1" customHeight="1" x14ac:dyDescent="0.25">
      <c r="A1385" s="167">
        <v>1382</v>
      </c>
      <c r="B1385" s="98">
        <v>4010123000604</v>
      </c>
      <c r="C1385" s="99" t="s">
        <v>1731</v>
      </c>
      <c r="D1385" s="101">
        <v>5000000</v>
      </c>
    </row>
    <row r="1386" spans="1:4" ht="13.8" hidden="1" x14ac:dyDescent="0.25">
      <c r="A1386" s="167">
        <v>1383</v>
      </c>
      <c r="B1386" s="98">
        <v>5050223000100</v>
      </c>
      <c r="C1386" s="99" t="s">
        <v>1896</v>
      </c>
      <c r="D1386" s="101">
        <v>5000000</v>
      </c>
    </row>
    <row r="1387" spans="1:4" ht="13.8" hidden="1" x14ac:dyDescent="0.25">
      <c r="A1387" s="167">
        <v>1384</v>
      </c>
      <c r="B1387" s="98">
        <v>5010324002200</v>
      </c>
      <c r="C1387" s="99" t="s">
        <v>1897</v>
      </c>
      <c r="D1387" s="101">
        <v>5000000</v>
      </c>
    </row>
    <row r="1388" spans="1:4" ht="13.8" hidden="1" x14ac:dyDescent="0.25">
      <c r="A1388" s="167">
        <v>1385</v>
      </c>
      <c r="B1388" s="98">
        <v>5060125000200</v>
      </c>
      <c r="C1388" s="99" t="s">
        <v>1905</v>
      </c>
      <c r="D1388" s="101">
        <v>5000000</v>
      </c>
    </row>
    <row r="1389" spans="1:4" ht="13.8" hidden="1" x14ac:dyDescent="0.25">
      <c r="A1389" s="167">
        <v>1386</v>
      </c>
      <c r="B1389" s="98">
        <v>5040225000100</v>
      </c>
      <c r="C1389" s="99" t="s">
        <v>1915</v>
      </c>
      <c r="D1389" s="101">
        <v>5000000</v>
      </c>
    </row>
    <row r="1390" spans="1:4" ht="26.4" hidden="1" x14ac:dyDescent="0.25">
      <c r="A1390" s="167">
        <v>1387</v>
      </c>
      <c r="B1390" s="98">
        <v>5040225000200</v>
      </c>
      <c r="C1390" s="99" t="s">
        <v>1916</v>
      </c>
      <c r="D1390" s="101">
        <v>5000000</v>
      </c>
    </row>
    <row r="1391" spans="1:4" ht="13.8" hidden="1" x14ac:dyDescent="0.25">
      <c r="A1391" s="167">
        <v>1388</v>
      </c>
      <c r="B1391" s="98">
        <v>5060225000100</v>
      </c>
      <c r="C1391" s="99" t="s">
        <v>1917</v>
      </c>
      <c r="D1391" s="101">
        <v>5000000</v>
      </c>
    </row>
    <row r="1392" spans="1:4" ht="13.8" hidden="1" x14ac:dyDescent="0.25">
      <c r="A1392" s="167">
        <v>1389</v>
      </c>
      <c r="B1392" s="98">
        <v>2100123011600</v>
      </c>
      <c r="C1392" s="99" t="s">
        <v>1922</v>
      </c>
      <c r="D1392" s="101">
        <v>5000000</v>
      </c>
    </row>
    <row r="1393" spans="1:4" ht="13.8" hidden="1" x14ac:dyDescent="0.25">
      <c r="A1393" s="167">
        <v>1390</v>
      </c>
      <c r="B1393" s="98">
        <v>5010323001000</v>
      </c>
      <c r="C1393" s="99" t="s">
        <v>1937</v>
      </c>
      <c r="D1393" s="101">
        <v>5000000</v>
      </c>
    </row>
    <row r="1394" spans="1:4" ht="13.8" hidden="1" x14ac:dyDescent="0.25">
      <c r="A1394" s="167">
        <v>1391</v>
      </c>
      <c r="B1394" s="98">
        <v>1010223000500</v>
      </c>
      <c r="C1394" s="99" t="s">
        <v>2025</v>
      </c>
      <c r="D1394" s="101">
        <v>5000000</v>
      </c>
    </row>
    <row r="1395" spans="1:4" ht="13.8" hidden="1" x14ac:dyDescent="0.25">
      <c r="A1395" s="167">
        <v>1392</v>
      </c>
      <c r="B1395" s="94">
        <v>206</v>
      </c>
      <c r="C1395" s="91" t="s">
        <v>2057</v>
      </c>
      <c r="D1395" s="95">
        <v>5000000</v>
      </c>
    </row>
    <row r="1396" spans="1:4" ht="13.8" hidden="1" x14ac:dyDescent="0.25">
      <c r="A1396" s="167">
        <v>1393</v>
      </c>
      <c r="B1396" s="98">
        <v>1070223000100</v>
      </c>
      <c r="C1396" s="99" t="s">
        <v>2058</v>
      </c>
      <c r="D1396" s="101">
        <v>5000000</v>
      </c>
    </row>
    <row r="1397" spans="1:4" ht="13.8" hidden="1" x14ac:dyDescent="0.25">
      <c r="A1397" s="167">
        <v>1394</v>
      </c>
      <c r="B1397" s="98">
        <v>14100122003900</v>
      </c>
      <c r="C1397" s="99" t="s">
        <v>947</v>
      </c>
      <c r="D1397" s="101">
        <v>5000000</v>
      </c>
    </row>
    <row r="1398" spans="1:4" ht="13.8" hidden="1" x14ac:dyDescent="0.25">
      <c r="A1398" s="167">
        <v>1395</v>
      </c>
      <c r="B1398" s="98">
        <v>5050423000100</v>
      </c>
      <c r="C1398" s="99" t="s">
        <v>2117</v>
      </c>
      <c r="D1398" s="101">
        <v>5000000</v>
      </c>
    </row>
    <row r="1399" spans="1:4" ht="13.8" hidden="1" x14ac:dyDescent="0.25">
      <c r="A1399" s="167">
        <v>1396</v>
      </c>
      <c r="B1399" s="98">
        <v>1030122000200</v>
      </c>
      <c r="C1399" s="99" t="s">
        <v>2166</v>
      </c>
      <c r="D1399" s="101">
        <v>5000000</v>
      </c>
    </row>
    <row r="1400" spans="1:4" ht="13.8" hidden="1" x14ac:dyDescent="0.25">
      <c r="A1400" s="167">
        <v>1397</v>
      </c>
      <c r="B1400" s="98">
        <v>6100123003100</v>
      </c>
      <c r="C1400" s="99" t="s">
        <v>2196</v>
      </c>
      <c r="D1400" s="101">
        <v>5000000</v>
      </c>
    </row>
    <row r="1401" spans="1:4" ht="13.8" hidden="1" x14ac:dyDescent="0.25">
      <c r="A1401" s="167">
        <v>1398</v>
      </c>
      <c r="B1401" s="98">
        <v>17100123000400</v>
      </c>
      <c r="C1401" s="99" t="s">
        <v>2231</v>
      </c>
      <c r="D1401" s="101">
        <v>5000000</v>
      </c>
    </row>
    <row r="1402" spans="1:4" ht="13.8" hidden="1" x14ac:dyDescent="0.25">
      <c r="A1402" s="167">
        <v>1399</v>
      </c>
      <c r="B1402" s="98">
        <v>12100124004900</v>
      </c>
      <c r="C1402" s="99" t="s">
        <v>2253</v>
      </c>
      <c r="D1402" s="101">
        <v>5000000</v>
      </c>
    </row>
    <row r="1403" spans="1:4" ht="13.8" hidden="1" x14ac:dyDescent="0.25">
      <c r="A1403" s="167">
        <v>1400</v>
      </c>
      <c r="B1403" s="98">
        <v>5050324000300</v>
      </c>
      <c r="C1403" s="99" t="s">
        <v>2278</v>
      </c>
      <c r="D1403" s="101">
        <v>5000000</v>
      </c>
    </row>
    <row r="1404" spans="1:4" ht="13.8" hidden="1" x14ac:dyDescent="0.25">
      <c r="A1404" s="167">
        <v>1401</v>
      </c>
      <c r="B1404" s="98">
        <v>14100123004200</v>
      </c>
      <c r="C1404" s="99" t="s">
        <v>2329</v>
      </c>
      <c r="D1404" s="101">
        <v>5000000</v>
      </c>
    </row>
    <row r="1405" spans="1:4" ht="13.8" hidden="1" x14ac:dyDescent="0.25">
      <c r="A1405" s="167">
        <v>1402</v>
      </c>
      <c r="B1405" s="98">
        <v>14100125000100</v>
      </c>
      <c r="C1405" s="99" t="s">
        <v>2342</v>
      </c>
      <c r="D1405" s="101">
        <v>5000000</v>
      </c>
    </row>
    <row r="1406" spans="1:4" ht="13.8" hidden="1" x14ac:dyDescent="0.25">
      <c r="A1406" s="167">
        <v>1403</v>
      </c>
      <c r="B1406" s="98">
        <v>13100123003300</v>
      </c>
      <c r="C1406" s="99" t="s">
        <v>2368</v>
      </c>
      <c r="D1406" s="101">
        <v>5000000</v>
      </c>
    </row>
    <row r="1407" spans="1:4" ht="13.8" hidden="1" x14ac:dyDescent="0.25">
      <c r="A1407" s="167">
        <v>1404</v>
      </c>
      <c r="B1407" s="94">
        <v>570</v>
      </c>
      <c r="C1407" s="91" t="s">
        <v>2373</v>
      </c>
      <c r="D1407" s="95">
        <v>5000000</v>
      </c>
    </row>
    <row r="1408" spans="1:4" ht="13.8" hidden="1" x14ac:dyDescent="0.25">
      <c r="A1408" s="167">
        <v>1405</v>
      </c>
      <c r="B1408" s="98">
        <v>13100124007200</v>
      </c>
      <c r="C1408" s="99" t="s">
        <v>1103</v>
      </c>
      <c r="D1408" s="101">
        <v>5000000</v>
      </c>
    </row>
    <row r="1409" spans="1:4" ht="13.8" hidden="1" x14ac:dyDescent="0.25">
      <c r="A1409" s="167">
        <v>1406</v>
      </c>
      <c r="B1409" s="94">
        <v>519</v>
      </c>
      <c r="C1409" s="91" t="s">
        <v>794</v>
      </c>
      <c r="D1409" s="95">
        <v>5000000</v>
      </c>
    </row>
    <row r="1410" spans="1:4" ht="13.8" hidden="1" x14ac:dyDescent="0.25">
      <c r="A1410" s="167">
        <v>1407</v>
      </c>
      <c r="B1410" s="98">
        <v>2100124005100</v>
      </c>
      <c r="C1410" s="99" t="s">
        <v>2426</v>
      </c>
      <c r="D1410" s="101">
        <v>5000000</v>
      </c>
    </row>
    <row r="1411" spans="1:4" ht="13.8" hidden="1" x14ac:dyDescent="0.25">
      <c r="A1411" s="167">
        <v>1408</v>
      </c>
      <c r="B1411" s="94">
        <v>520</v>
      </c>
      <c r="C1411" s="91" t="s">
        <v>2135</v>
      </c>
      <c r="D1411" s="95">
        <v>5000000</v>
      </c>
    </row>
    <row r="1412" spans="1:4" ht="13.8" hidden="1" x14ac:dyDescent="0.25">
      <c r="A1412" s="167">
        <v>1409</v>
      </c>
      <c r="B1412" s="98">
        <v>2100123011500</v>
      </c>
      <c r="C1412" s="99" t="s">
        <v>2430</v>
      </c>
      <c r="D1412" s="101">
        <v>5000000</v>
      </c>
    </row>
    <row r="1413" spans="1:4" ht="13.8" hidden="1" x14ac:dyDescent="0.25">
      <c r="A1413" s="167">
        <v>1410</v>
      </c>
      <c r="B1413" s="98">
        <v>2100122003700</v>
      </c>
      <c r="C1413" s="99" t="s">
        <v>2434</v>
      </c>
      <c r="D1413" s="101">
        <v>5000000</v>
      </c>
    </row>
    <row r="1414" spans="1:4" ht="13.8" hidden="1" x14ac:dyDescent="0.25">
      <c r="A1414" s="167">
        <v>1411</v>
      </c>
      <c r="B1414" s="94">
        <v>375</v>
      </c>
      <c r="C1414" s="91" t="s">
        <v>864</v>
      </c>
      <c r="D1414" s="95">
        <v>5000000</v>
      </c>
    </row>
    <row r="1415" spans="1:4" ht="13.8" hidden="1" x14ac:dyDescent="0.25">
      <c r="A1415" s="167">
        <v>1412</v>
      </c>
      <c r="B1415" s="94">
        <v>378</v>
      </c>
      <c r="C1415" s="91" t="s">
        <v>1030</v>
      </c>
      <c r="D1415" s="95">
        <v>5000000</v>
      </c>
    </row>
    <row r="1416" spans="1:4" ht="13.8" hidden="1" x14ac:dyDescent="0.25">
      <c r="A1416" s="167">
        <v>1413</v>
      </c>
      <c r="B1416" s="98">
        <v>4010223000200</v>
      </c>
      <c r="C1416" s="99" t="s">
        <v>2480</v>
      </c>
      <c r="D1416" s="101">
        <v>5000000</v>
      </c>
    </row>
    <row r="1417" spans="1:4" ht="13.8" hidden="1" x14ac:dyDescent="0.25">
      <c r="A1417" s="167">
        <v>1414</v>
      </c>
      <c r="B1417" s="98">
        <v>11100124000800</v>
      </c>
      <c r="C1417" s="99" t="s">
        <v>2503</v>
      </c>
      <c r="D1417" s="101">
        <v>5000000</v>
      </c>
    </row>
    <row r="1418" spans="1:4" ht="13.8" hidden="1" x14ac:dyDescent="0.25">
      <c r="A1418" s="167">
        <v>1415</v>
      </c>
      <c r="B1418" s="98">
        <v>13100123017400</v>
      </c>
      <c r="C1418" s="99" t="s">
        <v>2533</v>
      </c>
      <c r="D1418" s="101">
        <v>5000000</v>
      </c>
    </row>
    <row r="1419" spans="1:4" ht="13.8" hidden="1" x14ac:dyDescent="0.25">
      <c r="A1419" s="167">
        <v>1416</v>
      </c>
      <c r="B1419" s="98">
        <v>13100124016800</v>
      </c>
      <c r="C1419" s="99" t="s">
        <v>2538</v>
      </c>
      <c r="D1419" s="101">
        <v>5000000</v>
      </c>
    </row>
    <row r="1420" spans="1:4" ht="13.8" hidden="1" x14ac:dyDescent="0.25">
      <c r="A1420" s="167">
        <v>1417</v>
      </c>
      <c r="B1420" s="98">
        <v>8100123001000</v>
      </c>
      <c r="C1420" s="99" t="s">
        <v>2577</v>
      </c>
      <c r="D1420" s="101">
        <v>5000000</v>
      </c>
    </row>
    <row r="1421" spans="1:4" ht="13.8" hidden="1" x14ac:dyDescent="0.25">
      <c r="A1421" s="167">
        <v>1418</v>
      </c>
      <c r="B1421" s="94">
        <v>341</v>
      </c>
      <c r="C1421" s="91" t="s">
        <v>2580</v>
      </c>
      <c r="D1421" s="95">
        <v>5000000</v>
      </c>
    </row>
    <row r="1422" spans="1:4" ht="13.8" hidden="1" x14ac:dyDescent="0.25">
      <c r="A1422" s="167">
        <v>1419</v>
      </c>
      <c r="B1422" s="98">
        <v>8100124000700</v>
      </c>
      <c r="C1422" s="99" t="s">
        <v>2581</v>
      </c>
      <c r="D1422" s="101">
        <v>5000000</v>
      </c>
    </row>
    <row r="1423" spans="1:4" ht="13.8" hidden="1" x14ac:dyDescent="0.25">
      <c r="A1423" s="167">
        <v>1420</v>
      </c>
      <c r="B1423" s="98">
        <v>8100125000300</v>
      </c>
      <c r="C1423" s="99" t="s">
        <v>2592</v>
      </c>
      <c r="D1423" s="101">
        <v>5000000</v>
      </c>
    </row>
    <row r="1424" spans="1:4" ht="13.2" hidden="1" customHeight="1" x14ac:dyDescent="0.25">
      <c r="A1424" s="167">
        <v>1421</v>
      </c>
      <c r="B1424" s="98">
        <v>8100125000400</v>
      </c>
      <c r="C1424" s="99" t="s">
        <v>2593</v>
      </c>
      <c r="D1424" s="101">
        <v>5000000</v>
      </c>
    </row>
    <row r="1425" spans="1:4" ht="13.2" hidden="1" customHeight="1" x14ac:dyDescent="0.25">
      <c r="A1425" s="167">
        <v>1422</v>
      </c>
      <c r="B1425" s="98">
        <v>2003124801032</v>
      </c>
      <c r="C1425" s="99" t="s">
        <v>2629</v>
      </c>
      <c r="D1425" s="101">
        <v>5000000</v>
      </c>
    </row>
    <row r="1426" spans="1:4" ht="13.2" hidden="1" customHeight="1" x14ac:dyDescent="0.25">
      <c r="A1426" s="167">
        <v>1423</v>
      </c>
      <c r="B1426" s="94">
        <v>78</v>
      </c>
      <c r="C1426" s="91" t="s">
        <v>751</v>
      </c>
      <c r="D1426" s="95">
        <v>5000000</v>
      </c>
    </row>
    <row r="1427" spans="1:4" ht="13.2" hidden="1" customHeight="1" x14ac:dyDescent="0.25">
      <c r="A1427" s="167">
        <v>1424</v>
      </c>
      <c r="B1427" s="98">
        <v>13100122001400</v>
      </c>
      <c r="C1427" s="99" t="s">
        <v>2636</v>
      </c>
      <c r="D1427" s="101">
        <v>5000000</v>
      </c>
    </row>
    <row r="1428" spans="1:4" ht="13.2" hidden="1" customHeight="1" x14ac:dyDescent="0.25">
      <c r="A1428" s="167">
        <v>1425</v>
      </c>
      <c r="B1428" s="98">
        <v>2100123003100</v>
      </c>
      <c r="C1428" s="99" t="s">
        <v>1272</v>
      </c>
      <c r="D1428" s="101">
        <v>5000000</v>
      </c>
    </row>
    <row r="1429" spans="1:4" ht="13.8" hidden="1" x14ac:dyDescent="0.25">
      <c r="A1429" s="167">
        <v>1426</v>
      </c>
      <c r="B1429" s="94">
        <v>529</v>
      </c>
      <c r="C1429" s="91" t="s">
        <v>2655</v>
      </c>
      <c r="D1429" s="95">
        <v>5000000</v>
      </c>
    </row>
    <row r="1430" spans="1:4" ht="13.8" hidden="1" x14ac:dyDescent="0.25">
      <c r="A1430" s="167">
        <v>1427</v>
      </c>
      <c r="B1430" s="98">
        <v>8100123000300</v>
      </c>
      <c r="C1430" s="99" t="s">
        <v>2681</v>
      </c>
      <c r="D1430" s="101">
        <v>5000000</v>
      </c>
    </row>
    <row r="1431" spans="1:4" ht="13.8" hidden="1" x14ac:dyDescent="0.25">
      <c r="A1431" s="167">
        <v>1428</v>
      </c>
      <c r="B1431" s="98">
        <v>8100124001100</v>
      </c>
      <c r="C1431" s="99" t="s">
        <v>2683</v>
      </c>
      <c r="D1431" s="101">
        <v>5000000</v>
      </c>
    </row>
    <row r="1432" spans="1:4" ht="13.8" hidden="1" x14ac:dyDescent="0.25">
      <c r="A1432" s="167">
        <v>1429</v>
      </c>
      <c r="B1432" s="98">
        <v>8100124001900</v>
      </c>
      <c r="C1432" s="99" t="s">
        <v>2692</v>
      </c>
      <c r="D1432" s="101">
        <v>5000000</v>
      </c>
    </row>
    <row r="1433" spans="1:4" ht="13.8" hidden="1" x14ac:dyDescent="0.25">
      <c r="A1433" s="167">
        <v>1430</v>
      </c>
      <c r="B1433" s="98">
        <v>8100122000200</v>
      </c>
      <c r="C1433" s="99" t="s">
        <v>2698</v>
      </c>
      <c r="D1433" s="101">
        <v>5000000</v>
      </c>
    </row>
    <row r="1434" spans="1:4" ht="13.8" hidden="1" x14ac:dyDescent="0.25">
      <c r="A1434" s="167">
        <v>1431</v>
      </c>
      <c r="B1434" s="98">
        <v>8100124002100</v>
      </c>
      <c r="C1434" s="99" t="s">
        <v>2701</v>
      </c>
      <c r="D1434" s="101">
        <v>5000000</v>
      </c>
    </row>
    <row r="1435" spans="1:4" ht="13.8" hidden="1" x14ac:dyDescent="0.25">
      <c r="A1435" s="167">
        <v>1432</v>
      </c>
      <c r="B1435" s="98">
        <v>2100124004200</v>
      </c>
      <c r="C1435" s="99" t="s">
        <v>2726</v>
      </c>
      <c r="D1435" s="101">
        <v>5000000</v>
      </c>
    </row>
    <row r="1436" spans="1:4" ht="13.8" hidden="1" x14ac:dyDescent="0.25">
      <c r="A1436" s="167">
        <v>1433</v>
      </c>
      <c r="B1436" s="98">
        <v>13100123013500</v>
      </c>
      <c r="C1436" s="99" t="s">
        <v>2784</v>
      </c>
      <c r="D1436" s="101">
        <v>5000000</v>
      </c>
    </row>
    <row r="1437" spans="1:4" ht="13.8" hidden="1" x14ac:dyDescent="0.25">
      <c r="A1437" s="167">
        <v>1434</v>
      </c>
      <c r="B1437" s="98">
        <v>13100123013600</v>
      </c>
      <c r="C1437" s="99" t="s">
        <v>2785</v>
      </c>
      <c r="D1437" s="101">
        <v>5000000</v>
      </c>
    </row>
    <row r="1438" spans="1:4" ht="13.8" hidden="1" x14ac:dyDescent="0.25">
      <c r="A1438" s="167">
        <v>1435</v>
      </c>
      <c r="B1438" s="98">
        <v>4050123001904</v>
      </c>
      <c r="C1438" s="99" t="s">
        <v>2801</v>
      </c>
      <c r="D1438" s="101">
        <v>5000000</v>
      </c>
    </row>
    <row r="1439" spans="1:4" ht="13.8" hidden="1" x14ac:dyDescent="0.25">
      <c r="A1439" s="167">
        <v>1436</v>
      </c>
      <c r="B1439" s="98">
        <v>2100125003300</v>
      </c>
      <c r="C1439" s="116" t="s">
        <v>2945</v>
      </c>
      <c r="D1439" s="101">
        <v>5000000</v>
      </c>
    </row>
    <row r="1440" spans="1:4" ht="13.8" hidden="1" x14ac:dyDescent="0.25">
      <c r="A1440" s="167">
        <v>1437</v>
      </c>
      <c r="B1440" s="98">
        <v>13100123011500</v>
      </c>
      <c r="C1440" s="99" t="s">
        <v>2459</v>
      </c>
      <c r="D1440" s="101">
        <v>4900000</v>
      </c>
    </row>
    <row r="1441" spans="1:4" ht="13.8" hidden="1" x14ac:dyDescent="0.25">
      <c r="A1441" s="167">
        <v>1438</v>
      </c>
      <c r="B1441" s="98">
        <v>4050124000902</v>
      </c>
      <c r="C1441" s="99" t="s">
        <v>2141</v>
      </c>
      <c r="D1441" s="101">
        <v>4800000</v>
      </c>
    </row>
    <row r="1442" spans="1:4" ht="26.4" hidden="1" x14ac:dyDescent="0.25">
      <c r="A1442" s="167">
        <v>1439</v>
      </c>
      <c r="B1442" s="98">
        <v>9100123005400</v>
      </c>
      <c r="C1442" s="99" t="s">
        <v>792</v>
      </c>
      <c r="D1442" s="101">
        <v>4700000</v>
      </c>
    </row>
    <row r="1443" spans="1:4" ht="26.4" hidden="1" x14ac:dyDescent="0.25">
      <c r="A1443" s="167">
        <v>1440</v>
      </c>
      <c r="B1443" s="98">
        <v>2100124004500</v>
      </c>
      <c r="C1443" s="99" t="s">
        <v>2729</v>
      </c>
      <c r="D1443" s="101">
        <v>4550000</v>
      </c>
    </row>
    <row r="1444" spans="1:4" ht="13.8" hidden="1" x14ac:dyDescent="0.25">
      <c r="A1444" s="167">
        <v>1441</v>
      </c>
      <c r="B1444" s="98">
        <v>1070624000900</v>
      </c>
      <c r="C1444" s="99" t="s">
        <v>854</v>
      </c>
      <c r="D1444" s="101">
        <v>4500000</v>
      </c>
    </row>
    <row r="1445" spans="1:4" ht="13.8" hidden="1" x14ac:dyDescent="0.25">
      <c r="A1445" s="167">
        <v>1442</v>
      </c>
      <c r="B1445" s="98">
        <v>13100123008700</v>
      </c>
      <c r="C1445" s="99" t="s">
        <v>1474</v>
      </c>
      <c r="D1445" s="101">
        <v>4500000</v>
      </c>
    </row>
    <row r="1446" spans="1:4" ht="13.8" hidden="1" x14ac:dyDescent="0.25">
      <c r="A1446" s="167">
        <v>1443</v>
      </c>
      <c r="B1446" s="98">
        <v>2100123000800</v>
      </c>
      <c r="C1446" s="99" t="s">
        <v>1548</v>
      </c>
      <c r="D1446" s="101">
        <v>4500000</v>
      </c>
    </row>
    <row r="1447" spans="1:4" ht="13.8" hidden="1" x14ac:dyDescent="0.25">
      <c r="A1447" s="167">
        <v>1444</v>
      </c>
      <c r="B1447" s="98">
        <v>4090222000204</v>
      </c>
      <c r="C1447" s="99" t="s">
        <v>1584</v>
      </c>
      <c r="D1447" s="101">
        <v>4500000</v>
      </c>
    </row>
    <row r="1448" spans="1:4" ht="13.8" hidden="1" x14ac:dyDescent="0.25">
      <c r="A1448" s="167">
        <v>1445</v>
      </c>
      <c r="B1448" s="98">
        <v>4090225000104</v>
      </c>
      <c r="C1448" s="99" t="s">
        <v>1590</v>
      </c>
      <c r="D1448" s="101">
        <v>4500000</v>
      </c>
    </row>
    <row r="1449" spans="1:4" ht="13.8" hidden="1" x14ac:dyDescent="0.25">
      <c r="A1449" s="167">
        <v>1446</v>
      </c>
      <c r="B1449" s="94">
        <v>583</v>
      </c>
      <c r="C1449" s="91" t="s">
        <v>794</v>
      </c>
      <c r="D1449" s="95">
        <v>4500000</v>
      </c>
    </row>
    <row r="1450" spans="1:4" ht="13.8" hidden="1" x14ac:dyDescent="0.25">
      <c r="A1450" s="167">
        <v>1447</v>
      </c>
      <c r="B1450" s="94">
        <v>95</v>
      </c>
      <c r="C1450" s="91" t="s">
        <v>751</v>
      </c>
      <c r="D1450" s="95">
        <v>4500000</v>
      </c>
    </row>
    <row r="1451" spans="1:4" ht="26.4" hidden="1" x14ac:dyDescent="0.25">
      <c r="A1451" s="167">
        <v>1448</v>
      </c>
      <c r="B1451" s="98">
        <v>1070623000600</v>
      </c>
      <c r="C1451" s="99" t="s">
        <v>2752</v>
      </c>
      <c r="D1451" s="101">
        <v>4500000</v>
      </c>
    </row>
    <row r="1452" spans="1:4" ht="13.8" hidden="1" x14ac:dyDescent="0.25">
      <c r="A1452" s="167">
        <v>1449</v>
      </c>
      <c r="B1452" s="98">
        <v>1070323000500</v>
      </c>
      <c r="C1452" s="99" t="s">
        <v>2754</v>
      </c>
      <c r="D1452" s="101">
        <v>4500000</v>
      </c>
    </row>
    <row r="1453" spans="1:4" ht="13.8" hidden="1" x14ac:dyDescent="0.25">
      <c r="A1453" s="167">
        <v>1450</v>
      </c>
      <c r="B1453" s="98">
        <v>2100125003700</v>
      </c>
      <c r="C1453" s="116" t="s">
        <v>2949</v>
      </c>
      <c r="D1453" s="101">
        <v>4400000</v>
      </c>
    </row>
    <row r="1454" spans="1:4" ht="13.8" hidden="1" x14ac:dyDescent="0.25">
      <c r="A1454" s="167">
        <v>1451</v>
      </c>
      <c r="B1454" s="98">
        <v>4060124000804</v>
      </c>
      <c r="C1454" s="99" t="s">
        <v>1336</v>
      </c>
      <c r="D1454" s="101">
        <v>4350000</v>
      </c>
    </row>
    <row r="1455" spans="1:4" ht="13.8" hidden="1" x14ac:dyDescent="0.25">
      <c r="A1455" s="167">
        <v>1452</v>
      </c>
      <c r="B1455" s="98">
        <v>2100125001300</v>
      </c>
      <c r="C1455" s="99" t="s">
        <v>1972</v>
      </c>
      <c r="D1455" s="101">
        <v>4260000</v>
      </c>
    </row>
    <row r="1456" spans="1:4" ht="13.8" hidden="1" x14ac:dyDescent="0.25">
      <c r="A1456" s="167">
        <v>1453</v>
      </c>
      <c r="B1456" s="98">
        <v>14100123003000</v>
      </c>
      <c r="C1456" s="99" t="s">
        <v>1435</v>
      </c>
      <c r="D1456" s="101">
        <v>4200000</v>
      </c>
    </row>
    <row r="1457" spans="1:4" ht="13.8" hidden="1" x14ac:dyDescent="0.25">
      <c r="A1457" s="167">
        <v>1454</v>
      </c>
      <c r="B1457" s="98">
        <v>13100125003700</v>
      </c>
      <c r="C1457" s="99" t="s">
        <v>2926</v>
      </c>
      <c r="D1457" s="101">
        <v>4200000</v>
      </c>
    </row>
    <row r="1458" spans="1:4" ht="13.8" hidden="1" x14ac:dyDescent="0.25">
      <c r="A1458" s="167">
        <v>1455</v>
      </c>
      <c r="B1458" s="171"/>
      <c r="C1458" s="171"/>
      <c r="D1458" s="103">
        <v>4100000</v>
      </c>
    </row>
    <row r="1459" spans="1:4" ht="13.8" hidden="1" x14ac:dyDescent="0.25">
      <c r="A1459" s="167">
        <v>1456</v>
      </c>
      <c r="B1459" s="171"/>
      <c r="C1459" s="171"/>
      <c r="D1459" s="95">
        <v>4100000</v>
      </c>
    </row>
    <row r="1460" spans="1:4" ht="13.8" hidden="1" x14ac:dyDescent="0.25">
      <c r="A1460" s="167">
        <v>1457</v>
      </c>
      <c r="B1460" s="98">
        <v>13100123017900</v>
      </c>
      <c r="C1460" s="99" t="s">
        <v>769</v>
      </c>
      <c r="D1460" s="101">
        <v>4000000</v>
      </c>
    </row>
    <row r="1461" spans="1:4" ht="13.8" hidden="1" x14ac:dyDescent="0.25">
      <c r="A1461" s="167">
        <v>1458</v>
      </c>
      <c r="B1461" s="98">
        <v>13100124008100</v>
      </c>
      <c r="C1461" s="99" t="s">
        <v>782</v>
      </c>
      <c r="D1461" s="101">
        <v>4000000</v>
      </c>
    </row>
    <row r="1462" spans="1:4" ht="13.8" hidden="1" x14ac:dyDescent="0.25">
      <c r="A1462" s="167">
        <v>1459</v>
      </c>
      <c r="B1462" s="98">
        <v>1010223002700</v>
      </c>
      <c r="C1462" s="99" t="s">
        <v>853</v>
      </c>
      <c r="D1462" s="101">
        <v>4000000</v>
      </c>
    </row>
    <row r="1463" spans="1:4" ht="13.8" hidden="1" x14ac:dyDescent="0.25">
      <c r="A1463" s="167">
        <v>1460</v>
      </c>
      <c r="B1463" s="98">
        <v>9100123000800</v>
      </c>
      <c r="C1463" s="99" t="s">
        <v>891</v>
      </c>
      <c r="D1463" s="101">
        <v>4000000</v>
      </c>
    </row>
    <row r="1464" spans="1:4" ht="13.8" hidden="1" x14ac:dyDescent="0.25">
      <c r="A1464" s="167">
        <v>1461</v>
      </c>
      <c r="B1464" s="98">
        <v>9100123001500</v>
      </c>
      <c r="C1464" s="99" t="s">
        <v>919</v>
      </c>
      <c r="D1464" s="101">
        <v>4000000</v>
      </c>
    </row>
    <row r="1465" spans="1:4" ht="13.2" hidden="1" customHeight="1" x14ac:dyDescent="0.25">
      <c r="A1465" s="167">
        <v>1462</v>
      </c>
      <c r="B1465" s="98">
        <v>9100123002100</v>
      </c>
      <c r="C1465" s="99" t="s">
        <v>921</v>
      </c>
      <c r="D1465" s="101">
        <v>4000000</v>
      </c>
    </row>
    <row r="1466" spans="1:4" ht="13.2" hidden="1" customHeight="1" x14ac:dyDescent="0.25">
      <c r="A1466" s="167">
        <v>1463</v>
      </c>
      <c r="B1466" s="98">
        <v>2100124012500</v>
      </c>
      <c r="C1466" s="99" t="s">
        <v>954</v>
      </c>
      <c r="D1466" s="101">
        <v>4000000</v>
      </c>
    </row>
    <row r="1467" spans="1:4" ht="13.2" hidden="1" customHeight="1" x14ac:dyDescent="0.25">
      <c r="A1467" s="167">
        <v>1464</v>
      </c>
      <c r="B1467" s="98">
        <v>12100123003600</v>
      </c>
      <c r="C1467" s="99" t="s">
        <v>1033</v>
      </c>
      <c r="D1467" s="101">
        <v>4000000</v>
      </c>
    </row>
    <row r="1468" spans="1:4" ht="13.2" hidden="1" customHeight="1" x14ac:dyDescent="0.25">
      <c r="A1468" s="167">
        <v>1465</v>
      </c>
      <c r="B1468" s="98">
        <v>2100125004900</v>
      </c>
      <c r="C1468" s="99" t="s">
        <v>1125</v>
      </c>
      <c r="D1468" s="101">
        <v>4000000</v>
      </c>
    </row>
    <row r="1469" spans="1:4" ht="13.2" hidden="1" customHeight="1" x14ac:dyDescent="0.25">
      <c r="A1469" s="167">
        <v>1466</v>
      </c>
      <c r="B1469" s="98">
        <v>2100125005000</v>
      </c>
      <c r="C1469" s="99" t="s">
        <v>1126</v>
      </c>
      <c r="D1469" s="101">
        <v>4000000</v>
      </c>
    </row>
    <row r="1470" spans="1:4" ht="13.8" hidden="1" x14ac:dyDescent="0.25">
      <c r="A1470" s="167">
        <v>1467</v>
      </c>
      <c r="B1470" s="94">
        <v>313</v>
      </c>
      <c r="C1470" s="91" t="s">
        <v>794</v>
      </c>
      <c r="D1470" s="95">
        <v>4000000</v>
      </c>
    </row>
    <row r="1471" spans="1:4" ht="13.8" hidden="1" x14ac:dyDescent="0.25">
      <c r="A1471" s="167">
        <v>1468</v>
      </c>
      <c r="B1471" s="98">
        <v>5010124001400</v>
      </c>
      <c r="C1471" s="99" t="s">
        <v>1370</v>
      </c>
      <c r="D1471" s="101">
        <v>4000000</v>
      </c>
    </row>
    <row r="1472" spans="1:4" ht="13.8" hidden="1" x14ac:dyDescent="0.25">
      <c r="A1472" s="167">
        <v>1469</v>
      </c>
      <c r="B1472" s="98">
        <v>13100124006600</v>
      </c>
      <c r="C1472" s="99" t="s">
        <v>1504</v>
      </c>
      <c r="D1472" s="101">
        <v>4000000</v>
      </c>
    </row>
    <row r="1473" spans="1:4" ht="13.8" hidden="1" x14ac:dyDescent="0.25">
      <c r="A1473" s="167">
        <v>1470</v>
      </c>
      <c r="B1473" s="94">
        <v>323</v>
      </c>
      <c r="C1473" s="91" t="s">
        <v>1734</v>
      </c>
      <c r="D1473" s="95">
        <v>4000000</v>
      </c>
    </row>
    <row r="1474" spans="1:4" ht="13.8" hidden="1" x14ac:dyDescent="0.25">
      <c r="A1474" s="167">
        <v>1471</v>
      </c>
      <c r="B1474" s="94">
        <v>470</v>
      </c>
      <c r="C1474" s="91" t="s">
        <v>1839</v>
      </c>
      <c r="D1474" s="95">
        <v>4000000</v>
      </c>
    </row>
    <row r="1475" spans="1:4" ht="13.8" hidden="1" x14ac:dyDescent="0.25">
      <c r="A1475" s="167">
        <v>1472</v>
      </c>
      <c r="B1475" s="98">
        <v>5060125000100</v>
      </c>
      <c r="C1475" s="99" t="s">
        <v>1904</v>
      </c>
      <c r="D1475" s="101">
        <v>4000000</v>
      </c>
    </row>
    <row r="1476" spans="1:4" ht="13.8" hidden="1" x14ac:dyDescent="0.25">
      <c r="A1476" s="167">
        <v>1473</v>
      </c>
      <c r="B1476" s="98">
        <v>5050125000200</v>
      </c>
      <c r="C1476" s="99" t="s">
        <v>1911</v>
      </c>
      <c r="D1476" s="101">
        <v>4000000</v>
      </c>
    </row>
    <row r="1477" spans="1:4" ht="13.8" hidden="1" x14ac:dyDescent="0.25">
      <c r="A1477" s="167">
        <v>1474</v>
      </c>
      <c r="B1477" s="94">
        <v>205</v>
      </c>
      <c r="C1477" s="91" t="s">
        <v>2054</v>
      </c>
      <c r="D1477" s="95">
        <v>4000000</v>
      </c>
    </row>
    <row r="1478" spans="1:4" ht="13.8" hidden="1" x14ac:dyDescent="0.25">
      <c r="A1478" s="167">
        <v>1475</v>
      </c>
      <c r="B1478" s="98">
        <v>14100124001500</v>
      </c>
      <c r="C1478" s="99" t="s">
        <v>2072</v>
      </c>
      <c r="D1478" s="101">
        <v>4000000</v>
      </c>
    </row>
    <row r="1479" spans="1:4" ht="13.8" hidden="1" x14ac:dyDescent="0.25">
      <c r="A1479" s="167">
        <v>1476</v>
      </c>
      <c r="B1479" s="98">
        <v>14100124001900</v>
      </c>
      <c r="C1479" s="99" t="s">
        <v>2076</v>
      </c>
      <c r="D1479" s="101">
        <v>4000000</v>
      </c>
    </row>
    <row r="1480" spans="1:4" ht="13.8" hidden="1" x14ac:dyDescent="0.25">
      <c r="A1480" s="167">
        <v>1477</v>
      </c>
      <c r="B1480" s="98">
        <v>14100123004100</v>
      </c>
      <c r="C1480" s="99" t="s">
        <v>2085</v>
      </c>
      <c r="D1480" s="101">
        <v>4000000</v>
      </c>
    </row>
    <row r="1481" spans="1:4" ht="13.2" hidden="1" customHeight="1" x14ac:dyDescent="0.25">
      <c r="A1481" s="167">
        <v>1478</v>
      </c>
      <c r="B1481" s="98">
        <v>14100123004000</v>
      </c>
      <c r="C1481" s="99" t="s">
        <v>2086</v>
      </c>
      <c r="D1481" s="101">
        <v>4000000</v>
      </c>
    </row>
    <row r="1482" spans="1:4" ht="13.2" hidden="1" customHeight="1" x14ac:dyDescent="0.25">
      <c r="A1482" s="167">
        <v>1479</v>
      </c>
      <c r="B1482" s="98">
        <v>5020423000200</v>
      </c>
      <c r="C1482" s="99" t="s">
        <v>2107</v>
      </c>
      <c r="D1482" s="101">
        <v>4000000</v>
      </c>
    </row>
    <row r="1483" spans="1:4" ht="13.2" hidden="1" customHeight="1" x14ac:dyDescent="0.25">
      <c r="A1483" s="167">
        <v>1480</v>
      </c>
      <c r="B1483" s="98">
        <v>1030123000600</v>
      </c>
      <c r="C1483" s="99" t="s">
        <v>2167</v>
      </c>
      <c r="D1483" s="101">
        <v>4000000</v>
      </c>
    </row>
    <row r="1484" spans="1:4" ht="13.2" hidden="1" customHeight="1" x14ac:dyDescent="0.25">
      <c r="A1484" s="167">
        <v>1481</v>
      </c>
      <c r="B1484" s="98">
        <v>1030123001200</v>
      </c>
      <c r="C1484" s="99" t="s">
        <v>2169</v>
      </c>
      <c r="D1484" s="101">
        <v>4000000</v>
      </c>
    </row>
    <row r="1485" spans="1:4" ht="13.2" hidden="1" customHeight="1" x14ac:dyDescent="0.25">
      <c r="A1485" s="167">
        <v>1482</v>
      </c>
      <c r="B1485" s="98">
        <v>13100123002900</v>
      </c>
      <c r="C1485" s="99" t="s">
        <v>2364</v>
      </c>
      <c r="D1485" s="101">
        <v>4000000</v>
      </c>
    </row>
    <row r="1486" spans="1:4" ht="13.8" hidden="1" x14ac:dyDescent="0.25">
      <c r="A1486" s="167">
        <v>1483</v>
      </c>
      <c r="B1486" s="94">
        <v>29</v>
      </c>
      <c r="C1486" s="91" t="s">
        <v>770</v>
      </c>
      <c r="D1486" s="95">
        <v>4000000</v>
      </c>
    </row>
    <row r="1487" spans="1:4" ht="13.8" hidden="1" x14ac:dyDescent="0.25">
      <c r="A1487" s="167">
        <v>1484</v>
      </c>
      <c r="B1487" s="98">
        <v>8100124002600</v>
      </c>
      <c r="C1487" s="99" t="s">
        <v>2590</v>
      </c>
      <c r="D1487" s="101">
        <v>4000000</v>
      </c>
    </row>
    <row r="1488" spans="1:4" ht="13.8" hidden="1" x14ac:dyDescent="0.25">
      <c r="A1488" s="167">
        <v>1485</v>
      </c>
      <c r="B1488" s="98">
        <v>8100123000100</v>
      </c>
      <c r="C1488" s="99" t="s">
        <v>2700</v>
      </c>
      <c r="D1488" s="101">
        <v>4000000</v>
      </c>
    </row>
    <row r="1489" spans="1:4" ht="26.4" hidden="1" x14ac:dyDescent="0.25">
      <c r="A1489" s="167">
        <v>1486</v>
      </c>
      <c r="B1489" s="98">
        <v>13100122004400</v>
      </c>
      <c r="C1489" s="99" t="s">
        <v>2711</v>
      </c>
      <c r="D1489" s="101">
        <v>4000000</v>
      </c>
    </row>
    <row r="1490" spans="1:4" ht="13.8" hidden="1" x14ac:dyDescent="0.25">
      <c r="A1490" s="167">
        <v>1487</v>
      </c>
      <c r="B1490" s="98">
        <v>1070323000700</v>
      </c>
      <c r="C1490" s="99" t="s">
        <v>2753</v>
      </c>
      <c r="D1490" s="101">
        <v>4000000</v>
      </c>
    </row>
    <row r="1491" spans="1:4" ht="13.8" hidden="1" x14ac:dyDescent="0.25">
      <c r="A1491" s="167">
        <v>1488</v>
      </c>
      <c r="B1491" s="98">
        <v>2100125004100</v>
      </c>
      <c r="C1491" s="99" t="s">
        <v>2813</v>
      </c>
      <c r="D1491" s="101">
        <v>4000000</v>
      </c>
    </row>
    <row r="1492" spans="1:4" ht="13.8" hidden="1" x14ac:dyDescent="0.25">
      <c r="A1492" s="167">
        <v>1489</v>
      </c>
      <c r="B1492" s="98">
        <v>13100125003300</v>
      </c>
      <c r="C1492" s="99" t="s">
        <v>2922</v>
      </c>
      <c r="D1492" s="101">
        <v>4000000</v>
      </c>
    </row>
    <row r="1493" spans="1:4" ht="13.8" hidden="1" x14ac:dyDescent="0.25">
      <c r="A1493" s="167">
        <v>1490</v>
      </c>
      <c r="B1493" s="98">
        <v>4010124000500</v>
      </c>
      <c r="C1493" s="99" t="s">
        <v>1950</v>
      </c>
      <c r="D1493" s="101">
        <v>3750000</v>
      </c>
    </row>
    <row r="1494" spans="1:4" ht="13.8" hidden="1" x14ac:dyDescent="0.25">
      <c r="A1494" s="167">
        <v>1491</v>
      </c>
      <c r="B1494" s="94">
        <v>568</v>
      </c>
      <c r="C1494" s="91" t="s">
        <v>1268</v>
      </c>
      <c r="D1494" s="95">
        <v>3750000</v>
      </c>
    </row>
    <row r="1495" spans="1:4" ht="13.8" hidden="1" x14ac:dyDescent="0.25">
      <c r="A1495" s="167">
        <v>1492</v>
      </c>
      <c r="B1495" s="94">
        <v>57</v>
      </c>
      <c r="C1495" s="91" t="s">
        <v>751</v>
      </c>
      <c r="D1495" s="95">
        <v>3750000</v>
      </c>
    </row>
    <row r="1496" spans="1:4" ht="13.8" hidden="1" x14ac:dyDescent="0.25">
      <c r="A1496" s="167">
        <v>1493</v>
      </c>
      <c r="B1496" s="98">
        <v>13100125003600</v>
      </c>
      <c r="C1496" s="99" t="s">
        <v>2925</v>
      </c>
      <c r="D1496" s="101">
        <v>3750000</v>
      </c>
    </row>
    <row r="1497" spans="1:4" ht="13.8" hidden="1" x14ac:dyDescent="0.25">
      <c r="A1497" s="167">
        <v>1494</v>
      </c>
      <c r="B1497" s="98">
        <v>7100123003400</v>
      </c>
      <c r="C1497" s="99" t="s">
        <v>2554</v>
      </c>
      <c r="D1497" s="101">
        <v>3730000</v>
      </c>
    </row>
    <row r="1498" spans="1:4" ht="13.8" hidden="1" x14ac:dyDescent="0.25">
      <c r="A1498" s="167">
        <v>1495</v>
      </c>
      <c r="B1498" s="94">
        <v>306</v>
      </c>
      <c r="C1498" s="91" t="s">
        <v>806</v>
      </c>
      <c r="D1498" s="95">
        <v>3600000</v>
      </c>
    </row>
    <row r="1499" spans="1:4" ht="26.4" hidden="1" x14ac:dyDescent="0.25">
      <c r="A1499" s="167">
        <v>1496</v>
      </c>
      <c r="B1499" s="98">
        <v>9100123005700</v>
      </c>
      <c r="C1499" s="99" t="s">
        <v>807</v>
      </c>
      <c r="D1499" s="101">
        <v>3600000</v>
      </c>
    </row>
    <row r="1500" spans="1:4" ht="13.8" hidden="1" x14ac:dyDescent="0.25">
      <c r="A1500" s="167">
        <v>1497</v>
      </c>
      <c r="B1500" s="98">
        <v>4005223000304</v>
      </c>
      <c r="C1500" s="99" t="s">
        <v>1322</v>
      </c>
      <c r="D1500" s="101">
        <v>3600000</v>
      </c>
    </row>
    <row r="1501" spans="1:4" ht="13.8" hidden="1" x14ac:dyDescent="0.25">
      <c r="A1501" s="167">
        <v>1498</v>
      </c>
      <c r="B1501" s="98">
        <v>13100125003200</v>
      </c>
      <c r="C1501" s="99" t="s">
        <v>2921</v>
      </c>
      <c r="D1501" s="101">
        <v>3600000</v>
      </c>
    </row>
    <row r="1502" spans="1:4" ht="13.8" hidden="1" x14ac:dyDescent="0.25">
      <c r="A1502" s="167">
        <v>1499</v>
      </c>
      <c r="B1502" s="94">
        <v>471</v>
      </c>
      <c r="C1502" s="91" t="s">
        <v>1846</v>
      </c>
      <c r="D1502" s="95">
        <v>3530000</v>
      </c>
    </row>
    <row r="1503" spans="1:4" ht="13.8" hidden="1" x14ac:dyDescent="0.25">
      <c r="A1503" s="167">
        <v>1500</v>
      </c>
      <c r="B1503" s="94">
        <v>476</v>
      </c>
      <c r="C1503" s="91" t="s">
        <v>976</v>
      </c>
      <c r="D1503" s="95">
        <v>3500000</v>
      </c>
    </row>
    <row r="1504" spans="1:4" ht="13.8" hidden="1" x14ac:dyDescent="0.25">
      <c r="A1504" s="167">
        <v>1501</v>
      </c>
      <c r="B1504" s="98">
        <v>2100124001300</v>
      </c>
      <c r="C1504" s="99" t="s">
        <v>977</v>
      </c>
      <c r="D1504" s="101">
        <v>3500000</v>
      </c>
    </row>
    <row r="1505" spans="1:4" ht="13.2" hidden="1" customHeight="1" x14ac:dyDescent="0.25">
      <c r="A1505" s="167">
        <v>1502</v>
      </c>
      <c r="B1505" s="98">
        <v>4060124000904</v>
      </c>
      <c r="C1505" s="99" t="s">
        <v>1337</v>
      </c>
      <c r="D1505" s="101">
        <v>3500000</v>
      </c>
    </row>
    <row r="1506" spans="1:4" ht="13.2" hidden="1" customHeight="1" x14ac:dyDescent="0.25">
      <c r="A1506" s="167">
        <v>1503</v>
      </c>
      <c r="B1506" s="98">
        <v>4060125001204</v>
      </c>
      <c r="C1506" s="99" t="s">
        <v>1353</v>
      </c>
      <c r="D1506" s="101">
        <v>3500000</v>
      </c>
    </row>
    <row r="1507" spans="1:4" ht="13.2" hidden="1" customHeight="1" x14ac:dyDescent="0.25">
      <c r="A1507" s="167">
        <v>1504</v>
      </c>
      <c r="B1507" s="98">
        <v>6100123000700</v>
      </c>
      <c r="C1507" s="99" t="s">
        <v>1460</v>
      </c>
      <c r="D1507" s="101">
        <v>3500000</v>
      </c>
    </row>
    <row r="1508" spans="1:4" ht="13.2" hidden="1" customHeight="1" x14ac:dyDescent="0.25">
      <c r="A1508" s="167">
        <v>1505</v>
      </c>
      <c r="B1508" s="98">
        <v>6100123001900</v>
      </c>
      <c r="C1508" s="99" t="s">
        <v>1461</v>
      </c>
      <c r="D1508" s="101">
        <v>3500000</v>
      </c>
    </row>
    <row r="1509" spans="1:4" ht="13.2" hidden="1" customHeight="1" x14ac:dyDescent="0.25">
      <c r="A1509" s="167">
        <v>1506</v>
      </c>
      <c r="B1509" s="98">
        <v>12100125001000</v>
      </c>
      <c r="C1509" s="99" t="s">
        <v>1875</v>
      </c>
      <c r="D1509" s="101">
        <v>3500000</v>
      </c>
    </row>
    <row r="1510" spans="1:4" ht="13.8" hidden="1" x14ac:dyDescent="0.25">
      <c r="A1510" s="167">
        <v>1507</v>
      </c>
      <c r="B1510" s="94">
        <v>586</v>
      </c>
      <c r="C1510" s="91" t="s">
        <v>1268</v>
      </c>
      <c r="D1510" s="95">
        <v>3500000</v>
      </c>
    </row>
    <row r="1511" spans="1:4" ht="13.8" hidden="1" x14ac:dyDescent="0.25">
      <c r="A1511" s="167">
        <v>1508</v>
      </c>
      <c r="B1511" s="98">
        <v>13100123019400</v>
      </c>
      <c r="C1511" s="99" t="s">
        <v>1268</v>
      </c>
      <c r="D1511" s="101">
        <v>3500000</v>
      </c>
    </row>
    <row r="1512" spans="1:4" ht="13.8" hidden="1" x14ac:dyDescent="0.25">
      <c r="A1512" s="167">
        <v>1509</v>
      </c>
      <c r="B1512" s="98">
        <v>13100123001500</v>
      </c>
      <c r="C1512" s="99" t="s">
        <v>2637</v>
      </c>
      <c r="D1512" s="101">
        <v>3500000</v>
      </c>
    </row>
    <row r="1513" spans="1:4" ht="13.8" hidden="1" x14ac:dyDescent="0.25">
      <c r="A1513" s="167">
        <v>1510</v>
      </c>
      <c r="B1513" s="98">
        <v>2100125003900</v>
      </c>
      <c r="C1513" s="116" t="s">
        <v>2951</v>
      </c>
      <c r="D1513" s="101">
        <v>3500000</v>
      </c>
    </row>
    <row r="1514" spans="1:4" ht="13.8" hidden="1" x14ac:dyDescent="0.25">
      <c r="A1514" s="167">
        <v>1511</v>
      </c>
      <c r="B1514" s="94">
        <v>439</v>
      </c>
      <c r="C1514" s="91" t="s">
        <v>794</v>
      </c>
      <c r="D1514" s="95">
        <v>3451000</v>
      </c>
    </row>
    <row r="1515" spans="1:4" ht="13.8" hidden="1" x14ac:dyDescent="0.25">
      <c r="A1515" s="167">
        <v>1512</v>
      </c>
      <c r="B1515" s="98">
        <v>2100124011000</v>
      </c>
      <c r="C1515" s="99" t="s">
        <v>1961</v>
      </c>
      <c r="D1515" s="101">
        <v>3420000</v>
      </c>
    </row>
    <row r="1516" spans="1:4" ht="13.8" hidden="1" x14ac:dyDescent="0.25">
      <c r="A1516" s="167">
        <v>1513</v>
      </c>
      <c r="B1516" s="94">
        <v>464</v>
      </c>
      <c r="C1516" s="91" t="s">
        <v>794</v>
      </c>
      <c r="D1516" s="95">
        <v>3400000</v>
      </c>
    </row>
    <row r="1517" spans="1:4" ht="13.8" hidden="1" x14ac:dyDescent="0.25">
      <c r="A1517" s="167">
        <v>1514</v>
      </c>
      <c r="B1517" s="98">
        <v>13100123018600</v>
      </c>
      <c r="C1517" s="99" t="s">
        <v>2713</v>
      </c>
      <c r="D1517" s="101">
        <v>3400000</v>
      </c>
    </row>
    <row r="1518" spans="1:4" ht="13.8" hidden="1" x14ac:dyDescent="0.25">
      <c r="A1518" s="167">
        <v>1515</v>
      </c>
      <c r="B1518" s="98">
        <v>2100125005100</v>
      </c>
      <c r="C1518" s="99" t="s">
        <v>1130</v>
      </c>
      <c r="D1518" s="101">
        <v>3340000</v>
      </c>
    </row>
    <row r="1519" spans="1:4" ht="13.8" hidden="1" x14ac:dyDescent="0.25">
      <c r="A1519" s="167">
        <v>1516</v>
      </c>
      <c r="B1519" s="98">
        <v>2100125003400</v>
      </c>
      <c r="C1519" s="116" t="s">
        <v>2946</v>
      </c>
      <c r="D1519" s="101">
        <v>3300000</v>
      </c>
    </row>
    <row r="1520" spans="1:4" ht="13.8" hidden="1" x14ac:dyDescent="0.25">
      <c r="A1520" s="167">
        <v>1517</v>
      </c>
      <c r="B1520" s="94">
        <v>401</v>
      </c>
      <c r="C1520" s="91" t="s">
        <v>770</v>
      </c>
      <c r="D1520" s="95">
        <v>3200000</v>
      </c>
    </row>
    <row r="1521" spans="1:4" ht="13.8" hidden="1" x14ac:dyDescent="0.25">
      <c r="A1521" s="167">
        <v>1518</v>
      </c>
      <c r="B1521" s="98">
        <v>2100125001700</v>
      </c>
      <c r="C1521" s="99" t="s">
        <v>1976</v>
      </c>
      <c r="D1521" s="101">
        <v>3156000</v>
      </c>
    </row>
    <row r="1522" spans="1:4" ht="13.8" hidden="1" x14ac:dyDescent="0.25">
      <c r="A1522" s="167">
        <v>1519</v>
      </c>
      <c r="B1522" s="98">
        <v>13100124007300</v>
      </c>
      <c r="C1522" s="99" t="s">
        <v>754</v>
      </c>
      <c r="D1522" s="101">
        <v>3000000</v>
      </c>
    </row>
    <row r="1523" spans="1:4" ht="13.8" hidden="1" x14ac:dyDescent="0.25">
      <c r="A1523" s="167">
        <v>1520</v>
      </c>
      <c r="B1523" s="98">
        <v>13100122003600</v>
      </c>
      <c r="C1523" s="99" t="s">
        <v>773</v>
      </c>
      <c r="D1523" s="101">
        <v>3000000</v>
      </c>
    </row>
    <row r="1524" spans="1:4" ht="13.8" hidden="1" x14ac:dyDescent="0.25">
      <c r="A1524" s="167">
        <v>1521</v>
      </c>
      <c r="B1524" s="98">
        <v>9100123006400</v>
      </c>
      <c r="C1524" s="99" t="s">
        <v>793</v>
      </c>
      <c r="D1524" s="101">
        <v>3000000</v>
      </c>
    </row>
    <row r="1525" spans="1:4" ht="13.8" hidden="1" x14ac:dyDescent="0.25">
      <c r="A1525" s="167">
        <v>1522</v>
      </c>
      <c r="B1525" s="98">
        <v>9100123006500</v>
      </c>
      <c r="C1525" s="99" t="s">
        <v>795</v>
      </c>
      <c r="D1525" s="101">
        <v>3000000</v>
      </c>
    </row>
    <row r="1526" spans="1:4" ht="13.8" hidden="1" x14ac:dyDescent="0.25">
      <c r="A1526" s="167">
        <v>1523</v>
      </c>
      <c r="B1526" s="98">
        <v>1010223001800</v>
      </c>
      <c r="C1526" s="99" t="s">
        <v>833</v>
      </c>
      <c r="D1526" s="101">
        <v>3000000</v>
      </c>
    </row>
    <row r="1527" spans="1:4" ht="13.8" hidden="1" x14ac:dyDescent="0.25">
      <c r="A1527" s="167">
        <v>1524</v>
      </c>
      <c r="B1527" s="98">
        <v>1010223002000</v>
      </c>
      <c r="C1527" s="99" t="s">
        <v>836</v>
      </c>
      <c r="D1527" s="101">
        <v>3000000</v>
      </c>
    </row>
    <row r="1528" spans="1:4" ht="13.8" hidden="1" x14ac:dyDescent="0.25">
      <c r="A1528" s="167">
        <v>1525</v>
      </c>
      <c r="B1528" s="98">
        <v>1010223003400</v>
      </c>
      <c r="C1528" s="99" t="s">
        <v>843</v>
      </c>
      <c r="D1528" s="101">
        <v>3000000</v>
      </c>
    </row>
    <row r="1529" spans="1:4" ht="13.8" hidden="1" x14ac:dyDescent="0.25">
      <c r="A1529" s="167">
        <v>1526</v>
      </c>
      <c r="B1529" s="98">
        <v>1030323001100</v>
      </c>
      <c r="C1529" s="99" t="s">
        <v>851</v>
      </c>
      <c r="D1529" s="101">
        <v>3000000</v>
      </c>
    </row>
    <row r="1530" spans="1:4" ht="13.8" hidden="1" x14ac:dyDescent="0.25">
      <c r="A1530" s="167">
        <v>1527</v>
      </c>
      <c r="B1530" s="98">
        <v>1010223002600</v>
      </c>
      <c r="C1530" s="99" t="s">
        <v>852</v>
      </c>
      <c r="D1530" s="101">
        <v>3000000</v>
      </c>
    </row>
    <row r="1531" spans="1:4" ht="13.8" hidden="1" x14ac:dyDescent="0.25">
      <c r="A1531" s="167">
        <v>1528</v>
      </c>
      <c r="B1531" s="98">
        <v>2100124004400</v>
      </c>
      <c r="C1531" s="99" t="s">
        <v>942</v>
      </c>
      <c r="D1531" s="101">
        <v>3000000</v>
      </c>
    </row>
    <row r="1532" spans="1:4" ht="13.8" hidden="1" x14ac:dyDescent="0.25">
      <c r="A1532" s="167">
        <v>1529</v>
      </c>
      <c r="B1532" s="98">
        <v>2100123004300</v>
      </c>
      <c r="C1532" s="99" t="s">
        <v>943</v>
      </c>
      <c r="D1532" s="101">
        <v>3000000</v>
      </c>
    </row>
    <row r="1533" spans="1:4" ht="13.8" hidden="1" x14ac:dyDescent="0.25">
      <c r="A1533" s="167">
        <v>1530</v>
      </c>
      <c r="B1533" s="98">
        <v>2100123005400</v>
      </c>
      <c r="C1533" s="99" t="s">
        <v>972</v>
      </c>
      <c r="D1533" s="101">
        <v>3000000</v>
      </c>
    </row>
    <row r="1534" spans="1:4" ht="13.8" hidden="1" x14ac:dyDescent="0.25">
      <c r="A1534" s="167">
        <v>1531</v>
      </c>
      <c r="B1534" s="98">
        <v>2100123009000</v>
      </c>
      <c r="C1534" s="99" t="s">
        <v>980</v>
      </c>
      <c r="D1534" s="101">
        <v>3000000</v>
      </c>
    </row>
    <row r="1535" spans="1:4" ht="26.4" hidden="1" x14ac:dyDescent="0.25">
      <c r="A1535" s="167">
        <v>1532</v>
      </c>
      <c r="B1535" s="98">
        <v>10100124002800</v>
      </c>
      <c r="C1535" s="99" t="s">
        <v>1042</v>
      </c>
      <c r="D1535" s="101">
        <v>3000000</v>
      </c>
    </row>
    <row r="1536" spans="1:4" ht="26.4" hidden="1" x14ac:dyDescent="0.25">
      <c r="A1536" s="167">
        <v>1533</v>
      </c>
      <c r="B1536" s="98">
        <v>10100124002900</v>
      </c>
      <c r="C1536" s="99" t="s">
        <v>1043</v>
      </c>
      <c r="D1536" s="101">
        <v>3000000</v>
      </c>
    </row>
    <row r="1537" spans="1:4" ht="13.8" hidden="1" x14ac:dyDescent="0.25">
      <c r="A1537" s="167">
        <v>1534</v>
      </c>
      <c r="B1537" s="98">
        <v>10100124000100</v>
      </c>
      <c r="C1537" s="99" t="s">
        <v>1045</v>
      </c>
      <c r="D1537" s="101">
        <v>3000000</v>
      </c>
    </row>
    <row r="1538" spans="1:4" ht="13.8" hidden="1" x14ac:dyDescent="0.25">
      <c r="A1538" s="167">
        <v>1535</v>
      </c>
      <c r="B1538" s="98">
        <v>13100123015200</v>
      </c>
      <c r="C1538" s="99" t="s">
        <v>1062</v>
      </c>
      <c r="D1538" s="101">
        <v>3000000</v>
      </c>
    </row>
    <row r="1539" spans="1:4" ht="13.8" hidden="1" x14ac:dyDescent="0.25">
      <c r="A1539" s="167">
        <v>1536</v>
      </c>
      <c r="B1539" s="98">
        <v>17100124006600</v>
      </c>
      <c r="C1539" s="99" t="s">
        <v>1203</v>
      </c>
      <c r="D1539" s="101">
        <v>3000000</v>
      </c>
    </row>
    <row r="1540" spans="1:4" ht="13.8" hidden="1" x14ac:dyDescent="0.25">
      <c r="A1540" s="167">
        <v>1537</v>
      </c>
      <c r="B1540" s="98">
        <v>2100124006000</v>
      </c>
      <c r="C1540" s="99" t="s">
        <v>1278</v>
      </c>
      <c r="D1540" s="101">
        <v>3000000</v>
      </c>
    </row>
    <row r="1541" spans="1:4" ht="13.8" hidden="1" x14ac:dyDescent="0.25">
      <c r="A1541" s="167">
        <v>1538</v>
      </c>
      <c r="B1541" s="94">
        <v>260</v>
      </c>
      <c r="C1541" s="91" t="s">
        <v>1030</v>
      </c>
      <c r="D1541" s="95">
        <v>3000000</v>
      </c>
    </row>
    <row r="1542" spans="1:4" ht="13.8" hidden="1" x14ac:dyDescent="0.25">
      <c r="A1542" s="167">
        <v>1539</v>
      </c>
      <c r="B1542" s="171"/>
      <c r="C1542" s="171"/>
      <c r="D1542" s="103">
        <v>3000000</v>
      </c>
    </row>
    <row r="1543" spans="1:4" ht="13.8" hidden="1" x14ac:dyDescent="0.25">
      <c r="A1543" s="167">
        <v>1540</v>
      </c>
      <c r="B1543" s="171"/>
      <c r="C1543" s="171"/>
      <c r="D1543" s="95">
        <v>3000000</v>
      </c>
    </row>
    <row r="1544" spans="1:4" ht="13.8" hidden="1" x14ac:dyDescent="0.25">
      <c r="A1544" s="167">
        <v>1541</v>
      </c>
      <c r="B1544" s="98">
        <v>21100123000600</v>
      </c>
      <c r="C1544" s="99" t="s">
        <v>1410</v>
      </c>
      <c r="D1544" s="101">
        <v>3000000</v>
      </c>
    </row>
    <row r="1545" spans="1:4" ht="13.8" hidden="1" x14ac:dyDescent="0.25">
      <c r="A1545" s="167">
        <v>1542</v>
      </c>
      <c r="B1545" s="98">
        <v>21100123000300</v>
      </c>
      <c r="C1545" s="99" t="s">
        <v>1412</v>
      </c>
      <c r="D1545" s="101">
        <v>3000000</v>
      </c>
    </row>
    <row r="1546" spans="1:4" ht="13.2" hidden="1" customHeight="1" x14ac:dyDescent="0.25">
      <c r="A1546" s="167">
        <v>1543</v>
      </c>
      <c r="B1546" s="98">
        <v>21100123000500</v>
      </c>
      <c r="C1546" s="99" t="s">
        <v>1416</v>
      </c>
      <c r="D1546" s="101">
        <v>3000000</v>
      </c>
    </row>
    <row r="1547" spans="1:4" ht="13.2" hidden="1" customHeight="1" x14ac:dyDescent="0.25">
      <c r="A1547" s="167">
        <v>1544</v>
      </c>
      <c r="B1547" s="98">
        <v>14100123002400</v>
      </c>
      <c r="C1547" s="99" t="s">
        <v>1418</v>
      </c>
      <c r="D1547" s="101">
        <v>3000000</v>
      </c>
    </row>
    <row r="1548" spans="1:4" ht="13.2" hidden="1" customHeight="1" x14ac:dyDescent="0.25">
      <c r="A1548" s="167">
        <v>1545</v>
      </c>
      <c r="B1548" s="98">
        <v>14100123002900</v>
      </c>
      <c r="C1548" s="99" t="s">
        <v>1434</v>
      </c>
      <c r="D1548" s="101">
        <v>3000000</v>
      </c>
    </row>
    <row r="1549" spans="1:4" ht="13.2" hidden="1" customHeight="1" x14ac:dyDescent="0.25">
      <c r="A1549" s="167">
        <v>1546</v>
      </c>
      <c r="B1549" s="98">
        <v>13100123009100</v>
      </c>
      <c r="C1549" s="99" t="s">
        <v>1475</v>
      </c>
      <c r="D1549" s="101">
        <v>3000000</v>
      </c>
    </row>
    <row r="1550" spans="1:4" ht="13.2" hidden="1" customHeight="1" x14ac:dyDescent="0.25">
      <c r="A1550" s="167">
        <v>1547</v>
      </c>
      <c r="B1550" s="98">
        <v>13100122006700</v>
      </c>
      <c r="C1550" s="99" t="s">
        <v>1501</v>
      </c>
      <c r="D1550" s="101">
        <v>3000000</v>
      </c>
    </row>
    <row r="1551" spans="1:4" ht="13.8" hidden="1" x14ac:dyDescent="0.25">
      <c r="A1551" s="167">
        <v>1548</v>
      </c>
      <c r="B1551" s="98">
        <v>13100122007000</v>
      </c>
      <c r="C1551" s="99" t="s">
        <v>1505</v>
      </c>
      <c r="D1551" s="101">
        <v>3000000</v>
      </c>
    </row>
    <row r="1552" spans="1:4" ht="13.8" hidden="1" x14ac:dyDescent="0.25">
      <c r="A1552" s="167">
        <v>1549</v>
      </c>
      <c r="B1552" s="98">
        <v>13100122007500</v>
      </c>
      <c r="C1552" s="99" t="s">
        <v>1523</v>
      </c>
      <c r="D1552" s="101">
        <v>3000000</v>
      </c>
    </row>
    <row r="1553" spans="1:4" ht="13.8" hidden="1" x14ac:dyDescent="0.25">
      <c r="A1553" s="167">
        <v>1550</v>
      </c>
      <c r="B1553" s="98">
        <v>2100123001700</v>
      </c>
      <c r="C1553" s="99" t="s">
        <v>1531</v>
      </c>
      <c r="D1553" s="101">
        <v>3000000</v>
      </c>
    </row>
    <row r="1554" spans="1:4" ht="13.8" hidden="1" x14ac:dyDescent="0.25">
      <c r="A1554" s="167">
        <v>1551</v>
      </c>
      <c r="B1554" s="98">
        <v>2100124001500</v>
      </c>
      <c r="C1554" s="99" t="s">
        <v>1542</v>
      </c>
      <c r="D1554" s="101">
        <v>3000000</v>
      </c>
    </row>
    <row r="1555" spans="1:4" ht="26.4" hidden="1" x14ac:dyDescent="0.25">
      <c r="A1555" s="167">
        <v>1552</v>
      </c>
      <c r="B1555" s="98">
        <v>1020524000200</v>
      </c>
      <c r="C1555" s="99" t="s">
        <v>1608</v>
      </c>
      <c r="D1555" s="101">
        <v>3000000</v>
      </c>
    </row>
    <row r="1556" spans="1:4" ht="13.8" hidden="1" x14ac:dyDescent="0.25">
      <c r="A1556" s="167">
        <v>1553</v>
      </c>
      <c r="B1556" s="98">
        <v>1020324000400</v>
      </c>
      <c r="C1556" s="99" t="s">
        <v>1615</v>
      </c>
      <c r="D1556" s="101">
        <v>3000000</v>
      </c>
    </row>
    <row r="1557" spans="1:4" ht="13.8" hidden="1" x14ac:dyDescent="0.25">
      <c r="A1557" s="167">
        <v>1554</v>
      </c>
      <c r="B1557" s="98">
        <v>1070624000100</v>
      </c>
      <c r="C1557" s="99" t="s">
        <v>1667</v>
      </c>
      <c r="D1557" s="101">
        <v>3000000</v>
      </c>
    </row>
    <row r="1558" spans="1:4" ht="13.8" hidden="1" x14ac:dyDescent="0.25">
      <c r="A1558" s="167">
        <v>1555</v>
      </c>
      <c r="B1558" s="98">
        <v>1070424000200</v>
      </c>
      <c r="C1558" s="99" t="s">
        <v>1796</v>
      </c>
      <c r="D1558" s="101">
        <v>3000000</v>
      </c>
    </row>
    <row r="1559" spans="1:4" ht="13.8" hidden="1" x14ac:dyDescent="0.25">
      <c r="A1559" s="167">
        <v>1556</v>
      </c>
      <c r="B1559" s="94">
        <v>426</v>
      </c>
      <c r="C1559" s="91" t="s">
        <v>1803</v>
      </c>
      <c r="D1559" s="95">
        <v>3000000</v>
      </c>
    </row>
    <row r="1560" spans="1:4" ht="13.8" hidden="1" x14ac:dyDescent="0.25">
      <c r="A1560" s="167">
        <v>1557</v>
      </c>
      <c r="B1560" s="98">
        <v>1070123000300</v>
      </c>
      <c r="C1560" s="99" t="s">
        <v>1804</v>
      </c>
      <c r="D1560" s="101">
        <v>3000000</v>
      </c>
    </row>
    <row r="1561" spans="1:4" ht="13.8" hidden="1" x14ac:dyDescent="0.25">
      <c r="A1561" s="167">
        <v>1558</v>
      </c>
      <c r="B1561" s="98">
        <v>10100124002200</v>
      </c>
      <c r="C1561" s="99" t="s">
        <v>1855</v>
      </c>
      <c r="D1561" s="101">
        <v>3000000</v>
      </c>
    </row>
    <row r="1562" spans="1:4" ht="13.8" hidden="1" x14ac:dyDescent="0.25">
      <c r="A1562" s="167">
        <v>1559</v>
      </c>
      <c r="B1562" s="98">
        <v>9100123004400</v>
      </c>
      <c r="C1562" s="99" t="s">
        <v>1884</v>
      </c>
      <c r="D1562" s="101">
        <v>3000000</v>
      </c>
    </row>
    <row r="1563" spans="1:4" ht="13.8" hidden="1" x14ac:dyDescent="0.25">
      <c r="A1563" s="167">
        <v>1560</v>
      </c>
      <c r="B1563" s="94">
        <v>287</v>
      </c>
      <c r="C1563" s="91" t="s">
        <v>1268</v>
      </c>
      <c r="D1563" s="95">
        <v>3000000</v>
      </c>
    </row>
    <row r="1564" spans="1:4" ht="13.8" hidden="1" x14ac:dyDescent="0.25">
      <c r="A1564" s="167">
        <v>1561</v>
      </c>
      <c r="B1564" s="98">
        <v>5050122000700</v>
      </c>
      <c r="C1564" s="99" t="s">
        <v>1895</v>
      </c>
      <c r="D1564" s="101">
        <v>3000000</v>
      </c>
    </row>
    <row r="1565" spans="1:4" ht="26.4" hidden="1" x14ac:dyDescent="0.25">
      <c r="A1565" s="167">
        <v>1562</v>
      </c>
      <c r="B1565" s="98">
        <v>5010323000700</v>
      </c>
      <c r="C1565" s="99" t="s">
        <v>1939</v>
      </c>
      <c r="D1565" s="101">
        <v>3000000</v>
      </c>
    </row>
    <row r="1566" spans="1:4" ht="13.8" hidden="1" x14ac:dyDescent="0.25">
      <c r="A1566" s="167">
        <v>1563</v>
      </c>
      <c r="B1566" s="98">
        <v>2100125000900</v>
      </c>
      <c r="C1566" s="99" t="s">
        <v>1962</v>
      </c>
      <c r="D1566" s="101">
        <v>3000000</v>
      </c>
    </row>
    <row r="1567" spans="1:4" ht="13.8" hidden="1" x14ac:dyDescent="0.25">
      <c r="A1567" s="167">
        <v>1564</v>
      </c>
      <c r="B1567" s="94">
        <v>315</v>
      </c>
      <c r="C1567" s="91" t="s">
        <v>1965</v>
      </c>
      <c r="D1567" s="95">
        <v>3000000</v>
      </c>
    </row>
    <row r="1568" spans="1:4" ht="13.2" hidden="1" customHeight="1" x14ac:dyDescent="0.25">
      <c r="A1568" s="167">
        <v>1565</v>
      </c>
      <c r="B1568" s="98">
        <v>2100125001200</v>
      </c>
      <c r="C1568" s="99" t="s">
        <v>1966</v>
      </c>
      <c r="D1568" s="101">
        <v>3000000</v>
      </c>
    </row>
    <row r="1569" spans="1:4" ht="13.2" hidden="1" customHeight="1" x14ac:dyDescent="0.25">
      <c r="A1569" s="167">
        <v>1566</v>
      </c>
      <c r="B1569" s="98">
        <v>13100123000200</v>
      </c>
      <c r="C1569" s="99" t="s">
        <v>2061</v>
      </c>
      <c r="D1569" s="101">
        <v>3000000</v>
      </c>
    </row>
    <row r="1570" spans="1:4" ht="13.2" hidden="1" customHeight="1" x14ac:dyDescent="0.25">
      <c r="A1570" s="167">
        <v>1567</v>
      </c>
      <c r="B1570" s="98">
        <v>13100122000800</v>
      </c>
      <c r="C1570" s="99" t="s">
        <v>2062</v>
      </c>
      <c r="D1570" s="101">
        <v>3000000</v>
      </c>
    </row>
    <row r="1571" spans="1:4" ht="13.2" hidden="1" customHeight="1" x14ac:dyDescent="0.25">
      <c r="A1571" s="167">
        <v>1568</v>
      </c>
      <c r="B1571" s="98">
        <v>5020423000100</v>
      </c>
      <c r="C1571" s="99" t="s">
        <v>2103</v>
      </c>
      <c r="D1571" s="101">
        <v>3000000</v>
      </c>
    </row>
    <row r="1572" spans="1:4" ht="13.2" hidden="1" customHeight="1" x14ac:dyDescent="0.25">
      <c r="A1572" s="167">
        <v>1569</v>
      </c>
      <c r="B1572" s="94">
        <v>224</v>
      </c>
      <c r="C1572" s="91" t="s">
        <v>2153</v>
      </c>
      <c r="D1572" s="95">
        <v>3000000</v>
      </c>
    </row>
    <row r="1573" spans="1:4" ht="13.8" hidden="1" x14ac:dyDescent="0.25">
      <c r="A1573" s="167">
        <v>1570</v>
      </c>
      <c r="B1573" s="98">
        <v>1010222000400</v>
      </c>
      <c r="C1573" s="99" t="s">
        <v>2154</v>
      </c>
      <c r="D1573" s="101">
        <v>3000000</v>
      </c>
    </row>
    <row r="1574" spans="1:4" ht="13.8" hidden="1" x14ac:dyDescent="0.25">
      <c r="A1574" s="167">
        <v>1571</v>
      </c>
      <c r="B1574" s="98">
        <v>1030123000700</v>
      </c>
      <c r="C1574" s="99" t="s">
        <v>2164</v>
      </c>
      <c r="D1574" s="101">
        <v>3000000</v>
      </c>
    </row>
    <row r="1575" spans="1:4" ht="13.8" hidden="1" x14ac:dyDescent="0.25">
      <c r="A1575" s="167">
        <v>1572</v>
      </c>
      <c r="B1575" s="98">
        <v>1030123000500</v>
      </c>
      <c r="C1575" s="99" t="s">
        <v>2165</v>
      </c>
      <c r="D1575" s="101">
        <v>3000000</v>
      </c>
    </row>
    <row r="1576" spans="1:4" ht="13.8" hidden="1" x14ac:dyDescent="0.25">
      <c r="A1576" s="167">
        <v>1573</v>
      </c>
      <c r="B1576" s="98">
        <v>1030123001100</v>
      </c>
      <c r="C1576" s="99" t="s">
        <v>2171</v>
      </c>
      <c r="D1576" s="101">
        <v>3000000</v>
      </c>
    </row>
    <row r="1577" spans="1:4" ht="13.8" hidden="1" x14ac:dyDescent="0.25">
      <c r="A1577" s="167">
        <v>1574</v>
      </c>
      <c r="B1577" s="98">
        <v>6100123002500</v>
      </c>
      <c r="C1577" s="99" t="s">
        <v>2190</v>
      </c>
      <c r="D1577" s="101">
        <v>3000000</v>
      </c>
    </row>
    <row r="1578" spans="1:4" ht="13.8" hidden="1" x14ac:dyDescent="0.25">
      <c r="A1578" s="167">
        <v>1575</v>
      </c>
      <c r="B1578" s="98">
        <v>6100123003000</v>
      </c>
      <c r="C1578" s="99" t="s">
        <v>2195</v>
      </c>
      <c r="D1578" s="101">
        <v>3000000</v>
      </c>
    </row>
    <row r="1579" spans="1:4" ht="13.8" hidden="1" x14ac:dyDescent="0.25">
      <c r="A1579" s="167">
        <v>1576</v>
      </c>
      <c r="B1579" s="98">
        <v>1040122000100</v>
      </c>
      <c r="C1579" s="99" t="s">
        <v>2305</v>
      </c>
      <c r="D1579" s="101">
        <v>3000000</v>
      </c>
    </row>
    <row r="1580" spans="1:4" ht="13.8" hidden="1" x14ac:dyDescent="0.25">
      <c r="A1580" s="167">
        <v>1577</v>
      </c>
      <c r="B1580" s="98">
        <v>1030322000300</v>
      </c>
      <c r="C1580" s="99" t="s">
        <v>2306</v>
      </c>
      <c r="D1580" s="101">
        <v>3000000</v>
      </c>
    </row>
    <row r="1581" spans="1:4" ht="13.8" hidden="1" x14ac:dyDescent="0.25">
      <c r="A1581" s="167">
        <v>1578</v>
      </c>
      <c r="B1581" s="98">
        <v>1050223000100</v>
      </c>
      <c r="C1581" s="99" t="s">
        <v>2310</v>
      </c>
      <c r="D1581" s="101">
        <v>3000000</v>
      </c>
    </row>
    <row r="1582" spans="1:4" ht="13.8" hidden="1" x14ac:dyDescent="0.25">
      <c r="A1582" s="167">
        <v>1579</v>
      </c>
      <c r="B1582" s="98">
        <v>14100122001400</v>
      </c>
      <c r="C1582" s="99" t="s">
        <v>2335</v>
      </c>
      <c r="D1582" s="101">
        <v>3000000</v>
      </c>
    </row>
    <row r="1583" spans="1:4" ht="13.8" hidden="1" x14ac:dyDescent="0.25">
      <c r="A1583" s="167">
        <v>1580</v>
      </c>
      <c r="B1583" s="98">
        <v>13100123003400</v>
      </c>
      <c r="C1583" s="99" t="s">
        <v>2362</v>
      </c>
      <c r="D1583" s="101">
        <v>3000000</v>
      </c>
    </row>
    <row r="1584" spans="1:4" ht="13.8" hidden="1" x14ac:dyDescent="0.25">
      <c r="A1584" s="167">
        <v>1581</v>
      </c>
      <c r="B1584" s="98">
        <v>13100123002800</v>
      </c>
      <c r="C1584" s="99" t="s">
        <v>2363</v>
      </c>
      <c r="D1584" s="101">
        <v>3000000</v>
      </c>
    </row>
    <row r="1585" spans="1:4" ht="13.8" hidden="1" x14ac:dyDescent="0.25">
      <c r="A1585" s="167">
        <v>1582</v>
      </c>
      <c r="B1585" s="98">
        <v>4050124001704</v>
      </c>
      <c r="C1585" s="99" t="s">
        <v>2381</v>
      </c>
      <c r="D1585" s="101">
        <v>3000000</v>
      </c>
    </row>
    <row r="1586" spans="1:4" ht="13.8" hidden="1" x14ac:dyDescent="0.25">
      <c r="A1586" s="167">
        <v>1583</v>
      </c>
      <c r="B1586" s="98">
        <v>4050124001804</v>
      </c>
      <c r="C1586" s="99" t="s">
        <v>2382</v>
      </c>
      <c r="D1586" s="101">
        <v>3000000</v>
      </c>
    </row>
    <row r="1587" spans="1:4" ht="13.8" hidden="1" x14ac:dyDescent="0.25">
      <c r="A1587" s="167">
        <v>1584</v>
      </c>
      <c r="B1587" s="98">
        <v>13100123011600</v>
      </c>
      <c r="C1587" s="99" t="s">
        <v>2458</v>
      </c>
      <c r="D1587" s="101">
        <v>3000000</v>
      </c>
    </row>
    <row r="1588" spans="1:4" ht="13.8" hidden="1" x14ac:dyDescent="0.25">
      <c r="A1588" s="167">
        <v>1585</v>
      </c>
      <c r="B1588" s="98">
        <v>13100124006700</v>
      </c>
      <c r="C1588" s="99" t="s">
        <v>2471</v>
      </c>
      <c r="D1588" s="101">
        <v>3000000</v>
      </c>
    </row>
    <row r="1589" spans="1:4" ht="13.8" hidden="1" x14ac:dyDescent="0.25">
      <c r="A1589" s="167">
        <v>1586</v>
      </c>
      <c r="B1589" s="94">
        <v>259</v>
      </c>
      <c r="C1589" s="91" t="s">
        <v>794</v>
      </c>
      <c r="D1589" s="95">
        <v>3000000</v>
      </c>
    </row>
    <row r="1590" spans="1:4" ht="13.8" hidden="1" x14ac:dyDescent="0.25">
      <c r="A1590" s="167">
        <v>1587</v>
      </c>
      <c r="B1590" s="98">
        <v>5010123002900</v>
      </c>
      <c r="C1590" s="99" t="s">
        <v>2519</v>
      </c>
      <c r="D1590" s="101">
        <v>3000000</v>
      </c>
    </row>
    <row r="1591" spans="1:4" ht="13.8" hidden="1" x14ac:dyDescent="0.25">
      <c r="A1591" s="167">
        <v>1588</v>
      </c>
      <c r="B1591" s="171"/>
      <c r="C1591" s="171"/>
      <c r="D1591" s="103">
        <v>3000000</v>
      </c>
    </row>
    <row r="1592" spans="1:4" ht="13.2" hidden="1" customHeight="1" x14ac:dyDescent="0.25">
      <c r="A1592" s="167">
        <v>1589</v>
      </c>
      <c r="B1592" s="171"/>
      <c r="C1592" s="171"/>
      <c r="D1592" s="95">
        <v>3000000</v>
      </c>
    </row>
    <row r="1593" spans="1:4" ht="13.2" hidden="1" customHeight="1" x14ac:dyDescent="0.25">
      <c r="A1593" s="167">
        <v>1590</v>
      </c>
      <c r="B1593" s="94">
        <v>246</v>
      </c>
      <c r="C1593" s="91" t="s">
        <v>794</v>
      </c>
      <c r="D1593" s="95">
        <v>3000000</v>
      </c>
    </row>
    <row r="1594" spans="1:4" ht="13.2" hidden="1" customHeight="1" x14ac:dyDescent="0.25">
      <c r="A1594" s="167">
        <v>1591</v>
      </c>
      <c r="B1594" s="98">
        <v>5010125001100</v>
      </c>
      <c r="C1594" s="99" t="s">
        <v>2522</v>
      </c>
      <c r="D1594" s="101">
        <v>3000000</v>
      </c>
    </row>
    <row r="1595" spans="1:4" ht="13.2" hidden="1" customHeight="1" x14ac:dyDescent="0.25">
      <c r="A1595" s="167">
        <v>1592</v>
      </c>
      <c r="B1595" s="171"/>
      <c r="C1595" s="171"/>
      <c r="D1595" s="103">
        <v>3000000</v>
      </c>
    </row>
    <row r="1596" spans="1:4" ht="13.2" hidden="1" customHeight="1" x14ac:dyDescent="0.25">
      <c r="A1596" s="167">
        <v>1593</v>
      </c>
      <c r="B1596" s="171"/>
      <c r="C1596" s="171"/>
      <c r="D1596" s="95">
        <v>3000000</v>
      </c>
    </row>
    <row r="1597" spans="1:4" ht="13.8" hidden="1" x14ac:dyDescent="0.25">
      <c r="A1597" s="167">
        <v>1594</v>
      </c>
      <c r="B1597" s="98">
        <v>4020119001700</v>
      </c>
      <c r="C1597" s="99" t="s">
        <v>2603</v>
      </c>
      <c r="D1597" s="101">
        <v>3000000</v>
      </c>
    </row>
    <row r="1598" spans="1:4" ht="13.8" hidden="1" x14ac:dyDescent="0.25">
      <c r="A1598" s="167">
        <v>1595</v>
      </c>
      <c r="B1598" s="94">
        <v>62</v>
      </c>
      <c r="C1598" s="91" t="s">
        <v>804</v>
      </c>
      <c r="D1598" s="95">
        <v>3000000</v>
      </c>
    </row>
    <row r="1599" spans="1:4" ht="13.8" hidden="1" x14ac:dyDescent="0.25">
      <c r="A1599" s="167">
        <v>1596</v>
      </c>
      <c r="B1599" s="98">
        <v>4020119002100</v>
      </c>
      <c r="C1599" s="99" t="s">
        <v>2612</v>
      </c>
      <c r="D1599" s="101">
        <v>3000000</v>
      </c>
    </row>
    <row r="1600" spans="1:4" ht="13.8" hidden="1" x14ac:dyDescent="0.25">
      <c r="A1600" s="167">
        <v>1597</v>
      </c>
      <c r="B1600" s="98">
        <v>2100122001000</v>
      </c>
      <c r="C1600" s="99" t="s">
        <v>2650</v>
      </c>
      <c r="D1600" s="101">
        <v>3000000</v>
      </c>
    </row>
    <row r="1601" spans="1:4" ht="13.8" hidden="1" x14ac:dyDescent="0.25">
      <c r="A1601" s="167">
        <v>1598</v>
      </c>
      <c r="B1601" s="98">
        <v>2100123003500</v>
      </c>
      <c r="C1601" s="99" t="s">
        <v>2657</v>
      </c>
      <c r="D1601" s="101">
        <v>3000000</v>
      </c>
    </row>
    <row r="1602" spans="1:4" ht="13.8" hidden="1" x14ac:dyDescent="0.25">
      <c r="A1602" s="167">
        <v>1599</v>
      </c>
      <c r="B1602" s="98">
        <v>2100124003600</v>
      </c>
      <c r="C1602" s="99" t="s">
        <v>2665</v>
      </c>
      <c r="D1602" s="101">
        <v>3000000</v>
      </c>
    </row>
    <row r="1603" spans="1:4" ht="13.8" hidden="1" x14ac:dyDescent="0.25">
      <c r="A1603" s="167">
        <v>1600</v>
      </c>
      <c r="B1603" s="98">
        <v>8100124001600</v>
      </c>
      <c r="C1603" s="99" t="s">
        <v>2689</v>
      </c>
      <c r="D1603" s="101">
        <v>3000000</v>
      </c>
    </row>
    <row r="1604" spans="1:4" ht="13.8" hidden="1" x14ac:dyDescent="0.25">
      <c r="A1604" s="167">
        <v>1601</v>
      </c>
      <c r="B1604" s="94">
        <v>410</v>
      </c>
      <c r="C1604" s="91" t="s">
        <v>2720</v>
      </c>
      <c r="D1604" s="95">
        <v>3000000</v>
      </c>
    </row>
    <row r="1605" spans="1:4" ht="13.8" hidden="1" x14ac:dyDescent="0.25">
      <c r="A1605" s="167">
        <v>1602</v>
      </c>
      <c r="B1605" s="98">
        <v>13100122006200</v>
      </c>
      <c r="C1605" s="99" t="s">
        <v>2721</v>
      </c>
      <c r="D1605" s="101">
        <v>3000000</v>
      </c>
    </row>
    <row r="1606" spans="1:4" ht="13.8" hidden="1" x14ac:dyDescent="0.25">
      <c r="A1606" s="167">
        <v>1603</v>
      </c>
      <c r="B1606" s="94">
        <v>223</v>
      </c>
      <c r="C1606" s="91" t="s">
        <v>2758</v>
      </c>
      <c r="D1606" s="95">
        <v>3000000</v>
      </c>
    </row>
    <row r="1607" spans="1:4" ht="13.8" hidden="1" x14ac:dyDescent="0.25">
      <c r="A1607" s="167">
        <v>1604</v>
      </c>
      <c r="B1607" s="98">
        <v>1070323000800</v>
      </c>
      <c r="C1607" s="99" t="s">
        <v>2759</v>
      </c>
      <c r="D1607" s="101">
        <v>3000000</v>
      </c>
    </row>
    <row r="1608" spans="1:4" ht="13.8" hidden="1" x14ac:dyDescent="0.25">
      <c r="A1608" s="167">
        <v>1605</v>
      </c>
      <c r="B1608" s="98">
        <v>4050123001504</v>
      </c>
      <c r="C1608" s="99" t="s">
        <v>2797</v>
      </c>
      <c r="D1608" s="101">
        <v>3000000</v>
      </c>
    </row>
    <row r="1609" spans="1:4" ht="13.8" hidden="1" x14ac:dyDescent="0.25">
      <c r="A1609" s="167">
        <v>1606</v>
      </c>
      <c r="B1609" s="98">
        <v>4050123001604</v>
      </c>
      <c r="C1609" s="99" t="s">
        <v>2798</v>
      </c>
      <c r="D1609" s="101">
        <v>3000000</v>
      </c>
    </row>
    <row r="1610" spans="1:4" ht="13.8" hidden="1" x14ac:dyDescent="0.25">
      <c r="A1610" s="167">
        <v>1607</v>
      </c>
      <c r="B1610" s="98">
        <v>4050124000204</v>
      </c>
      <c r="C1610" s="99" t="s">
        <v>2802</v>
      </c>
      <c r="D1610" s="101">
        <v>3000000</v>
      </c>
    </row>
    <row r="1611" spans="1:4" ht="13.8" hidden="1" x14ac:dyDescent="0.25">
      <c r="A1611" s="167">
        <v>1608</v>
      </c>
      <c r="B1611" s="98">
        <v>4040324000204</v>
      </c>
      <c r="C1611" s="99" t="s">
        <v>2806</v>
      </c>
      <c r="D1611" s="101">
        <v>3000000</v>
      </c>
    </row>
    <row r="1612" spans="1:4" ht="13.8" hidden="1" x14ac:dyDescent="0.25">
      <c r="A1612" s="167">
        <v>1609</v>
      </c>
      <c r="B1612" s="98">
        <v>4040324000104</v>
      </c>
      <c r="C1612" s="99" t="s">
        <v>2807</v>
      </c>
      <c r="D1612" s="101">
        <v>3000000</v>
      </c>
    </row>
    <row r="1613" spans="1:4" ht="13.8" hidden="1" x14ac:dyDescent="0.25">
      <c r="A1613" s="167">
        <v>1610</v>
      </c>
      <c r="B1613" s="94">
        <v>250</v>
      </c>
      <c r="C1613" s="91" t="s">
        <v>794</v>
      </c>
      <c r="D1613" s="95">
        <v>3000000</v>
      </c>
    </row>
    <row r="1614" spans="1:4" ht="13.8" hidden="1" x14ac:dyDescent="0.25">
      <c r="A1614" s="167">
        <v>1611</v>
      </c>
      <c r="B1614" s="171"/>
      <c r="C1614" s="171"/>
      <c r="D1614" s="103">
        <v>3000000</v>
      </c>
    </row>
    <row r="1615" spans="1:4" ht="13.8" hidden="1" x14ac:dyDescent="0.25">
      <c r="A1615" s="167">
        <v>1612</v>
      </c>
      <c r="B1615" s="171"/>
      <c r="C1615" s="171"/>
      <c r="D1615" s="95">
        <v>3000000</v>
      </c>
    </row>
    <row r="1616" spans="1:4" ht="13.8" hidden="1" x14ac:dyDescent="0.25">
      <c r="A1616" s="167">
        <v>1613</v>
      </c>
      <c r="B1616" s="94">
        <v>252</v>
      </c>
      <c r="C1616" s="91" t="s">
        <v>794</v>
      </c>
      <c r="D1616" s="95">
        <v>3000000</v>
      </c>
    </row>
    <row r="1617" spans="1:4" ht="13.8" hidden="1" x14ac:dyDescent="0.25">
      <c r="A1617" s="167">
        <v>1614</v>
      </c>
      <c r="B1617" s="98">
        <v>5010324002000</v>
      </c>
      <c r="C1617" s="99" t="s">
        <v>2834</v>
      </c>
      <c r="D1617" s="101">
        <v>3000000</v>
      </c>
    </row>
    <row r="1618" spans="1:4" ht="13.8" hidden="1" x14ac:dyDescent="0.25">
      <c r="A1618" s="167">
        <v>1615</v>
      </c>
      <c r="B1618" s="171"/>
      <c r="C1618" s="171"/>
      <c r="D1618" s="103">
        <v>3000000</v>
      </c>
    </row>
    <row r="1619" spans="1:4" ht="13.2" hidden="1" customHeight="1" x14ac:dyDescent="0.25">
      <c r="A1619" s="167">
        <v>1616</v>
      </c>
      <c r="B1619" s="171"/>
      <c r="C1619" s="171"/>
      <c r="D1619" s="95">
        <v>3000000</v>
      </c>
    </row>
    <row r="1620" spans="1:4" ht="13.2" hidden="1" customHeight="1" x14ac:dyDescent="0.25">
      <c r="A1620" s="167">
        <v>1617</v>
      </c>
      <c r="B1620" s="94">
        <v>249</v>
      </c>
      <c r="C1620" s="91" t="s">
        <v>794</v>
      </c>
      <c r="D1620" s="95">
        <v>3000000</v>
      </c>
    </row>
    <row r="1621" spans="1:4" ht="13.2" hidden="1" customHeight="1" x14ac:dyDescent="0.25">
      <c r="A1621" s="167">
        <v>1618</v>
      </c>
      <c r="B1621" s="98">
        <v>5010324002100</v>
      </c>
      <c r="C1621" s="99" t="s">
        <v>2840</v>
      </c>
      <c r="D1621" s="101">
        <v>3000000</v>
      </c>
    </row>
    <row r="1622" spans="1:4" ht="13.2" hidden="1" customHeight="1" x14ac:dyDescent="0.25">
      <c r="A1622" s="167">
        <v>1619</v>
      </c>
      <c r="B1622" s="171"/>
      <c r="C1622" s="171"/>
      <c r="D1622" s="103">
        <v>3000000</v>
      </c>
    </row>
    <row r="1623" spans="1:4" ht="13.2" hidden="1" customHeight="1" x14ac:dyDescent="0.25">
      <c r="A1623" s="167">
        <v>1620</v>
      </c>
      <c r="B1623" s="171"/>
      <c r="C1623" s="171"/>
      <c r="D1623" s="95">
        <v>3000000</v>
      </c>
    </row>
    <row r="1624" spans="1:4" ht="13.8" hidden="1" x14ac:dyDescent="0.25">
      <c r="A1624" s="167">
        <v>1621</v>
      </c>
      <c r="B1624" s="94">
        <v>105</v>
      </c>
      <c r="C1624" s="91" t="s">
        <v>804</v>
      </c>
      <c r="D1624" s="95">
        <v>3000000</v>
      </c>
    </row>
    <row r="1625" spans="1:4" ht="13.8" hidden="1" x14ac:dyDescent="0.25">
      <c r="A1625" s="167">
        <v>1622</v>
      </c>
      <c r="B1625" s="171"/>
      <c r="C1625" s="171"/>
      <c r="D1625" s="103">
        <v>3000000</v>
      </c>
    </row>
    <row r="1626" spans="1:4" ht="13.8" hidden="1" x14ac:dyDescent="0.25">
      <c r="A1626" s="167">
        <v>1623</v>
      </c>
      <c r="B1626" s="171"/>
      <c r="C1626" s="171"/>
      <c r="D1626" s="95">
        <v>3000000</v>
      </c>
    </row>
    <row r="1627" spans="1:4" ht="13.8" hidden="1" x14ac:dyDescent="0.25">
      <c r="A1627" s="167">
        <v>1624</v>
      </c>
      <c r="B1627" s="94">
        <v>248</v>
      </c>
      <c r="C1627" s="91" t="s">
        <v>794</v>
      </c>
      <c r="D1627" s="95">
        <v>3000000</v>
      </c>
    </row>
    <row r="1628" spans="1:4" ht="13.8" hidden="1" x14ac:dyDescent="0.25">
      <c r="A1628" s="167">
        <v>1625</v>
      </c>
      <c r="B1628" s="98">
        <v>5010324002000</v>
      </c>
      <c r="C1628" s="99" t="s">
        <v>2849</v>
      </c>
      <c r="D1628" s="101">
        <v>3000000</v>
      </c>
    </row>
    <row r="1629" spans="1:4" ht="13.8" hidden="1" x14ac:dyDescent="0.25">
      <c r="A1629" s="167">
        <v>1626</v>
      </c>
      <c r="B1629" s="171"/>
      <c r="C1629" s="171"/>
      <c r="D1629" s="103">
        <v>3000000</v>
      </c>
    </row>
    <row r="1630" spans="1:4" ht="13.8" hidden="1" x14ac:dyDescent="0.25">
      <c r="A1630" s="167">
        <v>1627</v>
      </c>
      <c r="B1630" s="171"/>
      <c r="C1630" s="171"/>
      <c r="D1630" s="95">
        <v>3000000</v>
      </c>
    </row>
    <row r="1631" spans="1:4" ht="13.8" hidden="1" x14ac:dyDescent="0.25">
      <c r="A1631" s="167">
        <v>1628</v>
      </c>
      <c r="B1631" s="171"/>
      <c r="C1631" s="171"/>
      <c r="D1631" s="103">
        <v>3000000</v>
      </c>
    </row>
    <row r="1632" spans="1:4" ht="13.8" hidden="1" x14ac:dyDescent="0.25">
      <c r="A1632" s="167">
        <v>1629</v>
      </c>
      <c r="B1632" s="171"/>
      <c r="C1632" s="171"/>
      <c r="D1632" s="95">
        <v>3000000</v>
      </c>
    </row>
    <row r="1633" spans="1:4" ht="13.8" hidden="1" x14ac:dyDescent="0.25">
      <c r="A1633" s="167">
        <v>1630</v>
      </c>
      <c r="B1633" s="98">
        <v>13100125003100</v>
      </c>
      <c r="C1633" s="99" t="s">
        <v>2920</v>
      </c>
      <c r="D1633" s="101">
        <v>3000000</v>
      </c>
    </row>
    <row r="1634" spans="1:4" ht="13.8" hidden="1" x14ac:dyDescent="0.25">
      <c r="A1634" s="167">
        <v>1631</v>
      </c>
      <c r="B1634" s="94">
        <v>465</v>
      </c>
      <c r="C1634" s="91" t="s">
        <v>864</v>
      </c>
      <c r="D1634" s="95">
        <v>2800000</v>
      </c>
    </row>
    <row r="1635" spans="1:4" ht="13.8" hidden="1" x14ac:dyDescent="0.25">
      <c r="A1635" s="167">
        <v>1632</v>
      </c>
      <c r="B1635" s="98">
        <v>4010123001301</v>
      </c>
      <c r="C1635" s="99" t="s">
        <v>1830</v>
      </c>
      <c r="D1635" s="101">
        <v>2750000</v>
      </c>
    </row>
    <row r="1636" spans="1:4" ht="13.8" hidden="1" x14ac:dyDescent="0.25">
      <c r="A1636" s="167">
        <v>1633</v>
      </c>
      <c r="B1636" s="98">
        <v>4050124001404</v>
      </c>
      <c r="C1636" s="99" t="s">
        <v>2326</v>
      </c>
      <c r="D1636" s="101">
        <v>2750000</v>
      </c>
    </row>
    <row r="1637" spans="1:4" ht="13.8" hidden="1" x14ac:dyDescent="0.25">
      <c r="A1637" s="167">
        <v>1634</v>
      </c>
      <c r="B1637" s="98">
        <v>1030125000100</v>
      </c>
      <c r="C1637" s="99" t="s">
        <v>2042</v>
      </c>
      <c r="D1637" s="101">
        <v>2700000</v>
      </c>
    </row>
    <row r="1638" spans="1:4" ht="13.8" hidden="1" x14ac:dyDescent="0.25">
      <c r="A1638" s="167">
        <v>1635</v>
      </c>
      <c r="B1638" s="98">
        <v>13100125001100</v>
      </c>
      <c r="C1638" s="99" t="s">
        <v>2772</v>
      </c>
      <c r="D1638" s="101">
        <v>2683650</v>
      </c>
    </row>
    <row r="1639" spans="1:4" ht="13.8" hidden="1" x14ac:dyDescent="0.25">
      <c r="A1639" s="167">
        <v>1636</v>
      </c>
      <c r="B1639" s="98">
        <v>4090224000804</v>
      </c>
      <c r="C1639" s="99" t="s">
        <v>1585</v>
      </c>
      <c r="D1639" s="101">
        <v>2600000</v>
      </c>
    </row>
    <row r="1640" spans="1:4" ht="13.8" hidden="1" x14ac:dyDescent="0.25">
      <c r="A1640" s="167">
        <v>1637</v>
      </c>
      <c r="B1640" s="94">
        <v>377</v>
      </c>
      <c r="C1640" s="91" t="s">
        <v>794</v>
      </c>
      <c r="D1640" s="95">
        <v>2600000</v>
      </c>
    </row>
    <row r="1641" spans="1:4" ht="13.8" hidden="1" x14ac:dyDescent="0.25">
      <c r="A1641" s="167">
        <v>1638</v>
      </c>
      <c r="B1641" s="94">
        <v>137</v>
      </c>
      <c r="C1641" s="91" t="s">
        <v>770</v>
      </c>
      <c r="D1641" s="95">
        <v>2600000</v>
      </c>
    </row>
    <row r="1642" spans="1:4" ht="13.8" hidden="1" x14ac:dyDescent="0.25">
      <c r="A1642" s="167">
        <v>1639</v>
      </c>
      <c r="B1642" s="98">
        <v>13100123004100</v>
      </c>
      <c r="C1642" s="99" t="s">
        <v>2771</v>
      </c>
      <c r="D1642" s="101">
        <v>2545000</v>
      </c>
    </row>
    <row r="1643" spans="1:4" ht="13.8" hidden="1" x14ac:dyDescent="0.25">
      <c r="A1643" s="167">
        <v>1640</v>
      </c>
      <c r="B1643" s="98">
        <v>13100124007000</v>
      </c>
      <c r="C1643" s="99" t="s">
        <v>760</v>
      </c>
      <c r="D1643" s="101">
        <v>2500000</v>
      </c>
    </row>
    <row r="1644" spans="1:4" ht="13.8" hidden="1" x14ac:dyDescent="0.25">
      <c r="A1644" s="167">
        <v>1641</v>
      </c>
      <c r="B1644" s="98">
        <v>13100123007200</v>
      </c>
      <c r="C1644" s="99" t="s">
        <v>766</v>
      </c>
      <c r="D1644" s="101">
        <v>2500000</v>
      </c>
    </row>
    <row r="1645" spans="1:4" ht="13.8" hidden="1" x14ac:dyDescent="0.25">
      <c r="A1645" s="167">
        <v>1642</v>
      </c>
      <c r="B1645" s="98">
        <v>13100124003500</v>
      </c>
      <c r="C1645" s="99" t="s">
        <v>771</v>
      </c>
      <c r="D1645" s="101">
        <v>2500000</v>
      </c>
    </row>
    <row r="1646" spans="1:4" ht="13.8" hidden="1" x14ac:dyDescent="0.25">
      <c r="A1646" s="167">
        <v>1643</v>
      </c>
      <c r="B1646" s="98">
        <v>10100125002100</v>
      </c>
      <c r="C1646" s="99" t="s">
        <v>1053</v>
      </c>
      <c r="D1646" s="101">
        <v>2500000</v>
      </c>
    </row>
    <row r="1647" spans="1:4" ht="13.8" hidden="1" x14ac:dyDescent="0.25">
      <c r="A1647" s="167">
        <v>1644</v>
      </c>
      <c r="B1647" s="98">
        <v>13100123015400</v>
      </c>
      <c r="C1647" s="99" t="s">
        <v>1063</v>
      </c>
      <c r="D1647" s="101">
        <v>2500000</v>
      </c>
    </row>
    <row r="1648" spans="1:4" ht="13.8" hidden="1" x14ac:dyDescent="0.25">
      <c r="A1648" s="167">
        <v>1645</v>
      </c>
      <c r="B1648" s="94">
        <v>357</v>
      </c>
      <c r="C1648" s="91" t="s">
        <v>1090</v>
      </c>
      <c r="D1648" s="95">
        <v>2500000</v>
      </c>
    </row>
    <row r="1649" spans="1:4" ht="13.2" hidden="1" customHeight="1" x14ac:dyDescent="0.25">
      <c r="A1649" s="167">
        <v>1646</v>
      </c>
      <c r="B1649" s="98">
        <v>7100124000200</v>
      </c>
      <c r="C1649" s="99" t="s">
        <v>1091</v>
      </c>
      <c r="D1649" s="101">
        <v>2500000</v>
      </c>
    </row>
    <row r="1650" spans="1:4" ht="13.2" hidden="1" customHeight="1" x14ac:dyDescent="0.25">
      <c r="A1650" s="167">
        <v>1647</v>
      </c>
      <c r="B1650" s="98">
        <v>13100123013100</v>
      </c>
      <c r="C1650" s="99" t="s">
        <v>1135</v>
      </c>
      <c r="D1650" s="101">
        <v>2500000</v>
      </c>
    </row>
    <row r="1651" spans="1:4" ht="13.2" hidden="1" customHeight="1" x14ac:dyDescent="0.25">
      <c r="A1651" s="167">
        <v>1648</v>
      </c>
      <c r="B1651" s="98">
        <v>21100123001100</v>
      </c>
      <c r="C1651" s="99" t="s">
        <v>1408</v>
      </c>
      <c r="D1651" s="101">
        <v>2500000</v>
      </c>
    </row>
    <row r="1652" spans="1:4" ht="13.2" hidden="1" customHeight="1" x14ac:dyDescent="0.25">
      <c r="A1652" s="167">
        <v>1649</v>
      </c>
      <c r="B1652" s="98">
        <v>21100123000100</v>
      </c>
      <c r="C1652" s="99" t="s">
        <v>1414</v>
      </c>
      <c r="D1652" s="101">
        <v>2500000</v>
      </c>
    </row>
    <row r="1653" spans="1:4" ht="13.2" hidden="1" customHeight="1" x14ac:dyDescent="0.25">
      <c r="A1653" s="167">
        <v>1650</v>
      </c>
      <c r="B1653" s="98">
        <v>21100123001000</v>
      </c>
      <c r="C1653" s="99" t="s">
        <v>1437</v>
      </c>
      <c r="D1653" s="101">
        <v>2500000</v>
      </c>
    </row>
    <row r="1654" spans="1:4" ht="13.8" hidden="1" x14ac:dyDescent="0.25">
      <c r="A1654" s="167">
        <v>1651</v>
      </c>
      <c r="B1654" s="98">
        <v>14100123002700</v>
      </c>
      <c r="C1654" s="99" t="s">
        <v>1438</v>
      </c>
      <c r="D1654" s="101">
        <v>2500000</v>
      </c>
    </row>
    <row r="1655" spans="1:4" ht="13.8" hidden="1" x14ac:dyDescent="0.25">
      <c r="A1655" s="167">
        <v>1652</v>
      </c>
      <c r="B1655" s="98">
        <v>1010223001000</v>
      </c>
      <c r="C1655" s="99" t="s">
        <v>1783</v>
      </c>
      <c r="D1655" s="101">
        <v>2500000</v>
      </c>
    </row>
    <row r="1656" spans="1:4" ht="13.2" hidden="1" customHeight="1" x14ac:dyDescent="0.25">
      <c r="A1656" s="167">
        <v>1653</v>
      </c>
      <c r="B1656" s="98">
        <v>1070623000900</v>
      </c>
      <c r="C1656" s="99" t="s">
        <v>1808</v>
      </c>
      <c r="D1656" s="101">
        <v>2500000</v>
      </c>
    </row>
    <row r="1657" spans="1:4" ht="13.2" hidden="1" customHeight="1" x14ac:dyDescent="0.25">
      <c r="A1657" s="167">
        <v>1654</v>
      </c>
      <c r="B1657" s="98">
        <v>2100123011900</v>
      </c>
      <c r="C1657" s="99" t="s">
        <v>1928</v>
      </c>
      <c r="D1657" s="101">
        <v>2500000</v>
      </c>
    </row>
    <row r="1658" spans="1:4" ht="13.2" hidden="1" customHeight="1" x14ac:dyDescent="0.25">
      <c r="A1658" s="167">
        <v>1655</v>
      </c>
      <c r="B1658" s="98">
        <v>1070623000100</v>
      </c>
      <c r="C1658" s="99" t="s">
        <v>2035</v>
      </c>
      <c r="D1658" s="101">
        <v>2500000</v>
      </c>
    </row>
    <row r="1659" spans="1:4" ht="13.2" hidden="1" customHeight="1" x14ac:dyDescent="0.25">
      <c r="A1659" s="167">
        <v>1656</v>
      </c>
      <c r="B1659" s="98">
        <v>1070222000100</v>
      </c>
      <c r="C1659" s="99" t="s">
        <v>2036</v>
      </c>
      <c r="D1659" s="101">
        <v>2500000</v>
      </c>
    </row>
    <row r="1660" spans="1:4" ht="13.2" hidden="1" customHeight="1" x14ac:dyDescent="0.25">
      <c r="A1660" s="167">
        <v>1657</v>
      </c>
      <c r="B1660" s="98">
        <v>5010224000100</v>
      </c>
      <c r="C1660" s="99" t="s">
        <v>2269</v>
      </c>
      <c r="D1660" s="101">
        <v>2500000</v>
      </c>
    </row>
    <row r="1661" spans="1:4" ht="13.8" hidden="1" x14ac:dyDescent="0.25">
      <c r="A1661" s="167">
        <v>1658</v>
      </c>
      <c r="B1661" s="98">
        <v>5010224000100</v>
      </c>
      <c r="C1661" s="99" t="s">
        <v>2271</v>
      </c>
      <c r="D1661" s="101">
        <v>2500000</v>
      </c>
    </row>
    <row r="1662" spans="1:4" ht="13.8" hidden="1" x14ac:dyDescent="0.25">
      <c r="A1662" s="167">
        <v>1659</v>
      </c>
      <c r="B1662" s="94">
        <v>71</v>
      </c>
      <c r="C1662" s="91" t="s">
        <v>2385</v>
      </c>
      <c r="D1662" s="95">
        <v>2500000</v>
      </c>
    </row>
    <row r="1663" spans="1:4" ht="13.8" hidden="1" x14ac:dyDescent="0.25">
      <c r="A1663" s="167">
        <v>1660</v>
      </c>
      <c r="B1663" s="98">
        <v>13100123010700</v>
      </c>
      <c r="C1663" s="99" t="s">
        <v>1272</v>
      </c>
      <c r="D1663" s="101">
        <v>2500000</v>
      </c>
    </row>
    <row r="1664" spans="1:4" ht="13.8" hidden="1" x14ac:dyDescent="0.25">
      <c r="A1664" s="167">
        <v>1661</v>
      </c>
      <c r="B1664" s="98">
        <v>13100123011100</v>
      </c>
      <c r="C1664" s="99" t="s">
        <v>2387</v>
      </c>
      <c r="D1664" s="101">
        <v>2500000</v>
      </c>
    </row>
    <row r="1665" spans="1:4" ht="13.8" hidden="1" x14ac:dyDescent="0.25">
      <c r="A1665" s="167">
        <v>1662</v>
      </c>
      <c r="B1665" s="98">
        <v>13100123012600</v>
      </c>
      <c r="C1665" s="99" t="s">
        <v>2454</v>
      </c>
      <c r="D1665" s="101">
        <v>2500000</v>
      </c>
    </row>
    <row r="1666" spans="1:4" ht="26.4" hidden="1" x14ac:dyDescent="0.25">
      <c r="A1666" s="167">
        <v>1663</v>
      </c>
      <c r="B1666" s="98">
        <v>13100125000000</v>
      </c>
      <c r="C1666" s="99" t="s">
        <v>2456</v>
      </c>
      <c r="D1666" s="101">
        <v>2500000</v>
      </c>
    </row>
    <row r="1667" spans="1:4" ht="13.8" hidden="1" x14ac:dyDescent="0.25">
      <c r="A1667" s="167">
        <v>1664</v>
      </c>
      <c r="B1667" s="98">
        <v>5050224000200</v>
      </c>
      <c r="C1667" s="99" t="s">
        <v>2485</v>
      </c>
      <c r="D1667" s="101">
        <v>2500000</v>
      </c>
    </row>
    <row r="1668" spans="1:4" ht="13.8" hidden="1" x14ac:dyDescent="0.25">
      <c r="A1668" s="167">
        <v>1665</v>
      </c>
      <c r="B1668" s="98">
        <v>13100125004500</v>
      </c>
      <c r="C1668" s="99" t="s">
        <v>2934</v>
      </c>
      <c r="D1668" s="101">
        <v>2500000</v>
      </c>
    </row>
    <row r="1669" spans="1:4" ht="13.8" hidden="1" x14ac:dyDescent="0.25">
      <c r="A1669" s="167">
        <v>1666</v>
      </c>
      <c r="B1669" s="98">
        <v>2100125004000</v>
      </c>
      <c r="C1669" s="116" t="s">
        <v>2952</v>
      </c>
      <c r="D1669" s="101">
        <v>2500000</v>
      </c>
    </row>
    <row r="1670" spans="1:4" ht="13.8" hidden="1" x14ac:dyDescent="0.25">
      <c r="A1670" s="167">
        <v>1667</v>
      </c>
      <c r="B1670" s="98">
        <v>2100124004400</v>
      </c>
      <c r="C1670" s="99" t="s">
        <v>2728</v>
      </c>
      <c r="D1670" s="101">
        <v>2450000</v>
      </c>
    </row>
    <row r="1671" spans="1:4" ht="13.8" hidden="1" x14ac:dyDescent="0.25">
      <c r="A1671" s="167">
        <v>1668</v>
      </c>
      <c r="B1671" s="98">
        <v>7100123001800</v>
      </c>
      <c r="C1671" s="99" t="s">
        <v>2566</v>
      </c>
      <c r="D1671" s="101">
        <v>2430000</v>
      </c>
    </row>
    <row r="1672" spans="1:4" ht="13.8" hidden="1" x14ac:dyDescent="0.25">
      <c r="A1672" s="167">
        <v>1669</v>
      </c>
      <c r="B1672" s="98">
        <v>13100123002600</v>
      </c>
      <c r="C1672" s="99" t="s">
        <v>1377</v>
      </c>
      <c r="D1672" s="101">
        <v>2400000</v>
      </c>
    </row>
    <row r="1673" spans="1:4" ht="13.8" hidden="1" x14ac:dyDescent="0.25">
      <c r="A1673" s="167">
        <v>1670</v>
      </c>
      <c r="B1673" s="98">
        <v>13100123001800</v>
      </c>
      <c r="C1673" s="99" t="s">
        <v>1384</v>
      </c>
      <c r="D1673" s="101">
        <v>2400000</v>
      </c>
    </row>
    <row r="1674" spans="1:4" ht="13.8" hidden="1" x14ac:dyDescent="0.25">
      <c r="A1674" s="167">
        <v>1671</v>
      </c>
      <c r="B1674" s="98">
        <v>5010124000800</v>
      </c>
      <c r="C1674" s="99" t="s">
        <v>1363</v>
      </c>
      <c r="D1674" s="101">
        <v>2300000</v>
      </c>
    </row>
    <row r="1675" spans="1:4" ht="13.8" hidden="1" x14ac:dyDescent="0.25">
      <c r="A1675" s="167">
        <v>1672</v>
      </c>
      <c r="B1675" s="94">
        <v>21</v>
      </c>
      <c r="C1675" s="91" t="s">
        <v>751</v>
      </c>
      <c r="D1675" s="95">
        <v>2300000</v>
      </c>
    </row>
    <row r="1676" spans="1:4" ht="13.8" hidden="1" x14ac:dyDescent="0.25">
      <c r="A1676" s="167">
        <v>1673</v>
      </c>
      <c r="B1676" s="94">
        <v>435</v>
      </c>
      <c r="C1676" s="91" t="s">
        <v>794</v>
      </c>
      <c r="D1676" s="95">
        <v>2300000</v>
      </c>
    </row>
    <row r="1677" spans="1:4" ht="13.8" hidden="1" x14ac:dyDescent="0.25">
      <c r="A1677" s="167">
        <v>1674</v>
      </c>
      <c r="B1677" s="98">
        <v>4010124000400</v>
      </c>
      <c r="C1677" s="99" t="s">
        <v>1949</v>
      </c>
      <c r="D1677" s="101">
        <v>2250000</v>
      </c>
    </row>
    <row r="1678" spans="1:4" ht="13.8" hidden="1" x14ac:dyDescent="0.25">
      <c r="A1678" s="167">
        <v>1675</v>
      </c>
      <c r="B1678" s="98">
        <v>2100125003500</v>
      </c>
      <c r="C1678" s="116" t="s">
        <v>2947</v>
      </c>
      <c r="D1678" s="101">
        <v>2250000</v>
      </c>
    </row>
    <row r="1679" spans="1:4" ht="13.8" hidden="1" x14ac:dyDescent="0.25">
      <c r="A1679" s="167">
        <v>1676</v>
      </c>
      <c r="B1679" s="94">
        <v>402</v>
      </c>
      <c r="C1679" s="91" t="s">
        <v>794</v>
      </c>
      <c r="D1679" s="95">
        <v>2100000</v>
      </c>
    </row>
    <row r="1680" spans="1:4" ht="13.8" hidden="1" x14ac:dyDescent="0.25">
      <c r="A1680" s="167">
        <v>1677</v>
      </c>
      <c r="B1680" s="98">
        <v>13100125000800</v>
      </c>
      <c r="C1680" s="99" t="s">
        <v>1393</v>
      </c>
      <c r="D1680" s="101">
        <v>2050000</v>
      </c>
    </row>
    <row r="1681" spans="1:4" ht="13.8" hidden="1" x14ac:dyDescent="0.25">
      <c r="A1681" s="167">
        <v>1678</v>
      </c>
      <c r="B1681" s="98">
        <v>13100124008000</v>
      </c>
      <c r="C1681" s="99" t="s">
        <v>756</v>
      </c>
      <c r="D1681" s="101">
        <v>2000000</v>
      </c>
    </row>
    <row r="1682" spans="1:4" ht="13.8" hidden="1" x14ac:dyDescent="0.25">
      <c r="A1682" s="167">
        <v>1679</v>
      </c>
      <c r="B1682" s="98">
        <v>13100123008100</v>
      </c>
      <c r="C1682" s="99" t="s">
        <v>759</v>
      </c>
      <c r="D1682" s="101">
        <v>2000000</v>
      </c>
    </row>
    <row r="1683" spans="1:4" ht="13.8" hidden="1" x14ac:dyDescent="0.25">
      <c r="A1683" s="167">
        <v>1680</v>
      </c>
      <c r="B1683" s="98">
        <v>13100123007400</v>
      </c>
      <c r="C1683" s="99" t="s">
        <v>763</v>
      </c>
      <c r="D1683" s="101">
        <v>2000000</v>
      </c>
    </row>
    <row r="1684" spans="1:4" ht="13.8" hidden="1" x14ac:dyDescent="0.25">
      <c r="A1684" s="167">
        <v>1681</v>
      </c>
      <c r="B1684" s="98">
        <v>13100123018100</v>
      </c>
      <c r="C1684" s="99" t="s">
        <v>764</v>
      </c>
      <c r="D1684" s="101">
        <v>2000000</v>
      </c>
    </row>
    <row r="1685" spans="1:4" ht="13.8" hidden="1" x14ac:dyDescent="0.25">
      <c r="A1685" s="167">
        <v>1682</v>
      </c>
      <c r="B1685" s="98">
        <v>13100122003800</v>
      </c>
      <c r="C1685" s="99" t="s">
        <v>765</v>
      </c>
      <c r="D1685" s="101">
        <v>2000000</v>
      </c>
    </row>
    <row r="1686" spans="1:4" ht="13.8" hidden="1" x14ac:dyDescent="0.25">
      <c r="A1686" s="167">
        <v>1683</v>
      </c>
      <c r="B1686" s="98">
        <v>13100122003700</v>
      </c>
      <c r="C1686" s="99" t="s">
        <v>767</v>
      </c>
      <c r="D1686" s="101">
        <v>2000000</v>
      </c>
    </row>
    <row r="1687" spans="1:4" ht="13.8" hidden="1" x14ac:dyDescent="0.25">
      <c r="A1687" s="167">
        <v>1684</v>
      </c>
      <c r="B1687" s="98">
        <v>13100123007900</v>
      </c>
      <c r="C1687" s="99" t="s">
        <v>772</v>
      </c>
      <c r="D1687" s="101">
        <v>2000000</v>
      </c>
    </row>
    <row r="1688" spans="1:4" ht="26.4" hidden="1" x14ac:dyDescent="0.25">
      <c r="A1688" s="167">
        <v>1685</v>
      </c>
      <c r="B1688" s="98">
        <v>13100123008200</v>
      </c>
      <c r="C1688" s="99" t="s">
        <v>778</v>
      </c>
      <c r="D1688" s="101">
        <v>2000000</v>
      </c>
    </row>
    <row r="1689" spans="1:4" ht="13.8" hidden="1" x14ac:dyDescent="0.25">
      <c r="A1689" s="167">
        <v>1686</v>
      </c>
      <c r="B1689" s="98">
        <v>9100122001800</v>
      </c>
      <c r="C1689" s="99" t="s">
        <v>796</v>
      </c>
      <c r="D1689" s="101">
        <v>2000000</v>
      </c>
    </row>
    <row r="1690" spans="1:4" ht="13.8" hidden="1" x14ac:dyDescent="0.25">
      <c r="A1690" s="167">
        <v>1687</v>
      </c>
      <c r="B1690" s="98">
        <v>9100122001300</v>
      </c>
      <c r="C1690" s="99" t="s">
        <v>799</v>
      </c>
      <c r="D1690" s="101">
        <v>2000000</v>
      </c>
    </row>
    <row r="1691" spans="1:4" ht="13.8" hidden="1" x14ac:dyDescent="0.25">
      <c r="A1691" s="167">
        <v>1688</v>
      </c>
      <c r="B1691" s="98">
        <v>1010223003600</v>
      </c>
      <c r="C1691" s="99" t="s">
        <v>825</v>
      </c>
      <c r="D1691" s="101">
        <v>2000000</v>
      </c>
    </row>
    <row r="1692" spans="1:4" ht="13.8" hidden="1" x14ac:dyDescent="0.25">
      <c r="A1692" s="167">
        <v>1689</v>
      </c>
      <c r="B1692" s="98">
        <v>1060123000600</v>
      </c>
      <c r="C1692" s="99" t="s">
        <v>829</v>
      </c>
      <c r="D1692" s="101">
        <v>2000000</v>
      </c>
    </row>
    <row r="1693" spans="1:4" ht="13.8" hidden="1" x14ac:dyDescent="0.25">
      <c r="A1693" s="167">
        <v>1690</v>
      </c>
      <c r="B1693" s="98">
        <v>1010223001700</v>
      </c>
      <c r="C1693" s="99" t="s">
        <v>834</v>
      </c>
      <c r="D1693" s="101">
        <v>2000000</v>
      </c>
    </row>
    <row r="1694" spans="1:4" ht="13.8" hidden="1" x14ac:dyDescent="0.25">
      <c r="A1694" s="167">
        <v>1691</v>
      </c>
      <c r="B1694" s="98">
        <v>1060123001300</v>
      </c>
      <c r="C1694" s="99" t="s">
        <v>838</v>
      </c>
      <c r="D1694" s="101">
        <v>2000000</v>
      </c>
    </row>
    <row r="1695" spans="1:4" ht="13.8" hidden="1" x14ac:dyDescent="0.25">
      <c r="A1695" s="167">
        <v>1692</v>
      </c>
      <c r="B1695" s="98">
        <v>1010223003700</v>
      </c>
      <c r="C1695" s="99" t="s">
        <v>844</v>
      </c>
      <c r="D1695" s="101">
        <v>2000000</v>
      </c>
    </row>
    <row r="1696" spans="1:4" ht="13.8" hidden="1" x14ac:dyDescent="0.25">
      <c r="A1696" s="167">
        <v>1693</v>
      </c>
      <c r="B1696" s="98">
        <v>1010122000300</v>
      </c>
      <c r="C1696" s="99" t="s">
        <v>846</v>
      </c>
      <c r="D1696" s="101">
        <v>2000000</v>
      </c>
    </row>
    <row r="1697" spans="1:4" ht="13.8" hidden="1" x14ac:dyDescent="0.25">
      <c r="A1697" s="167">
        <v>1694</v>
      </c>
      <c r="B1697" s="98">
        <v>1010223002900</v>
      </c>
      <c r="C1697" s="99" t="s">
        <v>847</v>
      </c>
      <c r="D1697" s="101">
        <v>2000000</v>
      </c>
    </row>
    <row r="1698" spans="1:4" ht="13.8" hidden="1" x14ac:dyDescent="0.25">
      <c r="A1698" s="167">
        <v>1695</v>
      </c>
      <c r="B1698" s="98">
        <v>1010223003000</v>
      </c>
      <c r="C1698" s="99" t="s">
        <v>850</v>
      </c>
      <c r="D1698" s="101">
        <v>2000000</v>
      </c>
    </row>
    <row r="1699" spans="1:4" ht="13.8" hidden="1" x14ac:dyDescent="0.25">
      <c r="A1699" s="167">
        <v>1696</v>
      </c>
      <c r="B1699" s="98">
        <v>9100123003300</v>
      </c>
      <c r="C1699" s="99" t="s">
        <v>910</v>
      </c>
      <c r="D1699" s="101">
        <v>2000000</v>
      </c>
    </row>
    <row r="1700" spans="1:4" ht="13.8" hidden="1" x14ac:dyDescent="0.25">
      <c r="A1700" s="167">
        <v>1697</v>
      </c>
      <c r="B1700" s="94">
        <v>350</v>
      </c>
      <c r="C1700" s="91" t="s">
        <v>958</v>
      </c>
      <c r="D1700" s="95">
        <v>2000000</v>
      </c>
    </row>
    <row r="1701" spans="1:4" ht="13.8" hidden="1" x14ac:dyDescent="0.25">
      <c r="A1701" s="167">
        <v>1698</v>
      </c>
      <c r="B1701" s="98">
        <v>2100124005300</v>
      </c>
      <c r="C1701" s="99" t="s">
        <v>965</v>
      </c>
      <c r="D1701" s="101">
        <v>2000000</v>
      </c>
    </row>
    <row r="1702" spans="1:4" ht="13.8" hidden="1" x14ac:dyDescent="0.25">
      <c r="A1702" s="167">
        <v>1699</v>
      </c>
      <c r="B1702" s="98">
        <v>2100124005200</v>
      </c>
      <c r="C1702" s="99" t="s">
        <v>967</v>
      </c>
      <c r="D1702" s="101">
        <v>2000000</v>
      </c>
    </row>
    <row r="1703" spans="1:4" ht="13.8" hidden="1" x14ac:dyDescent="0.25">
      <c r="A1703" s="167">
        <v>1700</v>
      </c>
      <c r="B1703" s="98">
        <v>12100123003100</v>
      </c>
      <c r="C1703" s="99" t="s">
        <v>1023</v>
      </c>
      <c r="D1703" s="101">
        <v>2000000</v>
      </c>
    </row>
    <row r="1704" spans="1:4" ht="13.8" hidden="1" x14ac:dyDescent="0.25">
      <c r="A1704" s="167">
        <v>1701</v>
      </c>
      <c r="B1704" s="98">
        <v>13100122009200</v>
      </c>
      <c r="C1704" s="99" t="s">
        <v>1058</v>
      </c>
      <c r="D1704" s="101">
        <v>2000000</v>
      </c>
    </row>
    <row r="1705" spans="1:4" ht="13.8" hidden="1" x14ac:dyDescent="0.25">
      <c r="A1705" s="167">
        <v>1702</v>
      </c>
      <c r="B1705" s="94">
        <v>403</v>
      </c>
      <c r="C1705" s="91" t="s">
        <v>1268</v>
      </c>
      <c r="D1705" s="95">
        <v>2000000</v>
      </c>
    </row>
    <row r="1706" spans="1:4" ht="13.8" hidden="1" x14ac:dyDescent="0.25">
      <c r="A1706" s="167">
        <v>1703</v>
      </c>
      <c r="B1706" s="98">
        <v>2100123010500</v>
      </c>
      <c r="C1706" s="99" t="s">
        <v>1301</v>
      </c>
      <c r="D1706" s="101">
        <v>2000000</v>
      </c>
    </row>
    <row r="1707" spans="1:4" ht="13.8" hidden="1" x14ac:dyDescent="0.25">
      <c r="A1707" s="167">
        <v>1704</v>
      </c>
      <c r="B1707" s="98">
        <v>2100123010400</v>
      </c>
      <c r="C1707" s="99" t="s">
        <v>1304</v>
      </c>
      <c r="D1707" s="101">
        <v>2000000</v>
      </c>
    </row>
    <row r="1708" spans="1:4" ht="13.8" hidden="1" x14ac:dyDescent="0.25">
      <c r="A1708" s="167">
        <v>1705</v>
      </c>
      <c r="B1708" s="98">
        <v>4060125001004</v>
      </c>
      <c r="C1708" s="99" t="s">
        <v>1351</v>
      </c>
      <c r="D1708" s="101">
        <v>2000000</v>
      </c>
    </row>
    <row r="1709" spans="1:4" ht="13.2" hidden="1" customHeight="1" x14ac:dyDescent="0.25">
      <c r="A1709" s="167">
        <v>1706</v>
      </c>
      <c r="B1709" s="98">
        <v>5010324004000</v>
      </c>
      <c r="C1709" s="99" t="s">
        <v>1357</v>
      </c>
      <c r="D1709" s="101">
        <v>2000000</v>
      </c>
    </row>
    <row r="1710" spans="1:4" ht="13.2" hidden="1" customHeight="1" x14ac:dyDescent="0.25">
      <c r="A1710" s="167">
        <v>1707</v>
      </c>
      <c r="B1710" s="98">
        <v>5010124001700</v>
      </c>
      <c r="C1710" s="99" t="s">
        <v>1364</v>
      </c>
      <c r="D1710" s="101">
        <v>2000000</v>
      </c>
    </row>
    <row r="1711" spans="1:4" ht="13.2" hidden="1" customHeight="1" x14ac:dyDescent="0.25">
      <c r="A1711" s="167">
        <v>1708</v>
      </c>
      <c r="B1711" s="98">
        <v>14100123003100</v>
      </c>
      <c r="C1711" s="99" t="s">
        <v>1419</v>
      </c>
      <c r="D1711" s="101">
        <v>2000000</v>
      </c>
    </row>
    <row r="1712" spans="1:4" ht="13.2" hidden="1" customHeight="1" x14ac:dyDescent="0.25">
      <c r="A1712" s="167">
        <v>1709</v>
      </c>
      <c r="B1712" s="98">
        <v>21100123000900</v>
      </c>
      <c r="C1712" s="99" t="s">
        <v>1422</v>
      </c>
      <c r="D1712" s="101">
        <v>2000000</v>
      </c>
    </row>
    <row r="1713" spans="1:4" ht="13.2" hidden="1" customHeight="1" x14ac:dyDescent="0.25">
      <c r="A1713" s="167">
        <v>1710</v>
      </c>
      <c r="B1713" s="98">
        <v>14100123002300</v>
      </c>
      <c r="C1713" s="99" t="s">
        <v>1428</v>
      </c>
      <c r="D1713" s="101">
        <v>2000000</v>
      </c>
    </row>
    <row r="1714" spans="1:4" ht="13.8" hidden="1" x14ac:dyDescent="0.25">
      <c r="A1714" s="167">
        <v>1711</v>
      </c>
      <c r="B1714" s="98">
        <v>6100123002000</v>
      </c>
      <c r="C1714" s="99" t="s">
        <v>1458</v>
      </c>
      <c r="D1714" s="101">
        <v>2000000</v>
      </c>
    </row>
    <row r="1715" spans="1:4" ht="13.8" hidden="1" x14ac:dyDescent="0.25">
      <c r="A1715" s="167">
        <v>1712</v>
      </c>
      <c r="B1715" s="94">
        <v>24</v>
      </c>
      <c r="C1715" s="91" t="s">
        <v>751</v>
      </c>
      <c r="D1715" s="95">
        <v>2000000</v>
      </c>
    </row>
    <row r="1716" spans="1:4" ht="13.8" hidden="1" x14ac:dyDescent="0.25">
      <c r="A1716" s="167">
        <v>1713</v>
      </c>
      <c r="B1716" s="98">
        <v>13100125000500</v>
      </c>
      <c r="C1716" s="99" t="s">
        <v>1471</v>
      </c>
      <c r="D1716" s="101">
        <v>2000000</v>
      </c>
    </row>
    <row r="1717" spans="1:4" ht="13.8" hidden="1" x14ac:dyDescent="0.25">
      <c r="A1717" s="167">
        <v>1714</v>
      </c>
      <c r="B1717" s="98">
        <v>2100123001400</v>
      </c>
      <c r="C1717" s="99" t="s">
        <v>1533</v>
      </c>
      <c r="D1717" s="101">
        <v>2000000</v>
      </c>
    </row>
    <row r="1718" spans="1:4" ht="13.8" hidden="1" x14ac:dyDescent="0.25">
      <c r="A1718" s="167">
        <v>1715</v>
      </c>
      <c r="B1718" s="98">
        <v>12100123001600</v>
      </c>
      <c r="C1718" s="99" t="s">
        <v>1568</v>
      </c>
      <c r="D1718" s="101">
        <v>2000000</v>
      </c>
    </row>
    <row r="1719" spans="1:4" ht="13.8" hidden="1" x14ac:dyDescent="0.25">
      <c r="A1719" s="167">
        <v>1716</v>
      </c>
      <c r="B1719" s="98">
        <v>1020123000100</v>
      </c>
      <c r="C1719" s="99" t="s">
        <v>1603</v>
      </c>
      <c r="D1719" s="101">
        <v>2000000</v>
      </c>
    </row>
    <row r="1720" spans="1:4" ht="13.8" hidden="1" x14ac:dyDescent="0.25">
      <c r="A1720" s="167">
        <v>1717</v>
      </c>
      <c r="B1720" s="98">
        <v>1070324000100</v>
      </c>
      <c r="C1720" s="99" t="s">
        <v>1677</v>
      </c>
      <c r="D1720" s="101">
        <v>2000000</v>
      </c>
    </row>
    <row r="1721" spans="1:4" ht="13.8" hidden="1" x14ac:dyDescent="0.25">
      <c r="A1721" s="167">
        <v>1718</v>
      </c>
      <c r="B1721" s="98">
        <v>4030623000104</v>
      </c>
      <c r="C1721" s="99" t="s">
        <v>1716</v>
      </c>
      <c r="D1721" s="101">
        <v>2000000</v>
      </c>
    </row>
    <row r="1722" spans="1:4" ht="13.8" hidden="1" x14ac:dyDescent="0.25">
      <c r="A1722" s="167">
        <v>1719</v>
      </c>
      <c r="B1722" s="98">
        <v>4010125000304</v>
      </c>
      <c r="C1722" s="99" t="s">
        <v>1720</v>
      </c>
      <c r="D1722" s="101">
        <v>2000000</v>
      </c>
    </row>
    <row r="1723" spans="1:4" ht="26.4" hidden="1" x14ac:dyDescent="0.25">
      <c r="A1723" s="167">
        <v>1720</v>
      </c>
      <c r="B1723" s="98">
        <v>10100123003100</v>
      </c>
      <c r="C1723" s="99" t="s">
        <v>1759</v>
      </c>
      <c r="D1723" s="101">
        <v>2000000</v>
      </c>
    </row>
    <row r="1724" spans="1:4" ht="13.8" hidden="1" x14ac:dyDescent="0.25">
      <c r="A1724" s="167">
        <v>1721</v>
      </c>
      <c r="B1724" s="98">
        <v>1010222000600</v>
      </c>
      <c r="C1724" s="99" t="s">
        <v>1780</v>
      </c>
      <c r="D1724" s="101">
        <v>2000000</v>
      </c>
    </row>
    <row r="1725" spans="1:4" ht="26.4" hidden="1" x14ac:dyDescent="0.25">
      <c r="A1725" s="167">
        <v>1722</v>
      </c>
      <c r="B1725" s="98">
        <v>1070623001000</v>
      </c>
      <c r="C1725" s="99" t="s">
        <v>1813</v>
      </c>
      <c r="D1725" s="101">
        <v>2000000</v>
      </c>
    </row>
    <row r="1726" spans="1:4" ht="13.8" hidden="1" x14ac:dyDescent="0.25">
      <c r="A1726" s="167">
        <v>1723</v>
      </c>
      <c r="B1726" s="98">
        <v>10100123000800</v>
      </c>
      <c r="C1726" s="99" t="s">
        <v>1835</v>
      </c>
      <c r="D1726" s="101">
        <v>2000000</v>
      </c>
    </row>
    <row r="1727" spans="1:4" ht="13.8" hidden="1" x14ac:dyDescent="0.25">
      <c r="A1727" s="167">
        <v>1724</v>
      </c>
      <c r="B1727" s="94">
        <v>463</v>
      </c>
      <c r="C1727" s="91" t="s">
        <v>1268</v>
      </c>
      <c r="D1727" s="95">
        <v>2000000</v>
      </c>
    </row>
    <row r="1728" spans="1:4" ht="13.8" hidden="1" x14ac:dyDescent="0.25">
      <c r="A1728" s="167">
        <v>1725</v>
      </c>
      <c r="B1728" s="98">
        <v>10100123001500</v>
      </c>
      <c r="C1728" s="99" t="s">
        <v>1838</v>
      </c>
      <c r="D1728" s="101">
        <v>2000000</v>
      </c>
    </row>
    <row r="1729" spans="1:4" ht="13.8" hidden="1" x14ac:dyDescent="0.25">
      <c r="A1729" s="167">
        <v>1726</v>
      </c>
      <c r="B1729" s="98">
        <v>10100123001900</v>
      </c>
      <c r="C1729" s="99" t="s">
        <v>1843</v>
      </c>
      <c r="D1729" s="101">
        <v>2000000</v>
      </c>
    </row>
    <row r="1730" spans="1:4" ht="13.8" hidden="1" x14ac:dyDescent="0.25">
      <c r="A1730" s="167">
        <v>1727</v>
      </c>
      <c r="B1730" s="98">
        <v>10100124002100</v>
      </c>
      <c r="C1730" s="99" t="s">
        <v>1854</v>
      </c>
      <c r="D1730" s="101">
        <v>2000000</v>
      </c>
    </row>
    <row r="1731" spans="1:4" ht="13.8" hidden="1" x14ac:dyDescent="0.25">
      <c r="A1731" s="167">
        <v>1728</v>
      </c>
      <c r="B1731" s="98">
        <v>9100123004300</v>
      </c>
      <c r="C1731" s="99" t="s">
        <v>1881</v>
      </c>
      <c r="D1731" s="101">
        <v>2000000</v>
      </c>
    </row>
    <row r="1732" spans="1:4" ht="13.8" hidden="1" x14ac:dyDescent="0.25">
      <c r="A1732" s="167">
        <v>1729</v>
      </c>
      <c r="B1732" s="98">
        <v>5020323000200</v>
      </c>
      <c r="C1732" s="99" t="s">
        <v>1913</v>
      </c>
      <c r="D1732" s="101">
        <v>2000000</v>
      </c>
    </row>
    <row r="1733" spans="1:4" ht="13.2" hidden="1" customHeight="1" x14ac:dyDescent="0.25">
      <c r="A1733" s="167">
        <v>1730</v>
      </c>
      <c r="B1733" s="94">
        <v>294</v>
      </c>
      <c r="C1733" s="91" t="s">
        <v>1918</v>
      </c>
      <c r="D1733" s="95">
        <v>2000000</v>
      </c>
    </row>
    <row r="1734" spans="1:4" ht="13.2" hidden="1" customHeight="1" x14ac:dyDescent="0.25">
      <c r="A1734" s="167">
        <v>1731</v>
      </c>
      <c r="B1734" s="98">
        <v>5050123000100</v>
      </c>
      <c r="C1734" s="99" t="s">
        <v>1919</v>
      </c>
      <c r="D1734" s="101">
        <v>2000000</v>
      </c>
    </row>
    <row r="1735" spans="1:4" ht="13.2" hidden="1" customHeight="1" x14ac:dyDescent="0.25">
      <c r="A1735" s="167">
        <v>1732</v>
      </c>
      <c r="B1735" s="98">
        <v>1070623000300</v>
      </c>
      <c r="C1735" s="99" t="s">
        <v>2038</v>
      </c>
      <c r="D1735" s="101">
        <v>2000000</v>
      </c>
    </row>
    <row r="1736" spans="1:4" ht="13.2" hidden="1" customHeight="1" x14ac:dyDescent="0.25">
      <c r="A1736" s="167">
        <v>1733</v>
      </c>
      <c r="B1736" s="94">
        <v>16</v>
      </c>
      <c r="C1736" s="91" t="s">
        <v>2043</v>
      </c>
      <c r="D1736" s="95">
        <v>2000000</v>
      </c>
    </row>
    <row r="1737" spans="1:4" ht="13.2" hidden="1" customHeight="1" x14ac:dyDescent="0.25">
      <c r="A1737" s="167">
        <v>1734</v>
      </c>
      <c r="B1737" s="98">
        <v>1040423000400</v>
      </c>
      <c r="C1737" s="99" t="s">
        <v>2044</v>
      </c>
      <c r="D1737" s="101">
        <v>2000000</v>
      </c>
    </row>
    <row r="1738" spans="1:4" ht="26.4" hidden="1" x14ac:dyDescent="0.25">
      <c r="A1738" s="167">
        <v>1735</v>
      </c>
      <c r="B1738" s="98">
        <v>1070423000600</v>
      </c>
      <c r="C1738" s="99" t="s">
        <v>2049</v>
      </c>
      <c r="D1738" s="101">
        <v>2000000</v>
      </c>
    </row>
    <row r="1739" spans="1:4" ht="13.8" hidden="1" x14ac:dyDescent="0.25">
      <c r="A1739" s="167">
        <v>1736</v>
      </c>
      <c r="B1739" s="98">
        <v>1070623000400</v>
      </c>
      <c r="C1739" s="99" t="s">
        <v>2050</v>
      </c>
      <c r="D1739" s="101">
        <v>2000000</v>
      </c>
    </row>
    <row r="1740" spans="1:4" ht="13.8" hidden="1" x14ac:dyDescent="0.25">
      <c r="A1740" s="167">
        <v>1737</v>
      </c>
      <c r="B1740" s="94">
        <v>204</v>
      </c>
      <c r="C1740" s="91" t="s">
        <v>794</v>
      </c>
      <c r="D1740" s="95">
        <v>2000000</v>
      </c>
    </row>
    <row r="1741" spans="1:4" ht="13.8" hidden="1" x14ac:dyDescent="0.25">
      <c r="A1741" s="167">
        <v>1738</v>
      </c>
      <c r="B1741" s="98">
        <v>1100122000200</v>
      </c>
      <c r="C1741" s="99" t="s">
        <v>2053</v>
      </c>
      <c r="D1741" s="101">
        <v>2000000</v>
      </c>
    </row>
    <row r="1742" spans="1:4" ht="26.4" hidden="1" x14ac:dyDescent="0.25">
      <c r="A1742" s="167">
        <v>1739</v>
      </c>
      <c r="B1742" s="98">
        <v>1010223000600</v>
      </c>
      <c r="C1742" s="99" t="s">
        <v>2055</v>
      </c>
      <c r="D1742" s="101">
        <v>2000000</v>
      </c>
    </row>
    <row r="1743" spans="1:4" ht="13.8" hidden="1" x14ac:dyDescent="0.25">
      <c r="A1743" s="167">
        <v>1740</v>
      </c>
      <c r="B1743" s="98">
        <v>1010125000100</v>
      </c>
      <c r="C1743" s="99" t="s">
        <v>2056</v>
      </c>
      <c r="D1743" s="101">
        <v>2000000</v>
      </c>
    </row>
    <row r="1744" spans="1:4" ht="13.8" hidden="1" x14ac:dyDescent="0.25">
      <c r="A1744" s="167">
        <v>1741</v>
      </c>
      <c r="B1744" s="98">
        <v>5010323001900</v>
      </c>
      <c r="C1744" s="99" t="s">
        <v>2132</v>
      </c>
      <c r="D1744" s="101">
        <v>2000000</v>
      </c>
    </row>
    <row r="1745" spans="1:4" ht="13.8" hidden="1" x14ac:dyDescent="0.25">
      <c r="A1745" s="167">
        <v>1742</v>
      </c>
      <c r="B1745" s="94">
        <v>225</v>
      </c>
      <c r="C1745" s="91" t="s">
        <v>2155</v>
      </c>
      <c r="D1745" s="95">
        <v>2000000</v>
      </c>
    </row>
    <row r="1746" spans="1:4" ht="13.8" hidden="1" x14ac:dyDescent="0.25">
      <c r="A1746" s="167">
        <v>1743</v>
      </c>
      <c r="B1746" s="98">
        <v>1030322000400</v>
      </c>
      <c r="C1746" s="99" t="s">
        <v>2156</v>
      </c>
      <c r="D1746" s="101">
        <v>2000000</v>
      </c>
    </row>
    <row r="1747" spans="1:4" ht="13.8" hidden="1" x14ac:dyDescent="0.25">
      <c r="A1747" s="167">
        <v>1744</v>
      </c>
      <c r="B1747" s="98">
        <v>1030123001000</v>
      </c>
      <c r="C1747" s="99" t="s">
        <v>2172</v>
      </c>
      <c r="D1747" s="101">
        <v>2000000</v>
      </c>
    </row>
    <row r="1748" spans="1:4" ht="13.8" hidden="1" x14ac:dyDescent="0.25">
      <c r="A1748" s="167">
        <v>1745</v>
      </c>
      <c r="B1748" s="98">
        <v>1010224001800</v>
      </c>
      <c r="C1748" s="99" t="s">
        <v>2173</v>
      </c>
      <c r="D1748" s="101">
        <v>2000000</v>
      </c>
    </row>
    <row r="1749" spans="1:4" ht="13.8" hidden="1" x14ac:dyDescent="0.25">
      <c r="A1749" s="167">
        <v>1746</v>
      </c>
      <c r="B1749" s="94">
        <v>480</v>
      </c>
      <c r="C1749" s="91" t="s">
        <v>1268</v>
      </c>
      <c r="D1749" s="95">
        <v>2000000</v>
      </c>
    </row>
    <row r="1750" spans="1:4" ht="13.8" hidden="1" x14ac:dyDescent="0.25">
      <c r="A1750" s="167">
        <v>1747</v>
      </c>
      <c r="B1750" s="98">
        <v>1010223000900</v>
      </c>
      <c r="C1750" s="99" t="s">
        <v>947</v>
      </c>
      <c r="D1750" s="101">
        <v>2000000</v>
      </c>
    </row>
    <row r="1751" spans="1:4" ht="13.2" hidden="1" customHeight="1" x14ac:dyDescent="0.25">
      <c r="A1751" s="167">
        <v>1748</v>
      </c>
      <c r="B1751" s="98">
        <v>13100124007100</v>
      </c>
      <c r="C1751" s="99" t="s">
        <v>2284</v>
      </c>
      <c r="D1751" s="101">
        <v>2000000</v>
      </c>
    </row>
    <row r="1752" spans="1:4" ht="13.2" hidden="1" customHeight="1" x14ac:dyDescent="0.25">
      <c r="A1752" s="167">
        <v>1749</v>
      </c>
      <c r="B1752" s="98">
        <v>1030323000800</v>
      </c>
      <c r="C1752" s="99" t="s">
        <v>2307</v>
      </c>
      <c r="D1752" s="101">
        <v>2000000</v>
      </c>
    </row>
    <row r="1753" spans="1:4" ht="13.2" hidden="1" customHeight="1" x14ac:dyDescent="0.25">
      <c r="A1753" s="167">
        <v>1750</v>
      </c>
      <c r="B1753" s="98">
        <v>1010223000800</v>
      </c>
      <c r="C1753" s="99" t="s">
        <v>2311</v>
      </c>
      <c r="D1753" s="101">
        <v>2000000</v>
      </c>
    </row>
    <row r="1754" spans="1:4" ht="13.2" hidden="1" customHeight="1" x14ac:dyDescent="0.25">
      <c r="A1754" s="167">
        <v>1751</v>
      </c>
      <c r="B1754" s="98">
        <v>1010123000900</v>
      </c>
      <c r="C1754" s="99" t="s">
        <v>2312</v>
      </c>
      <c r="D1754" s="101">
        <v>2000000</v>
      </c>
    </row>
    <row r="1755" spans="1:4" ht="13.2" hidden="1" customHeight="1" x14ac:dyDescent="0.25">
      <c r="A1755" s="167">
        <v>1752</v>
      </c>
      <c r="B1755" s="98">
        <v>1030323001000</v>
      </c>
      <c r="C1755" s="99" t="s">
        <v>2314</v>
      </c>
      <c r="D1755" s="101">
        <v>2000000</v>
      </c>
    </row>
    <row r="1756" spans="1:4" ht="13.8" hidden="1" x14ac:dyDescent="0.25">
      <c r="A1756" s="167">
        <v>1753</v>
      </c>
      <c r="B1756" s="98">
        <v>1070624000800</v>
      </c>
      <c r="C1756" s="99" t="s">
        <v>2316</v>
      </c>
      <c r="D1756" s="101">
        <v>2000000</v>
      </c>
    </row>
    <row r="1757" spans="1:4" ht="13.8" hidden="1" x14ac:dyDescent="0.25">
      <c r="A1757" s="167">
        <v>1754</v>
      </c>
      <c r="B1757" s="98">
        <v>1020523000700</v>
      </c>
      <c r="C1757" s="99" t="s">
        <v>2317</v>
      </c>
      <c r="D1757" s="101">
        <v>2000000</v>
      </c>
    </row>
    <row r="1758" spans="1:4" ht="13.8" hidden="1" x14ac:dyDescent="0.25">
      <c r="A1758" s="167">
        <v>1755</v>
      </c>
      <c r="B1758" s="94">
        <v>49</v>
      </c>
      <c r="C1758" s="91" t="s">
        <v>2322</v>
      </c>
      <c r="D1758" s="95">
        <v>2000000</v>
      </c>
    </row>
    <row r="1759" spans="1:4" ht="13.8" hidden="1" x14ac:dyDescent="0.25">
      <c r="A1759" s="167">
        <v>1756</v>
      </c>
      <c r="B1759" s="98">
        <v>4030423000104</v>
      </c>
      <c r="C1759" s="99" t="s">
        <v>2323</v>
      </c>
      <c r="D1759" s="101">
        <v>2000000</v>
      </c>
    </row>
    <row r="1760" spans="1:4" ht="13.2" hidden="1" customHeight="1" x14ac:dyDescent="0.25">
      <c r="A1760" s="167">
        <v>1757</v>
      </c>
      <c r="B1760" s="98">
        <v>14100122001300</v>
      </c>
      <c r="C1760" s="99" t="s">
        <v>2334</v>
      </c>
      <c r="D1760" s="101">
        <v>2000000</v>
      </c>
    </row>
    <row r="1761" spans="1:4" ht="13.2" hidden="1" customHeight="1" x14ac:dyDescent="0.25">
      <c r="A1761" s="167">
        <v>1758</v>
      </c>
      <c r="B1761" s="98">
        <v>14100122001600</v>
      </c>
      <c r="C1761" s="99" t="s">
        <v>2340</v>
      </c>
      <c r="D1761" s="101">
        <v>2000000</v>
      </c>
    </row>
    <row r="1762" spans="1:4" ht="13.2" hidden="1" customHeight="1" x14ac:dyDescent="0.25">
      <c r="A1762" s="167">
        <v>1759</v>
      </c>
      <c r="B1762" s="98">
        <v>4050124000904</v>
      </c>
      <c r="C1762" s="99" t="s">
        <v>2376</v>
      </c>
      <c r="D1762" s="101">
        <v>2000000</v>
      </c>
    </row>
    <row r="1763" spans="1:4" ht="13.2" hidden="1" customHeight="1" x14ac:dyDescent="0.25">
      <c r="A1763" s="167">
        <v>1760</v>
      </c>
      <c r="B1763" s="98">
        <v>4040323000204</v>
      </c>
      <c r="C1763" s="99" t="s">
        <v>2377</v>
      </c>
      <c r="D1763" s="101">
        <v>2000000</v>
      </c>
    </row>
    <row r="1764" spans="1:4" ht="13.2" hidden="1" customHeight="1" x14ac:dyDescent="0.25">
      <c r="A1764" s="167">
        <v>1761</v>
      </c>
      <c r="B1764" s="98">
        <v>13100124007600</v>
      </c>
      <c r="C1764" s="99" t="s">
        <v>2403</v>
      </c>
      <c r="D1764" s="101">
        <v>2000000</v>
      </c>
    </row>
    <row r="1765" spans="1:4" ht="13.8" hidden="1" x14ac:dyDescent="0.25">
      <c r="A1765" s="167">
        <v>1762</v>
      </c>
      <c r="B1765" s="94">
        <v>585</v>
      </c>
      <c r="C1765" s="91" t="s">
        <v>864</v>
      </c>
      <c r="D1765" s="95">
        <v>2000000</v>
      </c>
    </row>
    <row r="1766" spans="1:4" ht="13.8" hidden="1" x14ac:dyDescent="0.25">
      <c r="A1766" s="167">
        <v>1763</v>
      </c>
      <c r="B1766" s="98">
        <v>13100124007900</v>
      </c>
      <c r="C1766" s="99" t="s">
        <v>2407</v>
      </c>
      <c r="D1766" s="101">
        <v>2000000</v>
      </c>
    </row>
    <row r="1767" spans="1:4" ht="13.8" hidden="1" x14ac:dyDescent="0.25">
      <c r="A1767" s="167">
        <v>1764</v>
      </c>
      <c r="B1767" s="98">
        <v>2100124002500</v>
      </c>
      <c r="C1767" s="99" t="s">
        <v>2445</v>
      </c>
      <c r="D1767" s="101">
        <v>2000000</v>
      </c>
    </row>
    <row r="1768" spans="1:4" ht="13.8" hidden="1" x14ac:dyDescent="0.25">
      <c r="A1768" s="167">
        <v>1765</v>
      </c>
      <c r="B1768" s="98">
        <v>11100125000700</v>
      </c>
      <c r="C1768" s="99" t="s">
        <v>2493</v>
      </c>
      <c r="D1768" s="101">
        <v>2000000</v>
      </c>
    </row>
    <row r="1769" spans="1:4" ht="13.8" hidden="1" x14ac:dyDescent="0.25">
      <c r="A1769" s="167">
        <v>1766</v>
      </c>
      <c r="B1769" s="98">
        <v>7100123001200</v>
      </c>
      <c r="C1769" s="99" t="s">
        <v>2563</v>
      </c>
      <c r="D1769" s="101">
        <v>2000000</v>
      </c>
    </row>
    <row r="1770" spans="1:4" ht="13.8" hidden="1" x14ac:dyDescent="0.25">
      <c r="A1770" s="167">
        <v>1767</v>
      </c>
      <c r="B1770" s="98">
        <v>8100124001000</v>
      </c>
      <c r="C1770" s="99" t="s">
        <v>2589</v>
      </c>
      <c r="D1770" s="101">
        <v>2000000</v>
      </c>
    </row>
    <row r="1771" spans="1:4" ht="13.8" hidden="1" x14ac:dyDescent="0.25">
      <c r="A1771" s="167">
        <v>1768</v>
      </c>
      <c r="B1771" s="98">
        <v>8100123000800</v>
      </c>
      <c r="C1771" s="99" t="s">
        <v>2591</v>
      </c>
      <c r="D1771" s="101">
        <v>2000000</v>
      </c>
    </row>
    <row r="1772" spans="1:4" ht="13.8" hidden="1" x14ac:dyDescent="0.25">
      <c r="A1772" s="167">
        <v>1769</v>
      </c>
      <c r="B1772" s="98">
        <v>4020123004000</v>
      </c>
      <c r="C1772" s="99" t="s">
        <v>2597</v>
      </c>
      <c r="D1772" s="101">
        <v>2000000</v>
      </c>
    </row>
    <row r="1773" spans="1:4" ht="13.8" hidden="1" x14ac:dyDescent="0.25">
      <c r="A1773" s="167">
        <v>1770</v>
      </c>
      <c r="B1773" s="98">
        <v>13100123003900</v>
      </c>
      <c r="C1773" s="99" t="s">
        <v>2640</v>
      </c>
      <c r="D1773" s="101">
        <v>2000000</v>
      </c>
    </row>
    <row r="1774" spans="1:4" ht="13.8" hidden="1" x14ac:dyDescent="0.25">
      <c r="A1774" s="167">
        <v>1771</v>
      </c>
      <c r="B1774" s="98">
        <v>2100125000100</v>
      </c>
      <c r="C1774" s="99" t="s">
        <v>2649</v>
      </c>
      <c r="D1774" s="101">
        <v>2000000</v>
      </c>
    </row>
    <row r="1775" spans="1:4" ht="13.8" hidden="1" x14ac:dyDescent="0.25">
      <c r="A1775" s="167">
        <v>1772</v>
      </c>
      <c r="B1775" s="98">
        <v>2100123003200</v>
      </c>
      <c r="C1775" s="99" t="s">
        <v>2652</v>
      </c>
      <c r="D1775" s="101">
        <v>2000000</v>
      </c>
    </row>
    <row r="1776" spans="1:4" ht="13.8" hidden="1" x14ac:dyDescent="0.25">
      <c r="A1776" s="167">
        <v>1773</v>
      </c>
      <c r="B1776" s="98">
        <v>2100123003600</v>
      </c>
      <c r="C1776" s="99" t="s">
        <v>2656</v>
      </c>
      <c r="D1776" s="101">
        <v>2000000</v>
      </c>
    </row>
    <row r="1777" spans="1:4" ht="13.8" hidden="1" x14ac:dyDescent="0.25">
      <c r="A1777" s="167">
        <v>1774</v>
      </c>
      <c r="B1777" s="98">
        <v>2100124003700</v>
      </c>
      <c r="C1777" s="99" t="s">
        <v>2666</v>
      </c>
      <c r="D1777" s="101">
        <v>2000000</v>
      </c>
    </row>
    <row r="1778" spans="1:4" ht="13.8" hidden="1" x14ac:dyDescent="0.25">
      <c r="A1778" s="167">
        <v>1775</v>
      </c>
      <c r="B1778" s="98">
        <v>13100125000400</v>
      </c>
      <c r="C1778" s="99" t="s">
        <v>2786</v>
      </c>
      <c r="D1778" s="101">
        <v>2000000</v>
      </c>
    </row>
    <row r="1779" spans="1:4" ht="13.8" hidden="1" x14ac:dyDescent="0.25">
      <c r="A1779" s="167">
        <v>1776</v>
      </c>
      <c r="B1779" s="98">
        <v>4050123001704</v>
      </c>
      <c r="C1779" s="99" t="s">
        <v>2799</v>
      </c>
      <c r="D1779" s="101">
        <v>2000000</v>
      </c>
    </row>
    <row r="1780" spans="1:4" ht="13.8" hidden="1" x14ac:dyDescent="0.25">
      <c r="A1780" s="167">
        <v>1777</v>
      </c>
      <c r="B1780" s="98">
        <v>4050123001804</v>
      </c>
      <c r="C1780" s="99" t="s">
        <v>2800</v>
      </c>
      <c r="D1780" s="101">
        <v>2000000</v>
      </c>
    </row>
    <row r="1781" spans="1:4" ht="13.8" hidden="1" x14ac:dyDescent="0.25">
      <c r="A1781" s="167">
        <v>1778</v>
      </c>
      <c r="B1781" s="98">
        <v>4070424000104</v>
      </c>
      <c r="C1781" s="99" t="s">
        <v>2808</v>
      </c>
      <c r="D1781" s="101">
        <v>2000000</v>
      </c>
    </row>
    <row r="1782" spans="1:4" ht="13.2" hidden="1" customHeight="1" x14ac:dyDescent="0.25">
      <c r="A1782" s="167">
        <v>1779</v>
      </c>
      <c r="B1782" s="94">
        <v>563</v>
      </c>
      <c r="C1782" s="91" t="s">
        <v>2135</v>
      </c>
      <c r="D1782" s="95">
        <v>2000000</v>
      </c>
    </row>
    <row r="1783" spans="1:4" ht="13.2" hidden="1" customHeight="1" x14ac:dyDescent="0.25">
      <c r="A1783" s="167">
        <v>1780</v>
      </c>
      <c r="B1783" s="98">
        <v>5010323000100</v>
      </c>
      <c r="C1783" s="99" t="s">
        <v>2896</v>
      </c>
      <c r="D1783" s="101">
        <v>2000000</v>
      </c>
    </row>
    <row r="1784" spans="1:4" ht="13.2" hidden="1" customHeight="1" x14ac:dyDescent="0.25">
      <c r="A1784" s="167">
        <v>1781</v>
      </c>
      <c r="B1784" s="171"/>
      <c r="C1784" s="171"/>
      <c r="D1784" s="103">
        <v>2000000</v>
      </c>
    </row>
    <row r="1785" spans="1:4" ht="13.2" hidden="1" customHeight="1" x14ac:dyDescent="0.25">
      <c r="A1785" s="167">
        <v>1782</v>
      </c>
      <c r="B1785" s="171"/>
      <c r="C1785" s="171"/>
      <c r="D1785" s="95">
        <v>2000000</v>
      </c>
    </row>
    <row r="1786" spans="1:4" ht="13.2" hidden="1" customHeight="1" x14ac:dyDescent="0.25">
      <c r="A1786" s="167">
        <v>1783</v>
      </c>
      <c r="B1786" s="98">
        <v>13100125004200</v>
      </c>
      <c r="C1786" s="99" t="s">
        <v>2931</v>
      </c>
      <c r="D1786" s="101">
        <v>2000000</v>
      </c>
    </row>
    <row r="1787" spans="1:4" ht="13.8" hidden="1" x14ac:dyDescent="0.25">
      <c r="A1787" s="167">
        <v>1784</v>
      </c>
      <c r="B1787" s="98">
        <v>13100125004700</v>
      </c>
      <c r="C1787" s="99" t="s">
        <v>2936</v>
      </c>
      <c r="D1787" s="101">
        <v>2000000</v>
      </c>
    </row>
    <row r="1788" spans="1:4" ht="13.8" hidden="1" x14ac:dyDescent="0.25">
      <c r="A1788" s="167">
        <v>1785</v>
      </c>
      <c r="B1788" s="98">
        <v>2100125002900</v>
      </c>
      <c r="C1788" s="116" t="s">
        <v>2941</v>
      </c>
      <c r="D1788" s="101">
        <v>2000000</v>
      </c>
    </row>
    <row r="1789" spans="1:4" ht="13.8" hidden="1" x14ac:dyDescent="0.25">
      <c r="A1789" s="167">
        <v>1786</v>
      </c>
      <c r="B1789" s="98">
        <v>13100123001700</v>
      </c>
      <c r="C1789" s="99" t="s">
        <v>1387</v>
      </c>
      <c r="D1789" s="101">
        <v>1940000</v>
      </c>
    </row>
    <row r="1790" spans="1:4" ht="13.8" hidden="1" x14ac:dyDescent="0.25">
      <c r="A1790" s="167">
        <v>1787</v>
      </c>
      <c r="B1790" s="98">
        <v>2100124011300</v>
      </c>
      <c r="C1790" s="99" t="s">
        <v>1970</v>
      </c>
      <c r="D1790" s="101">
        <v>1900000</v>
      </c>
    </row>
    <row r="1791" spans="1:4" ht="13.8" hidden="1" x14ac:dyDescent="0.25">
      <c r="A1791" s="167">
        <v>1788</v>
      </c>
      <c r="B1791" s="98">
        <v>1070623000200</v>
      </c>
      <c r="C1791" s="99" t="s">
        <v>2033</v>
      </c>
      <c r="D1791" s="101">
        <v>1900000</v>
      </c>
    </row>
    <row r="1792" spans="1:4" ht="13.8" hidden="1" x14ac:dyDescent="0.25">
      <c r="A1792" s="167">
        <v>1789</v>
      </c>
      <c r="B1792" s="98">
        <v>13100125004600</v>
      </c>
      <c r="C1792" s="99" t="s">
        <v>2935</v>
      </c>
      <c r="D1792" s="101">
        <v>1900000</v>
      </c>
    </row>
    <row r="1793" spans="1:4" ht="13.8" hidden="1" x14ac:dyDescent="0.25">
      <c r="A1793" s="167">
        <v>1790</v>
      </c>
      <c r="B1793" s="98">
        <v>13100125000900</v>
      </c>
      <c r="C1793" s="99" t="s">
        <v>863</v>
      </c>
      <c r="D1793" s="101">
        <v>1800000</v>
      </c>
    </row>
    <row r="1794" spans="1:4" ht="13.8" hidden="1" x14ac:dyDescent="0.25">
      <c r="A1794" s="167">
        <v>1791</v>
      </c>
      <c r="B1794" s="98">
        <v>1020323000600</v>
      </c>
      <c r="C1794" s="99" t="s">
        <v>2041</v>
      </c>
      <c r="D1794" s="101">
        <v>1800000</v>
      </c>
    </row>
    <row r="1795" spans="1:4" ht="13.8" hidden="1" x14ac:dyDescent="0.25">
      <c r="A1795" s="167">
        <v>1792</v>
      </c>
      <c r="B1795" s="98">
        <v>2100124002300</v>
      </c>
      <c r="C1795" s="99" t="s">
        <v>2443</v>
      </c>
      <c r="D1795" s="101">
        <v>1800000</v>
      </c>
    </row>
    <row r="1796" spans="1:4" ht="13.8" hidden="1" x14ac:dyDescent="0.25">
      <c r="A1796" s="167">
        <v>1793</v>
      </c>
      <c r="B1796" s="98">
        <v>5010125000100</v>
      </c>
      <c r="C1796" s="99" t="s">
        <v>2827</v>
      </c>
      <c r="D1796" s="101">
        <v>1790000</v>
      </c>
    </row>
    <row r="1797" spans="1:4" ht="13.8" hidden="1" x14ac:dyDescent="0.25">
      <c r="A1797" s="167">
        <v>1794</v>
      </c>
      <c r="B1797" s="98">
        <v>4020123004100</v>
      </c>
      <c r="C1797" s="99" t="s">
        <v>2598</v>
      </c>
      <c r="D1797" s="101">
        <v>1750000</v>
      </c>
    </row>
    <row r="1798" spans="1:4" ht="13.8" hidden="1" x14ac:dyDescent="0.25">
      <c r="A1798" s="167">
        <v>1795</v>
      </c>
      <c r="B1798" s="98">
        <v>2100124003200</v>
      </c>
      <c r="C1798" s="99" t="s">
        <v>2661</v>
      </c>
      <c r="D1798" s="101">
        <v>1700000</v>
      </c>
    </row>
    <row r="1799" spans="1:4" ht="13.8" hidden="1" x14ac:dyDescent="0.25">
      <c r="A1799" s="167">
        <v>1796</v>
      </c>
      <c r="B1799" s="98">
        <v>2100125001400</v>
      </c>
      <c r="C1799" s="99" t="s">
        <v>1973</v>
      </c>
      <c r="D1799" s="101">
        <v>1670000</v>
      </c>
    </row>
    <row r="1800" spans="1:4" ht="13.8" hidden="1" x14ac:dyDescent="0.25">
      <c r="A1800" s="167">
        <v>1797</v>
      </c>
      <c r="B1800" s="98">
        <v>17100123001000</v>
      </c>
      <c r="C1800" s="99" t="s">
        <v>2245</v>
      </c>
      <c r="D1800" s="101">
        <v>1630000</v>
      </c>
    </row>
    <row r="1801" spans="1:4" ht="13.8" hidden="1" x14ac:dyDescent="0.25">
      <c r="A1801" s="167">
        <v>1798</v>
      </c>
      <c r="B1801" s="98">
        <v>5010324003000</v>
      </c>
      <c r="C1801" s="99" t="s">
        <v>2125</v>
      </c>
      <c r="D1801" s="101">
        <v>1600000</v>
      </c>
    </row>
    <row r="1802" spans="1:4" ht="13.8" hidden="1" x14ac:dyDescent="0.25">
      <c r="A1802" s="167">
        <v>1799</v>
      </c>
      <c r="B1802" s="98">
        <v>13100123012000</v>
      </c>
      <c r="C1802" s="99" t="s">
        <v>2463</v>
      </c>
      <c r="D1802" s="101">
        <v>1600000</v>
      </c>
    </row>
    <row r="1803" spans="1:4" ht="13.8" hidden="1" x14ac:dyDescent="0.25">
      <c r="A1803" s="167">
        <v>1800</v>
      </c>
      <c r="B1803" s="98">
        <v>13100123018300</v>
      </c>
      <c r="C1803" s="99" t="s">
        <v>2714</v>
      </c>
      <c r="D1803" s="101">
        <v>1600000</v>
      </c>
    </row>
    <row r="1804" spans="1:4" ht="13.2" hidden="1" customHeight="1" x14ac:dyDescent="0.25">
      <c r="A1804" s="167">
        <v>1801</v>
      </c>
      <c r="B1804" s="98">
        <v>17100123001200</v>
      </c>
      <c r="C1804" s="99" t="s">
        <v>2244</v>
      </c>
      <c r="D1804" s="101">
        <v>1580000</v>
      </c>
    </row>
    <row r="1805" spans="1:4" ht="13.2" hidden="1" customHeight="1" x14ac:dyDescent="0.25">
      <c r="A1805" s="167">
        <v>1802</v>
      </c>
      <c r="B1805" s="98">
        <v>13100122003300</v>
      </c>
      <c r="C1805" s="99" t="s">
        <v>776</v>
      </c>
      <c r="D1805" s="101">
        <v>1500000</v>
      </c>
    </row>
    <row r="1806" spans="1:4" ht="13.2" hidden="1" customHeight="1" x14ac:dyDescent="0.25">
      <c r="A1806" s="167">
        <v>1803</v>
      </c>
      <c r="B1806" s="98">
        <v>2100124004900</v>
      </c>
      <c r="C1806" s="99" t="s">
        <v>961</v>
      </c>
      <c r="D1806" s="101">
        <v>1500000</v>
      </c>
    </row>
    <row r="1807" spans="1:4" ht="13.2" hidden="1" customHeight="1" x14ac:dyDescent="0.25">
      <c r="A1807" s="167">
        <v>1804</v>
      </c>
      <c r="B1807" s="98">
        <v>13100122009300</v>
      </c>
      <c r="C1807" s="99" t="s">
        <v>1057</v>
      </c>
      <c r="D1807" s="101">
        <v>1500000</v>
      </c>
    </row>
    <row r="1808" spans="1:4" ht="13.2" hidden="1" customHeight="1" x14ac:dyDescent="0.25">
      <c r="A1808" s="167">
        <v>1805</v>
      </c>
      <c r="B1808" s="98">
        <v>12100123000500</v>
      </c>
      <c r="C1808" s="99" t="s">
        <v>1254</v>
      </c>
      <c r="D1808" s="101">
        <v>1500000</v>
      </c>
    </row>
    <row r="1809" spans="1:4" ht="13.8" hidden="1" x14ac:dyDescent="0.25">
      <c r="A1809" s="167">
        <v>1806</v>
      </c>
      <c r="B1809" s="98">
        <v>12100124001300</v>
      </c>
      <c r="C1809" s="99" t="s">
        <v>1269</v>
      </c>
      <c r="D1809" s="101">
        <v>1500000</v>
      </c>
    </row>
    <row r="1810" spans="1:4" ht="13.8" hidden="1" x14ac:dyDescent="0.25">
      <c r="A1810" s="167">
        <v>1807</v>
      </c>
      <c r="B1810" s="98">
        <v>12100124000100</v>
      </c>
      <c r="C1810" s="99" t="s">
        <v>1272</v>
      </c>
      <c r="D1810" s="101">
        <v>1500000</v>
      </c>
    </row>
    <row r="1811" spans="1:4" ht="13.8" hidden="1" x14ac:dyDescent="0.25">
      <c r="A1811" s="167">
        <v>1808</v>
      </c>
      <c r="B1811" s="98">
        <v>4060124000404</v>
      </c>
      <c r="C1811" s="99" t="s">
        <v>1328</v>
      </c>
      <c r="D1811" s="101">
        <v>1500000</v>
      </c>
    </row>
    <row r="1812" spans="1:4" ht="13.8" hidden="1" x14ac:dyDescent="0.25">
      <c r="A1812" s="167">
        <v>1809</v>
      </c>
      <c r="B1812" s="98">
        <v>4060124000604</v>
      </c>
      <c r="C1812" s="99" t="s">
        <v>1334</v>
      </c>
      <c r="D1812" s="101">
        <v>1500000</v>
      </c>
    </row>
    <row r="1813" spans="1:4" ht="13.8" hidden="1" x14ac:dyDescent="0.25">
      <c r="A1813" s="167">
        <v>1810</v>
      </c>
      <c r="B1813" s="98">
        <v>4060125000904</v>
      </c>
      <c r="C1813" s="99" t="s">
        <v>1350</v>
      </c>
      <c r="D1813" s="101">
        <v>1500000</v>
      </c>
    </row>
    <row r="1814" spans="1:4" ht="13.8" hidden="1" x14ac:dyDescent="0.25">
      <c r="A1814" s="167">
        <v>1811</v>
      </c>
      <c r="B1814" s="98">
        <v>6100123001100</v>
      </c>
      <c r="C1814" s="99" t="s">
        <v>1451</v>
      </c>
      <c r="D1814" s="101">
        <v>1500000</v>
      </c>
    </row>
    <row r="1815" spans="1:4" ht="13.8" hidden="1" x14ac:dyDescent="0.25">
      <c r="A1815" s="167">
        <v>1812</v>
      </c>
      <c r="B1815" s="98">
        <v>2100123001300</v>
      </c>
      <c r="C1815" s="99" t="s">
        <v>1535</v>
      </c>
      <c r="D1815" s="101">
        <v>1500000</v>
      </c>
    </row>
    <row r="1816" spans="1:4" ht="13.8" hidden="1" x14ac:dyDescent="0.25">
      <c r="A1816" s="167">
        <v>1813</v>
      </c>
      <c r="B1816" s="98">
        <v>2100123000600</v>
      </c>
      <c r="C1816" s="99" t="s">
        <v>1537</v>
      </c>
      <c r="D1816" s="101">
        <v>1500000</v>
      </c>
    </row>
    <row r="1817" spans="1:4" ht="13.2" hidden="1" customHeight="1" x14ac:dyDescent="0.25">
      <c r="A1817" s="167">
        <v>1814</v>
      </c>
      <c r="B1817" s="98">
        <v>1020324000400</v>
      </c>
      <c r="C1817" s="99" t="s">
        <v>1604</v>
      </c>
      <c r="D1817" s="101">
        <v>1500000</v>
      </c>
    </row>
    <row r="1818" spans="1:4" ht="13.2" hidden="1" customHeight="1" x14ac:dyDescent="0.25">
      <c r="A1818" s="167">
        <v>1815</v>
      </c>
      <c r="B1818" s="98">
        <v>1020123000300</v>
      </c>
      <c r="C1818" s="99" t="s">
        <v>1607</v>
      </c>
      <c r="D1818" s="101">
        <v>1500000</v>
      </c>
    </row>
    <row r="1819" spans="1:4" ht="13.2" hidden="1" customHeight="1" x14ac:dyDescent="0.25">
      <c r="A1819" s="167">
        <v>1816</v>
      </c>
      <c r="B1819" s="98">
        <v>10100124001300</v>
      </c>
      <c r="C1819" s="99" t="s">
        <v>1844</v>
      </c>
      <c r="D1819" s="101">
        <v>1500000</v>
      </c>
    </row>
    <row r="1820" spans="1:4" ht="13.2" hidden="1" customHeight="1" x14ac:dyDescent="0.25">
      <c r="A1820" s="167">
        <v>1817</v>
      </c>
      <c r="B1820" s="98">
        <v>10100124001500</v>
      </c>
      <c r="C1820" s="99" t="s">
        <v>1848</v>
      </c>
      <c r="D1820" s="101">
        <v>1500000</v>
      </c>
    </row>
    <row r="1821" spans="1:4" ht="13.2" hidden="1" customHeight="1" x14ac:dyDescent="0.25">
      <c r="A1821" s="167">
        <v>1818</v>
      </c>
      <c r="B1821" s="94">
        <v>475</v>
      </c>
      <c r="C1821" s="91" t="s">
        <v>1858</v>
      </c>
      <c r="D1821" s="95">
        <v>1500000</v>
      </c>
    </row>
    <row r="1822" spans="1:4" ht="13.8" hidden="1" x14ac:dyDescent="0.25">
      <c r="A1822" s="167">
        <v>1819</v>
      </c>
      <c r="B1822" s="98">
        <v>10100123001300</v>
      </c>
      <c r="C1822" s="99" t="s">
        <v>1272</v>
      </c>
      <c r="D1822" s="101">
        <v>1500000</v>
      </c>
    </row>
    <row r="1823" spans="1:4" ht="13.8" hidden="1" x14ac:dyDescent="0.25">
      <c r="A1823" s="167">
        <v>1820</v>
      </c>
      <c r="B1823" s="98">
        <v>12100125001100</v>
      </c>
      <c r="C1823" s="99" t="s">
        <v>1876</v>
      </c>
      <c r="D1823" s="101">
        <v>1500000</v>
      </c>
    </row>
    <row r="1824" spans="1:4" ht="13.8" hidden="1" x14ac:dyDescent="0.25">
      <c r="A1824" s="167">
        <v>1821</v>
      </c>
      <c r="B1824" s="98">
        <v>2100125002100</v>
      </c>
      <c r="C1824" s="99" t="s">
        <v>1969</v>
      </c>
      <c r="D1824" s="101">
        <v>1500000</v>
      </c>
    </row>
    <row r="1825" spans="1:4" ht="13.8" hidden="1" x14ac:dyDescent="0.25">
      <c r="A1825" s="167">
        <v>1822</v>
      </c>
      <c r="B1825" s="98">
        <v>1020323000500</v>
      </c>
      <c r="C1825" s="99" t="s">
        <v>2027</v>
      </c>
      <c r="D1825" s="101">
        <v>1500000</v>
      </c>
    </row>
    <row r="1826" spans="1:4" ht="13.8" hidden="1" x14ac:dyDescent="0.25">
      <c r="A1826" s="167">
        <v>1823</v>
      </c>
      <c r="B1826" s="98">
        <v>1040124000300</v>
      </c>
      <c r="C1826" s="99" t="s">
        <v>2028</v>
      </c>
      <c r="D1826" s="101">
        <v>1500000</v>
      </c>
    </row>
    <row r="1827" spans="1:4" ht="13.8" hidden="1" x14ac:dyDescent="0.25">
      <c r="A1827" s="167">
        <v>1824</v>
      </c>
      <c r="B1827" s="98">
        <v>1030323000500</v>
      </c>
      <c r="C1827" s="99" t="s">
        <v>2032</v>
      </c>
      <c r="D1827" s="101">
        <v>1500000</v>
      </c>
    </row>
    <row r="1828" spans="1:4" ht="13.8" hidden="1" x14ac:dyDescent="0.25">
      <c r="A1828" s="167">
        <v>1825</v>
      </c>
      <c r="B1828" s="98">
        <v>1070623000500</v>
      </c>
      <c r="C1828" s="99" t="s">
        <v>2047</v>
      </c>
      <c r="D1828" s="101">
        <v>1500000</v>
      </c>
    </row>
    <row r="1829" spans="1:4" ht="13.8" hidden="1" x14ac:dyDescent="0.25">
      <c r="A1829" s="167">
        <v>1826</v>
      </c>
      <c r="B1829" s="98">
        <v>1030323000700</v>
      </c>
      <c r="C1829" s="99" t="s">
        <v>2051</v>
      </c>
      <c r="D1829" s="101">
        <v>1500000</v>
      </c>
    </row>
    <row r="1830" spans="1:4" ht="13.8" hidden="1" x14ac:dyDescent="0.25">
      <c r="A1830" s="167">
        <v>1827</v>
      </c>
      <c r="B1830" s="98">
        <v>13100125002900</v>
      </c>
      <c r="C1830" s="99" t="s">
        <v>2392</v>
      </c>
      <c r="D1830" s="101">
        <v>1500000</v>
      </c>
    </row>
    <row r="1831" spans="1:4" ht="13.8" hidden="1" x14ac:dyDescent="0.25">
      <c r="A1831" s="167">
        <v>1828</v>
      </c>
      <c r="B1831" s="98">
        <v>13100124007800</v>
      </c>
      <c r="C1831" s="99" t="s">
        <v>2405</v>
      </c>
      <c r="D1831" s="101">
        <v>1500000</v>
      </c>
    </row>
    <row r="1832" spans="1:4" ht="13.8" hidden="1" x14ac:dyDescent="0.25">
      <c r="A1832" s="167">
        <v>1829</v>
      </c>
      <c r="B1832" s="94">
        <v>190</v>
      </c>
      <c r="C1832" s="91" t="s">
        <v>2476</v>
      </c>
      <c r="D1832" s="95">
        <v>1500000</v>
      </c>
    </row>
    <row r="1833" spans="1:4" ht="13.8" hidden="1" x14ac:dyDescent="0.25">
      <c r="A1833" s="167">
        <v>1830</v>
      </c>
      <c r="B1833" s="98">
        <v>13100122004900</v>
      </c>
      <c r="C1833" s="99" t="s">
        <v>2477</v>
      </c>
      <c r="D1833" s="101">
        <v>1500000</v>
      </c>
    </row>
    <row r="1834" spans="1:4" ht="13.8" hidden="1" x14ac:dyDescent="0.25">
      <c r="A1834" s="167">
        <v>1831</v>
      </c>
      <c r="B1834" s="98">
        <v>5050224000300</v>
      </c>
      <c r="C1834" s="99" t="s">
        <v>2486</v>
      </c>
      <c r="D1834" s="101">
        <v>1500000</v>
      </c>
    </row>
    <row r="1835" spans="1:4" ht="13.8" hidden="1" x14ac:dyDescent="0.25">
      <c r="A1835" s="167">
        <v>1832</v>
      </c>
      <c r="B1835" s="98">
        <v>7100123002100</v>
      </c>
      <c r="C1835" s="99" t="s">
        <v>2559</v>
      </c>
      <c r="D1835" s="101">
        <v>1500000</v>
      </c>
    </row>
    <row r="1836" spans="1:4" ht="13.8" hidden="1" x14ac:dyDescent="0.25">
      <c r="A1836" s="167">
        <v>1833</v>
      </c>
      <c r="B1836" s="98">
        <v>13100123004000</v>
      </c>
      <c r="C1836" s="99" t="s">
        <v>2638</v>
      </c>
      <c r="D1836" s="101">
        <v>1500000</v>
      </c>
    </row>
    <row r="1837" spans="1:4" ht="13.8" hidden="1" x14ac:dyDescent="0.25">
      <c r="A1837" s="167">
        <v>1834</v>
      </c>
      <c r="B1837" s="98">
        <v>2100123002900</v>
      </c>
      <c r="C1837" s="99" t="s">
        <v>2646</v>
      </c>
      <c r="D1837" s="101">
        <v>1500000</v>
      </c>
    </row>
    <row r="1838" spans="1:4" ht="13.8" hidden="1" x14ac:dyDescent="0.25">
      <c r="A1838" s="167">
        <v>1835</v>
      </c>
      <c r="B1838" s="98">
        <v>1070323000600</v>
      </c>
      <c r="C1838" s="99" t="s">
        <v>2756</v>
      </c>
      <c r="D1838" s="101">
        <v>1500000</v>
      </c>
    </row>
    <row r="1839" spans="1:4" ht="13.8" hidden="1" x14ac:dyDescent="0.25">
      <c r="A1839" s="167">
        <v>1836</v>
      </c>
      <c r="B1839" s="98">
        <v>1070322000300</v>
      </c>
      <c r="C1839" s="99" t="s">
        <v>2757</v>
      </c>
      <c r="D1839" s="101">
        <v>1500000</v>
      </c>
    </row>
    <row r="1840" spans="1:4" ht="13.2" hidden="1" customHeight="1" x14ac:dyDescent="0.25">
      <c r="A1840" s="167">
        <v>1837</v>
      </c>
      <c r="B1840" s="94">
        <v>209</v>
      </c>
      <c r="C1840" s="91" t="s">
        <v>794</v>
      </c>
      <c r="D1840" s="95">
        <v>1500000</v>
      </c>
    </row>
    <row r="1841" spans="1:4" ht="13.2" hidden="1" customHeight="1" x14ac:dyDescent="0.25">
      <c r="A1841" s="167">
        <v>1838</v>
      </c>
      <c r="B1841" s="98">
        <v>2100125004200</v>
      </c>
      <c r="C1841" s="99" t="s">
        <v>2811</v>
      </c>
      <c r="D1841" s="101">
        <v>1500000</v>
      </c>
    </row>
    <row r="1842" spans="1:4" ht="13.2" hidden="1" customHeight="1" x14ac:dyDescent="0.25">
      <c r="A1842" s="167">
        <v>1839</v>
      </c>
      <c r="B1842" s="94">
        <v>211</v>
      </c>
      <c r="C1842" s="91" t="s">
        <v>1887</v>
      </c>
      <c r="D1842" s="95">
        <v>1500000</v>
      </c>
    </row>
    <row r="1843" spans="1:4" ht="13.2" hidden="1" customHeight="1" x14ac:dyDescent="0.25">
      <c r="A1843" s="167">
        <v>1840</v>
      </c>
      <c r="B1843" s="98">
        <v>2100123003900</v>
      </c>
      <c r="C1843" s="99" t="s">
        <v>2812</v>
      </c>
      <c r="D1843" s="101">
        <v>1500000</v>
      </c>
    </row>
    <row r="1844" spans="1:4" ht="13.2" hidden="1" customHeight="1" x14ac:dyDescent="0.25">
      <c r="A1844" s="167">
        <v>1841</v>
      </c>
      <c r="B1844" s="98">
        <v>2100123004000</v>
      </c>
      <c r="C1844" s="99" t="s">
        <v>1268</v>
      </c>
      <c r="D1844" s="101">
        <v>1500000</v>
      </c>
    </row>
    <row r="1845" spans="1:4" ht="13.8" hidden="1" x14ac:dyDescent="0.25">
      <c r="A1845" s="167">
        <v>1842</v>
      </c>
      <c r="B1845" s="94">
        <v>467</v>
      </c>
      <c r="C1845" s="91" t="s">
        <v>1103</v>
      </c>
      <c r="D1845" s="95">
        <v>1500000</v>
      </c>
    </row>
    <row r="1846" spans="1:4" ht="13.8" hidden="1" x14ac:dyDescent="0.25">
      <c r="A1846" s="167">
        <v>1843</v>
      </c>
      <c r="B1846" s="98">
        <v>2100123004100</v>
      </c>
      <c r="C1846" s="99" t="s">
        <v>2814</v>
      </c>
      <c r="D1846" s="101">
        <v>1500000</v>
      </c>
    </row>
    <row r="1847" spans="1:4" ht="13.8" hidden="1" x14ac:dyDescent="0.25">
      <c r="A1847" s="167">
        <v>1844</v>
      </c>
      <c r="B1847" s="98">
        <v>5010125000900</v>
      </c>
      <c r="C1847" s="99" t="s">
        <v>2846</v>
      </c>
      <c r="D1847" s="101">
        <v>1500000</v>
      </c>
    </row>
    <row r="1848" spans="1:4" ht="13.8" hidden="1" x14ac:dyDescent="0.25">
      <c r="A1848" s="167">
        <v>1845</v>
      </c>
      <c r="B1848" s="98">
        <v>5010125001000</v>
      </c>
      <c r="C1848" s="99" t="s">
        <v>2847</v>
      </c>
      <c r="D1848" s="101">
        <v>1500000</v>
      </c>
    </row>
    <row r="1849" spans="1:4" ht="13.2" hidden="1" customHeight="1" x14ac:dyDescent="0.25">
      <c r="A1849" s="167">
        <v>1846</v>
      </c>
      <c r="B1849" s="94">
        <v>255</v>
      </c>
      <c r="C1849" s="91" t="s">
        <v>2529</v>
      </c>
      <c r="D1849" s="95">
        <v>1500000</v>
      </c>
    </row>
    <row r="1850" spans="1:4" ht="13.2" hidden="1" customHeight="1" x14ac:dyDescent="0.25">
      <c r="A1850" s="167">
        <v>1847</v>
      </c>
      <c r="B1850" s="94">
        <v>514</v>
      </c>
      <c r="C1850" s="91" t="s">
        <v>2853</v>
      </c>
      <c r="D1850" s="95">
        <v>1500000</v>
      </c>
    </row>
    <row r="1851" spans="1:4" ht="13.2" hidden="1" customHeight="1" x14ac:dyDescent="0.25">
      <c r="A1851" s="167">
        <v>1848</v>
      </c>
      <c r="B1851" s="98">
        <v>5010324000200</v>
      </c>
      <c r="C1851" s="99" t="s">
        <v>2854</v>
      </c>
      <c r="D1851" s="101">
        <v>1500000</v>
      </c>
    </row>
    <row r="1852" spans="1:4" ht="13.2" hidden="1" customHeight="1" x14ac:dyDescent="0.25">
      <c r="A1852" s="167">
        <v>1849</v>
      </c>
      <c r="B1852" s="98">
        <v>2100125003800</v>
      </c>
      <c r="C1852" s="116" t="s">
        <v>2950</v>
      </c>
      <c r="D1852" s="101">
        <v>1500000</v>
      </c>
    </row>
    <row r="1853" spans="1:4" ht="13.2" hidden="1" customHeight="1" x14ac:dyDescent="0.25">
      <c r="A1853" s="167">
        <v>1850</v>
      </c>
      <c r="B1853" s="98">
        <v>2100124011200</v>
      </c>
      <c r="C1853" s="99" t="s">
        <v>1971</v>
      </c>
      <c r="D1853" s="101">
        <v>1450000</v>
      </c>
    </row>
    <row r="1854" spans="1:4" ht="13.8" hidden="1" x14ac:dyDescent="0.25">
      <c r="A1854" s="167">
        <v>1851</v>
      </c>
      <c r="B1854" s="98">
        <v>13100122002100</v>
      </c>
      <c r="C1854" s="99" t="s">
        <v>2769</v>
      </c>
      <c r="D1854" s="101">
        <v>1400320</v>
      </c>
    </row>
    <row r="1855" spans="1:4" ht="13.8" hidden="1" x14ac:dyDescent="0.25">
      <c r="A1855" s="167">
        <v>1852</v>
      </c>
      <c r="B1855" s="98">
        <v>2100125002000</v>
      </c>
      <c r="C1855" s="99" t="s">
        <v>1979</v>
      </c>
      <c r="D1855" s="101">
        <v>1350000</v>
      </c>
    </row>
    <row r="1856" spans="1:4" ht="13.8" hidden="1" x14ac:dyDescent="0.25">
      <c r="A1856" s="167">
        <v>1853</v>
      </c>
      <c r="B1856" s="98">
        <v>17100123001100</v>
      </c>
      <c r="C1856" s="99" t="s">
        <v>2246</v>
      </c>
      <c r="D1856" s="101">
        <v>1350000</v>
      </c>
    </row>
    <row r="1857" spans="1:4" ht="13.8" hidden="1" x14ac:dyDescent="0.25">
      <c r="A1857" s="167">
        <v>1854</v>
      </c>
      <c r="B1857" s="98">
        <v>1070423000800</v>
      </c>
      <c r="C1857" s="99" t="s">
        <v>2026</v>
      </c>
      <c r="D1857" s="101">
        <v>1300000</v>
      </c>
    </row>
    <row r="1858" spans="1:4" ht="13.2" hidden="1" customHeight="1" x14ac:dyDescent="0.25">
      <c r="A1858" s="167">
        <v>1855</v>
      </c>
      <c r="B1858" s="98">
        <v>1050123000200</v>
      </c>
      <c r="C1858" s="99" t="s">
        <v>2030</v>
      </c>
      <c r="D1858" s="101">
        <v>1300000</v>
      </c>
    </row>
    <row r="1859" spans="1:4" ht="13.2" hidden="1" customHeight="1" x14ac:dyDescent="0.25">
      <c r="A1859" s="167">
        <v>1856</v>
      </c>
      <c r="B1859" s="98">
        <v>13100122005000</v>
      </c>
      <c r="C1859" s="99" t="s">
        <v>2473</v>
      </c>
      <c r="D1859" s="101">
        <v>1300000</v>
      </c>
    </row>
    <row r="1860" spans="1:4" ht="13.2" hidden="1" customHeight="1" x14ac:dyDescent="0.25">
      <c r="A1860" s="167">
        <v>1857</v>
      </c>
      <c r="B1860" s="98">
        <v>13100125004000</v>
      </c>
      <c r="C1860" s="99" t="s">
        <v>2929</v>
      </c>
      <c r="D1860" s="101">
        <v>1260000</v>
      </c>
    </row>
    <row r="1861" spans="1:4" ht="13.2" hidden="1" customHeight="1" x14ac:dyDescent="0.25">
      <c r="A1861" s="167">
        <v>1858</v>
      </c>
      <c r="B1861" s="98">
        <v>9100124003200</v>
      </c>
      <c r="C1861" s="99" t="s">
        <v>820</v>
      </c>
      <c r="D1861" s="101">
        <v>1200000</v>
      </c>
    </row>
    <row r="1862" spans="1:4" ht="13.2" hidden="1" customHeight="1" x14ac:dyDescent="0.25">
      <c r="A1862" s="167">
        <v>1859</v>
      </c>
      <c r="B1862" s="98">
        <v>13100123001400</v>
      </c>
      <c r="C1862" s="99" t="s">
        <v>1389</v>
      </c>
      <c r="D1862" s="101">
        <v>1200000</v>
      </c>
    </row>
    <row r="1863" spans="1:4" ht="13.8" hidden="1" x14ac:dyDescent="0.25">
      <c r="A1863" s="167">
        <v>1860</v>
      </c>
      <c r="B1863" s="98">
        <v>5010324002900</v>
      </c>
      <c r="C1863" s="99" t="s">
        <v>2124</v>
      </c>
      <c r="D1863" s="101">
        <v>1200000</v>
      </c>
    </row>
    <row r="1864" spans="1:4" ht="13.8" hidden="1" x14ac:dyDescent="0.25">
      <c r="A1864" s="167">
        <v>1861</v>
      </c>
      <c r="B1864" s="98">
        <v>17100123001400</v>
      </c>
      <c r="C1864" s="99" t="s">
        <v>2243</v>
      </c>
      <c r="D1864" s="101">
        <v>1200000</v>
      </c>
    </row>
    <row r="1865" spans="1:4" ht="13.8" hidden="1" x14ac:dyDescent="0.25">
      <c r="A1865" s="167">
        <v>1862</v>
      </c>
      <c r="B1865" s="98">
        <v>7100123003600</v>
      </c>
      <c r="C1865" s="99" t="s">
        <v>2547</v>
      </c>
      <c r="D1865" s="101">
        <v>1179000</v>
      </c>
    </row>
    <row r="1866" spans="1:4" ht="13.2" hidden="1" customHeight="1" x14ac:dyDescent="0.25">
      <c r="A1866" s="167">
        <v>1863</v>
      </c>
      <c r="B1866" s="98">
        <v>12100124000900</v>
      </c>
      <c r="C1866" s="99" t="s">
        <v>1034</v>
      </c>
      <c r="D1866" s="101">
        <v>1050000</v>
      </c>
    </row>
    <row r="1867" spans="1:4" ht="13.2" hidden="1" customHeight="1" x14ac:dyDescent="0.25">
      <c r="A1867" s="167">
        <v>1864</v>
      </c>
      <c r="B1867" s="98">
        <v>13100123007700</v>
      </c>
      <c r="C1867" s="99" t="s">
        <v>777</v>
      </c>
      <c r="D1867" s="101">
        <v>1000000</v>
      </c>
    </row>
    <row r="1868" spans="1:4" ht="13.2" hidden="1" customHeight="1" x14ac:dyDescent="0.25">
      <c r="A1868" s="167">
        <v>1865</v>
      </c>
      <c r="B1868" s="98">
        <v>9100124003000</v>
      </c>
      <c r="C1868" s="99" t="s">
        <v>800</v>
      </c>
      <c r="D1868" s="101">
        <v>1000000</v>
      </c>
    </row>
    <row r="1869" spans="1:4" ht="13.2" hidden="1" customHeight="1" x14ac:dyDescent="0.25">
      <c r="A1869" s="167">
        <v>1866</v>
      </c>
      <c r="B1869" s="98">
        <v>1010223003300</v>
      </c>
      <c r="C1869" s="99" t="s">
        <v>826</v>
      </c>
      <c r="D1869" s="101">
        <v>1000000</v>
      </c>
    </row>
    <row r="1870" spans="1:4" ht="13.2" hidden="1" customHeight="1" x14ac:dyDescent="0.25">
      <c r="A1870" s="167">
        <v>1867</v>
      </c>
      <c r="B1870" s="98">
        <v>1010223002300</v>
      </c>
      <c r="C1870" s="99" t="s">
        <v>830</v>
      </c>
      <c r="D1870" s="101">
        <v>1000000</v>
      </c>
    </row>
    <row r="1871" spans="1:4" ht="13.8" hidden="1" x14ac:dyDescent="0.25">
      <c r="A1871" s="167">
        <v>1868</v>
      </c>
      <c r="B1871" s="98">
        <v>1010123000100</v>
      </c>
      <c r="C1871" s="99" t="s">
        <v>839</v>
      </c>
      <c r="D1871" s="101">
        <v>1000000</v>
      </c>
    </row>
    <row r="1872" spans="1:4" ht="13.8" hidden="1" x14ac:dyDescent="0.25">
      <c r="A1872" s="167">
        <v>1869</v>
      </c>
      <c r="B1872" s="98">
        <v>1010223003100</v>
      </c>
      <c r="C1872" s="99" t="s">
        <v>845</v>
      </c>
      <c r="D1872" s="101">
        <v>1000000</v>
      </c>
    </row>
    <row r="1873" spans="1:4" ht="13.8" hidden="1" x14ac:dyDescent="0.25">
      <c r="A1873" s="167">
        <v>1870</v>
      </c>
      <c r="B1873" s="98">
        <v>13100124008400</v>
      </c>
      <c r="C1873" s="99" t="s">
        <v>858</v>
      </c>
      <c r="D1873" s="101">
        <v>1000000</v>
      </c>
    </row>
    <row r="1874" spans="1:4" ht="13.8" hidden="1" x14ac:dyDescent="0.25">
      <c r="A1874" s="167">
        <v>1871</v>
      </c>
      <c r="B1874" s="98">
        <v>13100122002800</v>
      </c>
      <c r="C1874" s="99" t="s">
        <v>865</v>
      </c>
      <c r="D1874" s="101">
        <v>1000000</v>
      </c>
    </row>
    <row r="1875" spans="1:4" ht="13.8" hidden="1" x14ac:dyDescent="0.25">
      <c r="A1875" s="167">
        <v>1872</v>
      </c>
      <c r="B1875" s="98">
        <v>13100122002700</v>
      </c>
      <c r="C1875" s="99" t="s">
        <v>870</v>
      </c>
      <c r="D1875" s="101">
        <v>1000000</v>
      </c>
    </row>
    <row r="1876" spans="1:4" ht="13.8" hidden="1" x14ac:dyDescent="0.25">
      <c r="A1876" s="167">
        <v>1873</v>
      </c>
      <c r="B1876" s="98">
        <v>9100123001600</v>
      </c>
      <c r="C1876" s="99" t="s">
        <v>911</v>
      </c>
      <c r="D1876" s="101">
        <v>1000000</v>
      </c>
    </row>
    <row r="1877" spans="1:4" ht="13.8" hidden="1" x14ac:dyDescent="0.25">
      <c r="A1877" s="167">
        <v>1874</v>
      </c>
      <c r="B1877" s="98">
        <v>9100123003200</v>
      </c>
      <c r="C1877" s="99" t="s">
        <v>922</v>
      </c>
      <c r="D1877" s="101">
        <v>1000000</v>
      </c>
    </row>
    <row r="1878" spans="1:4" ht="13.8" hidden="1" x14ac:dyDescent="0.25">
      <c r="A1878" s="167">
        <v>1875</v>
      </c>
      <c r="B1878" s="98">
        <v>2100124005600</v>
      </c>
      <c r="C1878" s="99" t="s">
        <v>968</v>
      </c>
      <c r="D1878" s="101">
        <v>1000000</v>
      </c>
    </row>
    <row r="1879" spans="1:4" ht="13.8" hidden="1" x14ac:dyDescent="0.25">
      <c r="A1879" s="167">
        <v>1876</v>
      </c>
      <c r="B1879" s="98">
        <v>2100124005500</v>
      </c>
      <c r="C1879" s="99" t="s">
        <v>973</v>
      </c>
      <c r="D1879" s="101">
        <v>1000000</v>
      </c>
    </row>
    <row r="1880" spans="1:4" ht="26.4" hidden="1" x14ac:dyDescent="0.25">
      <c r="A1880" s="167">
        <v>1877</v>
      </c>
      <c r="B1880" s="98">
        <v>17100124033700</v>
      </c>
      <c r="C1880" s="99" t="s">
        <v>1185</v>
      </c>
      <c r="D1880" s="101">
        <v>1000000</v>
      </c>
    </row>
    <row r="1881" spans="1:4" ht="13.8" hidden="1" x14ac:dyDescent="0.25">
      <c r="A1881" s="167">
        <v>1878</v>
      </c>
      <c r="B1881" s="98">
        <v>12100125000500</v>
      </c>
      <c r="C1881" s="99" t="s">
        <v>1257</v>
      </c>
      <c r="D1881" s="101">
        <v>1000000</v>
      </c>
    </row>
    <row r="1882" spans="1:4" ht="13.8" hidden="1" x14ac:dyDescent="0.25">
      <c r="A1882" s="167">
        <v>1879</v>
      </c>
      <c r="B1882" s="98">
        <v>12100124001200</v>
      </c>
      <c r="C1882" s="99" t="s">
        <v>1267</v>
      </c>
      <c r="D1882" s="101">
        <v>1000000</v>
      </c>
    </row>
    <row r="1883" spans="1:4" ht="13.8" hidden="1" x14ac:dyDescent="0.25">
      <c r="A1883" s="167">
        <v>1880</v>
      </c>
      <c r="B1883" s="98">
        <v>2100123010300</v>
      </c>
      <c r="C1883" s="99" t="s">
        <v>1307</v>
      </c>
      <c r="D1883" s="101">
        <v>1000000</v>
      </c>
    </row>
    <row r="1884" spans="1:4" ht="13.8" hidden="1" x14ac:dyDescent="0.25">
      <c r="A1884" s="167">
        <v>1881</v>
      </c>
      <c r="B1884" s="98">
        <v>4060124000504</v>
      </c>
      <c r="C1884" s="99" t="s">
        <v>1329</v>
      </c>
      <c r="D1884" s="101">
        <v>1000000</v>
      </c>
    </row>
    <row r="1885" spans="1:4" ht="13.8" hidden="1" x14ac:dyDescent="0.25">
      <c r="A1885" s="167">
        <v>1882</v>
      </c>
      <c r="B1885" s="98">
        <v>4060124000704</v>
      </c>
      <c r="C1885" s="99" t="s">
        <v>1335</v>
      </c>
      <c r="D1885" s="101">
        <v>1000000</v>
      </c>
    </row>
    <row r="1886" spans="1:4" ht="13.2" hidden="1" customHeight="1" x14ac:dyDescent="0.25">
      <c r="A1886" s="167">
        <v>1883</v>
      </c>
      <c r="B1886" s="98">
        <v>4060125000304</v>
      </c>
      <c r="C1886" s="99" t="s">
        <v>1344</v>
      </c>
      <c r="D1886" s="101">
        <v>1000000</v>
      </c>
    </row>
    <row r="1887" spans="1:4" ht="13.2" hidden="1" customHeight="1" x14ac:dyDescent="0.25">
      <c r="A1887" s="167">
        <v>1884</v>
      </c>
      <c r="B1887" s="98">
        <v>4060125001104</v>
      </c>
      <c r="C1887" s="99" t="s">
        <v>1352</v>
      </c>
      <c r="D1887" s="101">
        <v>1000000</v>
      </c>
    </row>
    <row r="1888" spans="1:4" ht="13.2" hidden="1" customHeight="1" x14ac:dyDescent="0.25">
      <c r="A1888" s="167">
        <v>1885</v>
      </c>
      <c r="B1888" s="98">
        <v>5050125000100</v>
      </c>
      <c r="C1888" s="99" t="s">
        <v>1358</v>
      </c>
      <c r="D1888" s="101">
        <v>1000000</v>
      </c>
    </row>
    <row r="1889" spans="1:4" ht="13.2" hidden="1" customHeight="1" x14ac:dyDescent="0.25">
      <c r="A1889" s="167">
        <v>1886</v>
      </c>
      <c r="B1889" s="98">
        <v>13100123002200</v>
      </c>
      <c r="C1889" s="99" t="s">
        <v>1381</v>
      </c>
      <c r="D1889" s="101">
        <v>1000000</v>
      </c>
    </row>
    <row r="1890" spans="1:4" ht="13.2" hidden="1" customHeight="1" x14ac:dyDescent="0.25">
      <c r="A1890" s="167">
        <v>1887</v>
      </c>
      <c r="B1890" s="98">
        <v>13100123001300</v>
      </c>
      <c r="C1890" s="99" t="s">
        <v>1390</v>
      </c>
      <c r="D1890" s="101">
        <v>1000000</v>
      </c>
    </row>
    <row r="1891" spans="1:4" ht="13.8" hidden="1" x14ac:dyDescent="0.25">
      <c r="A1891" s="167">
        <v>1888</v>
      </c>
      <c r="B1891" s="98">
        <v>13100123000800</v>
      </c>
      <c r="C1891" s="99" t="s">
        <v>1402</v>
      </c>
      <c r="D1891" s="101">
        <v>1000000</v>
      </c>
    </row>
    <row r="1892" spans="1:4" ht="13.8" hidden="1" x14ac:dyDescent="0.25">
      <c r="A1892" s="167">
        <v>1889</v>
      </c>
      <c r="B1892" s="98">
        <v>21100123000700</v>
      </c>
      <c r="C1892" s="99" t="s">
        <v>1409</v>
      </c>
      <c r="D1892" s="101">
        <v>1000000</v>
      </c>
    </row>
    <row r="1893" spans="1:4" ht="13.8" hidden="1" x14ac:dyDescent="0.25">
      <c r="A1893" s="167">
        <v>1890</v>
      </c>
      <c r="B1893" s="98">
        <v>21100123000400</v>
      </c>
      <c r="C1893" s="99" t="s">
        <v>1411</v>
      </c>
      <c r="D1893" s="101">
        <v>1000000</v>
      </c>
    </row>
    <row r="1894" spans="1:4" ht="13.8" hidden="1" x14ac:dyDescent="0.25">
      <c r="A1894" s="167">
        <v>1891</v>
      </c>
      <c r="B1894" s="98">
        <v>21100123000200</v>
      </c>
      <c r="C1894" s="99" t="s">
        <v>1413</v>
      </c>
      <c r="D1894" s="101">
        <v>1000000</v>
      </c>
    </row>
    <row r="1895" spans="1:4" ht="13.8" hidden="1" x14ac:dyDescent="0.25">
      <c r="A1895" s="167">
        <v>1892</v>
      </c>
      <c r="B1895" s="98">
        <v>14100123000500</v>
      </c>
      <c r="C1895" s="99" t="s">
        <v>1433</v>
      </c>
      <c r="D1895" s="101">
        <v>1000000</v>
      </c>
    </row>
    <row r="1896" spans="1:4" ht="13.8" hidden="1" x14ac:dyDescent="0.25">
      <c r="A1896" s="167">
        <v>1893</v>
      </c>
      <c r="B1896" s="98">
        <v>6100123001500</v>
      </c>
      <c r="C1896" s="99" t="s">
        <v>1455</v>
      </c>
      <c r="D1896" s="101">
        <v>1000000</v>
      </c>
    </row>
    <row r="1897" spans="1:4" ht="13.8" hidden="1" x14ac:dyDescent="0.25">
      <c r="A1897" s="167">
        <v>1894</v>
      </c>
      <c r="B1897" s="98">
        <v>6100123002100</v>
      </c>
      <c r="C1897" s="99" t="s">
        <v>1459</v>
      </c>
      <c r="D1897" s="101">
        <v>1000000</v>
      </c>
    </row>
    <row r="1898" spans="1:4" ht="13.8" hidden="1" x14ac:dyDescent="0.25">
      <c r="A1898" s="167">
        <v>1895</v>
      </c>
      <c r="B1898" s="98">
        <v>1070424000500</v>
      </c>
      <c r="C1898" s="99" t="s">
        <v>1655</v>
      </c>
      <c r="D1898" s="101">
        <v>1000000</v>
      </c>
    </row>
    <row r="1899" spans="1:4" ht="13.8" hidden="1" x14ac:dyDescent="0.25">
      <c r="A1899" s="167">
        <v>1896</v>
      </c>
      <c r="B1899" s="98">
        <v>1070424000300</v>
      </c>
      <c r="C1899" s="99" t="s">
        <v>1659</v>
      </c>
      <c r="D1899" s="101">
        <v>1000000</v>
      </c>
    </row>
    <row r="1900" spans="1:4" ht="13.2" hidden="1" customHeight="1" x14ac:dyDescent="0.25">
      <c r="A1900" s="167">
        <v>1897</v>
      </c>
      <c r="B1900" s="98">
        <v>1070424000400</v>
      </c>
      <c r="C1900" s="99" t="s">
        <v>1660</v>
      </c>
      <c r="D1900" s="101">
        <v>1000000</v>
      </c>
    </row>
    <row r="1901" spans="1:4" ht="13.2" hidden="1" customHeight="1" x14ac:dyDescent="0.25">
      <c r="A1901" s="167">
        <v>1898</v>
      </c>
      <c r="B1901" s="98">
        <v>1070424000200</v>
      </c>
      <c r="C1901" s="99" t="s">
        <v>1661</v>
      </c>
      <c r="D1901" s="101">
        <v>1000000</v>
      </c>
    </row>
    <row r="1902" spans="1:4" ht="13.2" hidden="1" customHeight="1" x14ac:dyDescent="0.25">
      <c r="A1902" s="167">
        <v>1899</v>
      </c>
      <c r="B1902" s="98">
        <v>1070424000100</v>
      </c>
      <c r="C1902" s="99" t="s">
        <v>1662</v>
      </c>
      <c r="D1902" s="101">
        <v>1000000</v>
      </c>
    </row>
    <row r="1903" spans="1:4" ht="13.2" hidden="1" customHeight="1" x14ac:dyDescent="0.25">
      <c r="A1903" s="167">
        <v>1900</v>
      </c>
      <c r="B1903" s="98">
        <v>1010224002100</v>
      </c>
      <c r="C1903" s="99" t="s">
        <v>1077</v>
      </c>
      <c r="D1903" s="101">
        <v>1000000</v>
      </c>
    </row>
    <row r="1904" spans="1:4" ht="13.2" hidden="1" customHeight="1" x14ac:dyDescent="0.25">
      <c r="A1904" s="167">
        <v>1901</v>
      </c>
      <c r="B1904" s="98">
        <v>4050124000304</v>
      </c>
      <c r="C1904" s="99" t="s">
        <v>1735</v>
      </c>
      <c r="D1904" s="101">
        <v>1000000</v>
      </c>
    </row>
    <row r="1905" spans="1:4" ht="13.8" hidden="1" x14ac:dyDescent="0.25">
      <c r="A1905" s="167">
        <v>1902</v>
      </c>
      <c r="B1905" s="98">
        <v>4050124000504</v>
      </c>
      <c r="C1905" s="99" t="s">
        <v>1737</v>
      </c>
      <c r="D1905" s="101">
        <v>1000000</v>
      </c>
    </row>
    <row r="1906" spans="1:4" ht="13.8" hidden="1" x14ac:dyDescent="0.25">
      <c r="A1906" s="167">
        <v>1903</v>
      </c>
      <c r="B1906" s="98">
        <v>4050124000604</v>
      </c>
      <c r="C1906" s="99" t="s">
        <v>1738</v>
      </c>
      <c r="D1906" s="101">
        <v>1000000</v>
      </c>
    </row>
    <row r="1907" spans="1:4" ht="13.8" hidden="1" x14ac:dyDescent="0.25">
      <c r="A1907" s="167">
        <v>1904</v>
      </c>
      <c r="B1907" s="98">
        <v>4010124000604</v>
      </c>
      <c r="C1907" s="99" t="s">
        <v>1739</v>
      </c>
      <c r="D1907" s="101">
        <v>1000000</v>
      </c>
    </row>
    <row r="1908" spans="1:4" ht="13.8" hidden="1" x14ac:dyDescent="0.25">
      <c r="A1908" s="167">
        <v>1905</v>
      </c>
      <c r="B1908" s="98">
        <v>1060324000200</v>
      </c>
      <c r="C1908" s="99" t="s">
        <v>1779</v>
      </c>
      <c r="D1908" s="101">
        <v>1000000</v>
      </c>
    </row>
    <row r="1909" spans="1:4" ht="13.8" hidden="1" x14ac:dyDescent="0.25">
      <c r="A1909" s="167">
        <v>1906</v>
      </c>
      <c r="B1909" s="98">
        <v>1010223001100</v>
      </c>
      <c r="C1909" s="99" t="s">
        <v>1781</v>
      </c>
      <c r="D1909" s="101">
        <v>1000000</v>
      </c>
    </row>
    <row r="1910" spans="1:4" ht="13.8" hidden="1" x14ac:dyDescent="0.25">
      <c r="A1910" s="167">
        <v>1907</v>
      </c>
      <c r="B1910" s="98">
        <v>10100122001000</v>
      </c>
      <c r="C1910" s="99" t="s">
        <v>1847</v>
      </c>
      <c r="D1910" s="101">
        <v>1000000</v>
      </c>
    </row>
    <row r="1911" spans="1:4" ht="13.8" hidden="1" x14ac:dyDescent="0.25">
      <c r="A1911" s="167">
        <v>1908</v>
      </c>
      <c r="B1911" s="98">
        <v>9100124002900</v>
      </c>
      <c r="C1911" s="99" t="s">
        <v>923</v>
      </c>
      <c r="D1911" s="101">
        <v>1000000</v>
      </c>
    </row>
    <row r="1912" spans="1:4" ht="13.8" hidden="1" x14ac:dyDescent="0.25">
      <c r="A1912" s="167">
        <v>1909</v>
      </c>
      <c r="B1912" s="98">
        <v>9100123005200</v>
      </c>
      <c r="C1912" s="99" t="s">
        <v>1893</v>
      </c>
      <c r="D1912" s="101">
        <v>1000000</v>
      </c>
    </row>
    <row r="1913" spans="1:4" ht="13.8" hidden="1" x14ac:dyDescent="0.25">
      <c r="A1913" s="167">
        <v>1910</v>
      </c>
      <c r="B1913" s="98">
        <v>1030223001000</v>
      </c>
      <c r="C1913" s="99" t="s">
        <v>2039</v>
      </c>
      <c r="D1913" s="101">
        <v>1000000</v>
      </c>
    </row>
    <row r="1914" spans="1:4" ht="13.2" hidden="1" customHeight="1" x14ac:dyDescent="0.25">
      <c r="A1914" s="167">
        <v>1911</v>
      </c>
      <c r="B1914" s="98">
        <v>1020523000600</v>
      </c>
      <c r="C1914" s="99" t="s">
        <v>2046</v>
      </c>
      <c r="D1914" s="101">
        <v>1000000</v>
      </c>
    </row>
    <row r="1915" spans="1:4" ht="13.2" hidden="1" customHeight="1" x14ac:dyDescent="0.25">
      <c r="A1915" s="167">
        <v>1912</v>
      </c>
      <c r="B1915" s="98">
        <v>1040423000600</v>
      </c>
      <c r="C1915" s="99" t="s">
        <v>2052</v>
      </c>
      <c r="D1915" s="101">
        <v>1000000</v>
      </c>
    </row>
    <row r="1916" spans="1:4" ht="13.2" hidden="1" customHeight="1" x14ac:dyDescent="0.25">
      <c r="A1916" s="167">
        <v>1913</v>
      </c>
      <c r="B1916" s="98">
        <v>14100124001600</v>
      </c>
      <c r="C1916" s="99" t="s">
        <v>2073</v>
      </c>
      <c r="D1916" s="101">
        <v>1000000</v>
      </c>
    </row>
    <row r="1917" spans="1:4" ht="13.2" hidden="1" customHeight="1" x14ac:dyDescent="0.25">
      <c r="A1917" s="167">
        <v>1914</v>
      </c>
      <c r="B1917" s="98">
        <v>14100124001700</v>
      </c>
      <c r="C1917" s="99" t="s">
        <v>2074</v>
      </c>
      <c r="D1917" s="101">
        <v>1000000</v>
      </c>
    </row>
    <row r="1918" spans="1:4" ht="13.2" hidden="1" customHeight="1" x14ac:dyDescent="0.25">
      <c r="A1918" s="167">
        <v>1915</v>
      </c>
      <c r="B1918" s="98">
        <v>5010123000500</v>
      </c>
      <c r="C1918" s="99" t="s">
        <v>2093</v>
      </c>
      <c r="D1918" s="101">
        <v>1000000</v>
      </c>
    </row>
    <row r="1919" spans="1:4" ht="13.8" hidden="1" x14ac:dyDescent="0.25">
      <c r="A1919" s="167">
        <v>1916</v>
      </c>
      <c r="B1919" s="98">
        <v>5020323000100</v>
      </c>
      <c r="C1919" s="99" t="s">
        <v>2104</v>
      </c>
      <c r="D1919" s="101">
        <v>1000000</v>
      </c>
    </row>
    <row r="1920" spans="1:4" ht="13.8" hidden="1" x14ac:dyDescent="0.25">
      <c r="A1920" s="167">
        <v>1917</v>
      </c>
      <c r="B1920" s="98">
        <v>5010324002800</v>
      </c>
      <c r="C1920" s="99" t="s">
        <v>2122</v>
      </c>
      <c r="D1920" s="101">
        <v>1000000</v>
      </c>
    </row>
    <row r="1921" spans="1:4" ht="26.4" hidden="1" x14ac:dyDescent="0.25">
      <c r="A1921" s="167">
        <v>1918</v>
      </c>
      <c r="B1921" s="98">
        <v>1070422000400</v>
      </c>
      <c r="C1921" s="99" t="s">
        <v>2304</v>
      </c>
      <c r="D1921" s="101">
        <v>1000000</v>
      </c>
    </row>
    <row r="1922" spans="1:4" ht="13.8" hidden="1" x14ac:dyDescent="0.25">
      <c r="A1922" s="167">
        <v>1919</v>
      </c>
      <c r="B1922" s="98">
        <v>4050124001204</v>
      </c>
      <c r="C1922" s="99" t="s">
        <v>2324</v>
      </c>
      <c r="D1922" s="101">
        <v>1000000</v>
      </c>
    </row>
    <row r="1923" spans="1:4" ht="13.8" hidden="1" x14ac:dyDescent="0.25">
      <c r="A1923" s="167">
        <v>1920</v>
      </c>
      <c r="B1923" s="98">
        <v>13100124007700</v>
      </c>
      <c r="C1923" s="99" t="s">
        <v>2404</v>
      </c>
      <c r="D1923" s="101">
        <v>1000000</v>
      </c>
    </row>
    <row r="1924" spans="1:4" ht="13.8" hidden="1" x14ac:dyDescent="0.25">
      <c r="A1924" s="167">
        <v>1921</v>
      </c>
      <c r="B1924" s="94">
        <v>455</v>
      </c>
      <c r="C1924" s="91" t="s">
        <v>2448</v>
      </c>
      <c r="D1924" s="95">
        <v>1000000</v>
      </c>
    </row>
    <row r="1925" spans="1:4" ht="13.2" hidden="1" customHeight="1" x14ac:dyDescent="0.25">
      <c r="A1925" s="167">
        <v>1922</v>
      </c>
      <c r="B1925" s="98">
        <v>2100122003800</v>
      </c>
      <c r="C1925" s="99" t="s">
        <v>2449</v>
      </c>
      <c r="D1925" s="101">
        <v>1000000</v>
      </c>
    </row>
    <row r="1926" spans="1:4" ht="13.2" hidden="1" customHeight="1" x14ac:dyDescent="0.25">
      <c r="A1926" s="167">
        <v>1923</v>
      </c>
      <c r="B1926" s="98">
        <v>13100125000000</v>
      </c>
      <c r="C1926" s="99" t="s">
        <v>2468</v>
      </c>
      <c r="D1926" s="101">
        <v>1000000</v>
      </c>
    </row>
    <row r="1927" spans="1:4" ht="13.2" hidden="1" customHeight="1" x14ac:dyDescent="0.25">
      <c r="A1927" s="167">
        <v>1924</v>
      </c>
      <c r="B1927" s="98">
        <v>13100123011800</v>
      </c>
      <c r="C1927" s="99" t="s">
        <v>2469</v>
      </c>
      <c r="D1927" s="101">
        <v>1000000</v>
      </c>
    </row>
    <row r="1928" spans="1:4" ht="13.2" hidden="1" customHeight="1" x14ac:dyDescent="0.25">
      <c r="A1928" s="167">
        <v>1925</v>
      </c>
      <c r="B1928" s="98">
        <v>13100123012100</v>
      </c>
      <c r="C1928" s="99" t="s">
        <v>2470</v>
      </c>
      <c r="D1928" s="101">
        <v>1000000</v>
      </c>
    </row>
    <row r="1929" spans="1:4" ht="13.2" hidden="1" customHeight="1" x14ac:dyDescent="0.25">
      <c r="A1929" s="167">
        <v>1926</v>
      </c>
      <c r="B1929" s="98">
        <v>11100125000300</v>
      </c>
      <c r="C1929" s="99" t="s">
        <v>2514</v>
      </c>
      <c r="D1929" s="101">
        <v>1000000</v>
      </c>
    </row>
    <row r="1930" spans="1:4" ht="13.8" hidden="1" x14ac:dyDescent="0.25">
      <c r="A1930" s="167">
        <v>1927</v>
      </c>
      <c r="B1930" s="98">
        <v>13100124016900</v>
      </c>
      <c r="C1930" s="99" t="s">
        <v>2530</v>
      </c>
      <c r="D1930" s="101">
        <v>1000000</v>
      </c>
    </row>
    <row r="1931" spans="1:4" ht="13.8" hidden="1" x14ac:dyDescent="0.25">
      <c r="A1931" s="167">
        <v>1928</v>
      </c>
      <c r="B1931" s="98">
        <v>7100123002500</v>
      </c>
      <c r="C1931" s="99" t="s">
        <v>2552</v>
      </c>
      <c r="D1931" s="101">
        <v>1000000</v>
      </c>
    </row>
    <row r="1932" spans="1:4" ht="13.8" hidden="1" x14ac:dyDescent="0.25">
      <c r="A1932" s="167">
        <v>1929</v>
      </c>
      <c r="B1932" s="98">
        <v>7100123003200</v>
      </c>
      <c r="C1932" s="99" t="s">
        <v>1062</v>
      </c>
      <c r="D1932" s="101">
        <v>1000000</v>
      </c>
    </row>
    <row r="1933" spans="1:4" ht="13.8" hidden="1" x14ac:dyDescent="0.25">
      <c r="A1933" s="167">
        <v>1930</v>
      </c>
      <c r="B1933" s="98">
        <v>7100123001900</v>
      </c>
      <c r="C1933" s="99" t="s">
        <v>2567</v>
      </c>
      <c r="D1933" s="101">
        <v>1000000</v>
      </c>
    </row>
    <row r="1934" spans="1:4" ht="13.8" hidden="1" x14ac:dyDescent="0.25">
      <c r="A1934" s="167">
        <v>1931</v>
      </c>
      <c r="B1934" s="98">
        <v>13100123003700</v>
      </c>
      <c r="C1934" s="99" t="s">
        <v>2641</v>
      </c>
      <c r="D1934" s="101">
        <v>1000000</v>
      </c>
    </row>
    <row r="1935" spans="1:4" ht="13.8" hidden="1" x14ac:dyDescent="0.25">
      <c r="A1935" s="167">
        <v>1932</v>
      </c>
      <c r="B1935" s="98">
        <v>2100124002900</v>
      </c>
      <c r="C1935" s="99" t="s">
        <v>2647</v>
      </c>
      <c r="D1935" s="101">
        <v>1000000</v>
      </c>
    </row>
    <row r="1936" spans="1:4" ht="13.8" hidden="1" x14ac:dyDescent="0.25">
      <c r="A1936" s="167">
        <v>1933</v>
      </c>
      <c r="B1936" s="98">
        <v>2100124003500</v>
      </c>
      <c r="C1936" s="99" t="s">
        <v>2664</v>
      </c>
      <c r="D1936" s="101">
        <v>1000000</v>
      </c>
    </row>
    <row r="1937" spans="1:4" ht="13.8" hidden="1" x14ac:dyDescent="0.25">
      <c r="A1937" s="167">
        <v>1934</v>
      </c>
      <c r="B1937" s="98">
        <v>8100124002200</v>
      </c>
      <c r="C1937" s="99" t="s">
        <v>2702</v>
      </c>
      <c r="D1937" s="101">
        <v>1000000</v>
      </c>
    </row>
    <row r="1938" spans="1:4" ht="13.8" hidden="1" x14ac:dyDescent="0.25">
      <c r="A1938" s="167">
        <v>1935</v>
      </c>
      <c r="B1938" s="98">
        <v>1070322000200</v>
      </c>
      <c r="C1938" s="99" t="s">
        <v>2755</v>
      </c>
      <c r="D1938" s="101">
        <v>1000000</v>
      </c>
    </row>
    <row r="1939" spans="1:4" ht="13.8" hidden="1" x14ac:dyDescent="0.25">
      <c r="A1939" s="167">
        <v>1936</v>
      </c>
      <c r="B1939" s="98">
        <v>7100123001400</v>
      </c>
      <c r="C1939" s="99" t="s">
        <v>2558</v>
      </c>
      <c r="D1939" s="101">
        <v>935000</v>
      </c>
    </row>
    <row r="1940" spans="1:4" ht="13.8" hidden="1" x14ac:dyDescent="0.25">
      <c r="A1940" s="167">
        <v>1937</v>
      </c>
      <c r="B1940" s="98">
        <v>7100123002000</v>
      </c>
      <c r="C1940" s="99" t="s">
        <v>2565</v>
      </c>
      <c r="D1940" s="101">
        <v>929000</v>
      </c>
    </row>
    <row r="1941" spans="1:4" ht="13.8" hidden="1" x14ac:dyDescent="0.25">
      <c r="A1941" s="167">
        <v>1938</v>
      </c>
      <c r="B1941" s="98">
        <v>7100123003500</v>
      </c>
      <c r="C1941" s="99" t="s">
        <v>2560</v>
      </c>
      <c r="D1941" s="101">
        <v>928000</v>
      </c>
    </row>
    <row r="1942" spans="1:4" ht="13.8" hidden="1" x14ac:dyDescent="0.25">
      <c r="A1942" s="167">
        <v>1939</v>
      </c>
      <c r="B1942" s="98">
        <v>1040124000200</v>
      </c>
      <c r="C1942" s="99" t="s">
        <v>2034</v>
      </c>
      <c r="D1942" s="101">
        <v>900000</v>
      </c>
    </row>
    <row r="1943" spans="1:4" ht="13.8" hidden="1" x14ac:dyDescent="0.25">
      <c r="A1943" s="167">
        <v>1940</v>
      </c>
      <c r="B1943" s="98">
        <v>5050222000200</v>
      </c>
      <c r="C1943" s="99" t="s">
        <v>2274</v>
      </c>
      <c r="D1943" s="101">
        <v>900000</v>
      </c>
    </row>
    <row r="1944" spans="1:4" ht="13.8" hidden="1" x14ac:dyDescent="0.25">
      <c r="A1944" s="167">
        <v>1941</v>
      </c>
      <c r="B1944" s="98">
        <v>5100124000200</v>
      </c>
      <c r="C1944" s="99" t="s">
        <v>2275</v>
      </c>
      <c r="D1944" s="101">
        <v>900000</v>
      </c>
    </row>
    <row r="1945" spans="1:4" ht="13.2" hidden="1" customHeight="1" x14ac:dyDescent="0.25">
      <c r="A1945" s="167">
        <v>1942</v>
      </c>
      <c r="B1945" s="98">
        <v>13100122002300</v>
      </c>
      <c r="C1945" s="99" t="s">
        <v>869</v>
      </c>
      <c r="D1945" s="101">
        <v>800000</v>
      </c>
    </row>
    <row r="1946" spans="1:4" ht="13.2" hidden="1" customHeight="1" x14ac:dyDescent="0.25">
      <c r="A1946" s="167">
        <v>1943</v>
      </c>
      <c r="B1946" s="98">
        <v>12100125000200</v>
      </c>
      <c r="C1946" s="99" t="s">
        <v>1029</v>
      </c>
      <c r="D1946" s="101">
        <v>800000</v>
      </c>
    </row>
    <row r="1947" spans="1:4" ht="13.2" hidden="1" customHeight="1" x14ac:dyDescent="0.25">
      <c r="A1947" s="167">
        <v>1944</v>
      </c>
      <c r="B1947" s="98">
        <v>13100123001500</v>
      </c>
      <c r="C1947" s="99" t="s">
        <v>1392</v>
      </c>
      <c r="D1947" s="101">
        <v>800000</v>
      </c>
    </row>
    <row r="1948" spans="1:4" ht="13.2" hidden="1" customHeight="1" x14ac:dyDescent="0.25">
      <c r="A1948" s="167">
        <v>1945</v>
      </c>
      <c r="B1948" s="98">
        <v>9100124002500</v>
      </c>
      <c r="C1948" s="99" t="s">
        <v>1886</v>
      </c>
      <c r="D1948" s="101">
        <v>800000</v>
      </c>
    </row>
    <row r="1949" spans="1:4" ht="13.2" hidden="1" customHeight="1" x14ac:dyDescent="0.25">
      <c r="A1949" s="167">
        <v>1946</v>
      </c>
      <c r="B1949" s="98">
        <v>1030323000400</v>
      </c>
      <c r="C1949" s="99" t="s">
        <v>2037</v>
      </c>
      <c r="D1949" s="101">
        <v>800000</v>
      </c>
    </row>
    <row r="1950" spans="1:4" ht="13.8" hidden="1" x14ac:dyDescent="0.25">
      <c r="A1950" s="167">
        <v>1947</v>
      </c>
      <c r="B1950" s="98">
        <v>1070423000700</v>
      </c>
      <c r="C1950" s="99" t="s">
        <v>2048</v>
      </c>
      <c r="D1950" s="101">
        <v>800000</v>
      </c>
    </row>
    <row r="1951" spans="1:4" ht="13.8" hidden="1" x14ac:dyDescent="0.25">
      <c r="A1951" s="167">
        <v>1948</v>
      </c>
      <c r="B1951" s="98">
        <v>2100124002400</v>
      </c>
      <c r="C1951" s="99" t="s">
        <v>2444</v>
      </c>
      <c r="D1951" s="101">
        <v>800000</v>
      </c>
    </row>
    <row r="1952" spans="1:4" ht="13.8" hidden="1" x14ac:dyDescent="0.25">
      <c r="A1952" s="167">
        <v>1949</v>
      </c>
      <c r="B1952" s="98">
        <v>2100125003100</v>
      </c>
      <c r="C1952" s="116" t="s">
        <v>2943</v>
      </c>
      <c r="D1952" s="101">
        <v>800000</v>
      </c>
    </row>
    <row r="1953" spans="1:4" ht="13.8" hidden="1" x14ac:dyDescent="0.25">
      <c r="A1953" s="167">
        <v>1950</v>
      </c>
      <c r="B1953" s="98">
        <v>13100123002100</v>
      </c>
      <c r="C1953" s="99" t="s">
        <v>1380</v>
      </c>
      <c r="D1953" s="101">
        <v>750000</v>
      </c>
    </row>
    <row r="1954" spans="1:4" ht="13.8" hidden="1" x14ac:dyDescent="0.25">
      <c r="A1954" s="167">
        <v>1951</v>
      </c>
      <c r="B1954" s="98">
        <v>5010324003300</v>
      </c>
      <c r="C1954" s="99" t="s">
        <v>2128</v>
      </c>
      <c r="D1954" s="101">
        <v>750000</v>
      </c>
    </row>
    <row r="1955" spans="1:4" ht="13.8" hidden="1" x14ac:dyDescent="0.25">
      <c r="A1955" s="167">
        <v>1952</v>
      </c>
      <c r="B1955" s="98">
        <v>5010124002600</v>
      </c>
      <c r="C1955" s="99" t="s">
        <v>2851</v>
      </c>
      <c r="D1955" s="101">
        <v>750000</v>
      </c>
    </row>
    <row r="1956" spans="1:4" ht="13.8" hidden="1" x14ac:dyDescent="0.25">
      <c r="A1956" s="167">
        <v>1953</v>
      </c>
      <c r="B1956" s="98">
        <v>5010124002500</v>
      </c>
      <c r="C1956" s="99" t="s">
        <v>2852</v>
      </c>
      <c r="D1956" s="101">
        <v>750000</v>
      </c>
    </row>
    <row r="1957" spans="1:4" ht="13.8" hidden="1" x14ac:dyDescent="0.25">
      <c r="A1957" s="167">
        <v>1954</v>
      </c>
      <c r="B1957" s="98">
        <v>12100123000400</v>
      </c>
      <c r="C1957" s="99" t="s">
        <v>1255</v>
      </c>
      <c r="D1957" s="101">
        <v>700000</v>
      </c>
    </row>
    <row r="1958" spans="1:4" ht="13.8" hidden="1" x14ac:dyDescent="0.25">
      <c r="A1958" s="167">
        <v>1955</v>
      </c>
      <c r="B1958" s="98">
        <v>13100123002300</v>
      </c>
      <c r="C1958" s="99" t="s">
        <v>1382</v>
      </c>
      <c r="D1958" s="101">
        <v>700000</v>
      </c>
    </row>
    <row r="1959" spans="1:4" ht="13.8" hidden="1" x14ac:dyDescent="0.25">
      <c r="A1959" s="167">
        <v>1956</v>
      </c>
      <c r="B1959" s="98">
        <v>4010124000101</v>
      </c>
      <c r="C1959" s="99" t="s">
        <v>1831</v>
      </c>
      <c r="D1959" s="101">
        <v>700000</v>
      </c>
    </row>
    <row r="1960" spans="1:4" ht="13.8" hidden="1" x14ac:dyDescent="0.25">
      <c r="A1960" s="167">
        <v>1957</v>
      </c>
      <c r="B1960" s="98">
        <v>13100123009000</v>
      </c>
      <c r="C1960" s="99" t="s">
        <v>1062</v>
      </c>
      <c r="D1960" s="101">
        <v>700000</v>
      </c>
    </row>
    <row r="1961" spans="1:4" ht="13.8" hidden="1" x14ac:dyDescent="0.25">
      <c r="A1961" s="167">
        <v>1958</v>
      </c>
      <c r="B1961" s="98">
        <v>2100125001600</v>
      </c>
      <c r="C1961" s="99" t="s">
        <v>1975</v>
      </c>
      <c r="D1961" s="101">
        <v>684000</v>
      </c>
    </row>
    <row r="1962" spans="1:4" ht="13.8" hidden="1" x14ac:dyDescent="0.25">
      <c r="A1962" s="167">
        <v>1959</v>
      </c>
      <c r="B1962" s="98">
        <v>7100123002300</v>
      </c>
      <c r="C1962" s="99" t="s">
        <v>2564</v>
      </c>
      <c r="D1962" s="101">
        <v>680000</v>
      </c>
    </row>
    <row r="1963" spans="1:4" ht="13.8" hidden="1" x14ac:dyDescent="0.25">
      <c r="A1963" s="167">
        <v>1960</v>
      </c>
      <c r="B1963" s="98">
        <v>13100124008400</v>
      </c>
      <c r="C1963" s="99" t="s">
        <v>856</v>
      </c>
      <c r="D1963" s="101">
        <v>600000</v>
      </c>
    </row>
    <row r="1964" spans="1:4" ht="13.8" hidden="1" x14ac:dyDescent="0.25">
      <c r="A1964" s="167">
        <v>1961</v>
      </c>
      <c r="B1964" s="98">
        <v>12100124000300</v>
      </c>
      <c r="C1964" s="99" t="s">
        <v>1263</v>
      </c>
      <c r="D1964" s="101">
        <v>600000</v>
      </c>
    </row>
    <row r="1965" spans="1:4" ht="13.8" hidden="1" x14ac:dyDescent="0.25">
      <c r="A1965" s="167">
        <v>1962</v>
      </c>
      <c r="B1965" s="98">
        <v>2100124002200</v>
      </c>
      <c r="C1965" s="99" t="s">
        <v>2442</v>
      </c>
      <c r="D1965" s="101">
        <v>600000</v>
      </c>
    </row>
    <row r="1966" spans="1:4" ht="13.8" hidden="1" x14ac:dyDescent="0.25">
      <c r="A1966" s="167">
        <v>1963</v>
      </c>
      <c r="B1966" s="98">
        <v>13100123008900</v>
      </c>
      <c r="C1966" s="99" t="s">
        <v>2474</v>
      </c>
      <c r="D1966" s="101">
        <v>600000</v>
      </c>
    </row>
    <row r="1967" spans="1:4" ht="13.2" hidden="1" customHeight="1" x14ac:dyDescent="0.25">
      <c r="A1967" s="167">
        <v>1964</v>
      </c>
      <c r="B1967" s="98">
        <v>5010125000200</v>
      </c>
      <c r="C1967" s="99" t="s">
        <v>2828</v>
      </c>
      <c r="D1967" s="101">
        <v>600000</v>
      </c>
    </row>
    <row r="1968" spans="1:4" ht="13.2" hidden="1" customHeight="1" x14ac:dyDescent="0.25">
      <c r="A1968" s="167">
        <v>1965</v>
      </c>
      <c r="B1968" s="98">
        <v>7100123002600</v>
      </c>
      <c r="C1968" s="99" t="s">
        <v>2561</v>
      </c>
      <c r="D1968" s="101">
        <v>578000</v>
      </c>
    </row>
    <row r="1969" spans="1:4" ht="13.2" hidden="1" customHeight="1" x14ac:dyDescent="0.25">
      <c r="A1969" s="167">
        <v>1966</v>
      </c>
      <c r="B1969" s="98">
        <v>12100125000100</v>
      </c>
      <c r="C1969" s="99" t="s">
        <v>1028</v>
      </c>
      <c r="D1969" s="101">
        <v>540000</v>
      </c>
    </row>
    <row r="1970" spans="1:4" ht="13.2" hidden="1" customHeight="1" x14ac:dyDescent="0.25">
      <c r="A1970" s="167">
        <v>1967</v>
      </c>
      <c r="B1970" s="98">
        <v>7100123002700</v>
      </c>
      <c r="C1970" s="99" t="s">
        <v>2551</v>
      </c>
      <c r="D1970" s="101">
        <v>518000</v>
      </c>
    </row>
    <row r="1971" spans="1:4" ht="13.2" hidden="1" customHeight="1" x14ac:dyDescent="0.25">
      <c r="A1971" s="167">
        <v>1968</v>
      </c>
      <c r="B1971" s="98">
        <v>7100123003300</v>
      </c>
      <c r="C1971" s="99" t="s">
        <v>2548</v>
      </c>
      <c r="D1971" s="101">
        <v>515000</v>
      </c>
    </row>
    <row r="1972" spans="1:4" ht="13.8" hidden="1" x14ac:dyDescent="0.25">
      <c r="A1972" s="167">
        <v>1969</v>
      </c>
      <c r="B1972" s="98">
        <v>9100124003100</v>
      </c>
      <c r="C1972" s="99" t="s">
        <v>801</v>
      </c>
      <c r="D1972" s="101">
        <v>500000</v>
      </c>
    </row>
    <row r="1973" spans="1:4" ht="13.8" hidden="1" x14ac:dyDescent="0.25">
      <c r="A1973" s="167">
        <v>1970</v>
      </c>
      <c r="B1973" s="98">
        <v>1010223003500</v>
      </c>
      <c r="C1973" s="99" t="s">
        <v>823</v>
      </c>
      <c r="D1973" s="101">
        <v>500000</v>
      </c>
    </row>
    <row r="1974" spans="1:4" ht="13.8" hidden="1" x14ac:dyDescent="0.25">
      <c r="A1974" s="167">
        <v>1971</v>
      </c>
      <c r="B1974" s="98">
        <v>1060123001200</v>
      </c>
      <c r="C1974" s="99" t="s">
        <v>841</v>
      </c>
      <c r="D1974" s="101">
        <v>500000</v>
      </c>
    </row>
    <row r="1975" spans="1:4" ht="13.8" hidden="1" x14ac:dyDescent="0.25">
      <c r="A1975" s="167">
        <v>1972</v>
      </c>
      <c r="B1975" s="98">
        <v>2100123005700</v>
      </c>
      <c r="C1975" s="99" t="s">
        <v>959</v>
      </c>
      <c r="D1975" s="101">
        <v>500000</v>
      </c>
    </row>
    <row r="1976" spans="1:4" ht="13.8" hidden="1" x14ac:dyDescent="0.25">
      <c r="A1976" s="167">
        <v>1973</v>
      </c>
      <c r="B1976" s="98">
        <v>12100124000100</v>
      </c>
      <c r="C1976" s="99" t="s">
        <v>1266</v>
      </c>
      <c r="D1976" s="101">
        <v>500000</v>
      </c>
    </row>
    <row r="1977" spans="1:4" ht="13.8" hidden="1" x14ac:dyDescent="0.25">
      <c r="A1977" s="167">
        <v>1974</v>
      </c>
      <c r="B1977" s="98">
        <v>12100123000200</v>
      </c>
      <c r="C1977" s="99" t="s">
        <v>947</v>
      </c>
      <c r="D1977" s="101">
        <v>500000</v>
      </c>
    </row>
    <row r="1978" spans="1:4" ht="13.8" hidden="1" x14ac:dyDescent="0.25">
      <c r="A1978" s="167">
        <v>1975</v>
      </c>
      <c r="B1978" s="98">
        <v>6100123001300</v>
      </c>
      <c r="C1978" s="99" t="s">
        <v>1453</v>
      </c>
      <c r="D1978" s="101">
        <v>500000</v>
      </c>
    </row>
    <row r="1979" spans="1:4" ht="13.2" hidden="1" customHeight="1" x14ac:dyDescent="0.25">
      <c r="A1979" s="167">
        <v>1976</v>
      </c>
      <c r="B1979" s="98">
        <v>12100123001700</v>
      </c>
      <c r="C1979" s="99" t="s">
        <v>1564</v>
      </c>
      <c r="D1979" s="101">
        <v>500000</v>
      </c>
    </row>
    <row r="1980" spans="1:4" ht="13.2" hidden="1" customHeight="1" x14ac:dyDescent="0.25">
      <c r="A1980" s="167">
        <v>1977</v>
      </c>
      <c r="B1980" s="98">
        <v>2100123006200</v>
      </c>
      <c r="C1980" s="99" t="s">
        <v>1771</v>
      </c>
      <c r="D1980" s="101">
        <v>500000</v>
      </c>
    </row>
    <row r="1981" spans="1:4" ht="13.2" hidden="1" customHeight="1" x14ac:dyDescent="0.25">
      <c r="A1981" s="167">
        <v>1978</v>
      </c>
      <c r="B1981" s="98">
        <v>2100123006300</v>
      </c>
      <c r="C1981" s="99" t="s">
        <v>1772</v>
      </c>
      <c r="D1981" s="101">
        <v>500000</v>
      </c>
    </row>
    <row r="1982" spans="1:4" ht="13.2" hidden="1" customHeight="1" x14ac:dyDescent="0.25">
      <c r="A1982" s="167">
        <v>1979</v>
      </c>
      <c r="B1982" s="98">
        <v>1070423000900</v>
      </c>
      <c r="C1982" s="99" t="s">
        <v>1787</v>
      </c>
      <c r="D1982" s="101">
        <v>500000</v>
      </c>
    </row>
    <row r="1983" spans="1:4" ht="13.2" hidden="1" customHeight="1" x14ac:dyDescent="0.25">
      <c r="A1983" s="167">
        <v>1980</v>
      </c>
      <c r="B1983" s="98">
        <v>10100124001400</v>
      </c>
      <c r="C1983" s="99" t="s">
        <v>1845</v>
      </c>
      <c r="D1983" s="101">
        <v>500000</v>
      </c>
    </row>
    <row r="1984" spans="1:4" ht="13.8" hidden="1" x14ac:dyDescent="0.25">
      <c r="A1984" s="167">
        <v>1981</v>
      </c>
      <c r="B1984" s="98">
        <v>1030323000600</v>
      </c>
      <c r="C1984" s="99" t="s">
        <v>2029</v>
      </c>
      <c r="D1984" s="101">
        <v>500000</v>
      </c>
    </row>
    <row r="1985" spans="1:4" ht="13.8" hidden="1" x14ac:dyDescent="0.25">
      <c r="A1985" s="167">
        <v>1982</v>
      </c>
      <c r="B1985" s="98">
        <v>1030222000900</v>
      </c>
      <c r="C1985" s="99" t="s">
        <v>2031</v>
      </c>
      <c r="D1985" s="101">
        <v>500000</v>
      </c>
    </row>
    <row r="1986" spans="1:4" ht="13.8" hidden="1" x14ac:dyDescent="0.25">
      <c r="A1986" s="167">
        <v>1983</v>
      </c>
      <c r="B1986" s="98">
        <v>5010324003100</v>
      </c>
      <c r="C1986" s="99" t="s">
        <v>2126</v>
      </c>
      <c r="D1986" s="101">
        <v>500000</v>
      </c>
    </row>
    <row r="1987" spans="1:4" ht="13.8" hidden="1" x14ac:dyDescent="0.25">
      <c r="A1987" s="167">
        <v>1984</v>
      </c>
      <c r="B1987" s="98">
        <v>5100124000100</v>
      </c>
      <c r="C1987" s="99" t="s">
        <v>2276</v>
      </c>
      <c r="D1987" s="101">
        <v>500000</v>
      </c>
    </row>
    <row r="1988" spans="1:4" ht="13.8" hidden="1" x14ac:dyDescent="0.25">
      <c r="A1988" s="167">
        <v>1985</v>
      </c>
      <c r="B1988" s="98">
        <v>7100123002800</v>
      </c>
      <c r="C1988" s="99" t="s">
        <v>2550</v>
      </c>
      <c r="D1988" s="101">
        <v>500000</v>
      </c>
    </row>
    <row r="1989" spans="1:4" ht="13.8" hidden="1" x14ac:dyDescent="0.25">
      <c r="A1989" s="167">
        <v>1986</v>
      </c>
      <c r="B1989" s="98">
        <v>13100123003800</v>
      </c>
      <c r="C1989" s="99" t="s">
        <v>2639</v>
      </c>
      <c r="D1989" s="101">
        <v>500000</v>
      </c>
    </row>
    <row r="1990" spans="1:4" ht="13.8" hidden="1" x14ac:dyDescent="0.25">
      <c r="A1990" s="167">
        <v>1987</v>
      </c>
      <c r="B1990" s="98">
        <v>2100124003300</v>
      </c>
      <c r="C1990" s="99" t="s">
        <v>2662</v>
      </c>
      <c r="D1990" s="101">
        <v>500000</v>
      </c>
    </row>
    <row r="1991" spans="1:4" ht="13.8" hidden="1" x14ac:dyDescent="0.25">
      <c r="A1991" s="167">
        <v>1988</v>
      </c>
      <c r="B1991" s="98">
        <v>7100123003100</v>
      </c>
      <c r="C1991" s="99" t="s">
        <v>2549</v>
      </c>
      <c r="D1991" s="101">
        <v>478000</v>
      </c>
    </row>
    <row r="1992" spans="1:4" ht="13.8" hidden="1" x14ac:dyDescent="0.25">
      <c r="A1992" s="167">
        <v>1989</v>
      </c>
      <c r="B1992" s="98">
        <v>2100125001900</v>
      </c>
      <c r="C1992" s="99" t="s">
        <v>1978</v>
      </c>
      <c r="D1992" s="101">
        <v>450000</v>
      </c>
    </row>
    <row r="1993" spans="1:4" ht="13.8" hidden="1" x14ac:dyDescent="0.25">
      <c r="A1993" s="167">
        <v>1990</v>
      </c>
      <c r="B1993" s="98">
        <v>17100123000100</v>
      </c>
      <c r="C1993" s="99" t="s">
        <v>2247</v>
      </c>
      <c r="D1993" s="101">
        <v>450000</v>
      </c>
    </row>
    <row r="1994" spans="1:4" ht="13.8" hidden="1" x14ac:dyDescent="0.25">
      <c r="A1994" s="167">
        <v>1991</v>
      </c>
      <c r="B1994" s="98">
        <v>10100124001600</v>
      </c>
      <c r="C1994" s="99" t="s">
        <v>1062</v>
      </c>
      <c r="D1994" s="101">
        <v>400000</v>
      </c>
    </row>
    <row r="1995" spans="1:4" ht="13.8" hidden="1" x14ac:dyDescent="0.25">
      <c r="A1995" s="167">
        <v>1992</v>
      </c>
      <c r="B1995" s="98">
        <v>7100123002200</v>
      </c>
      <c r="C1995" s="99" t="s">
        <v>2562</v>
      </c>
      <c r="D1995" s="101">
        <v>400000</v>
      </c>
    </row>
    <row r="1996" spans="1:4" ht="13.8" hidden="1" x14ac:dyDescent="0.25">
      <c r="A1996" s="167">
        <v>1993</v>
      </c>
      <c r="B1996" s="98">
        <v>5010125000300</v>
      </c>
      <c r="C1996" s="99" t="s">
        <v>2829</v>
      </c>
      <c r="D1996" s="101">
        <v>400000</v>
      </c>
    </row>
    <row r="1997" spans="1:4" ht="13.8" hidden="1" x14ac:dyDescent="0.25">
      <c r="A1997" s="167">
        <v>1994</v>
      </c>
      <c r="B1997" s="98">
        <v>13100123001900</v>
      </c>
      <c r="C1997" s="99" t="s">
        <v>1385</v>
      </c>
      <c r="D1997" s="101">
        <v>360000</v>
      </c>
    </row>
    <row r="1998" spans="1:4" ht="13.8" hidden="1" x14ac:dyDescent="0.25">
      <c r="A1998" s="167">
        <v>1995</v>
      </c>
      <c r="B1998" s="98">
        <v>13100125003500</v>
      </c>
      <c r="C1998" s="99" t="s">
        <v>2924</v>
      </c>
      <c r="D1998" s="101">
        <v>360000</v>
      </c>
    </row>
    <row r="1999" spans="1:4" ht="13.8" hidden="1" x14ac:dyDescent="0.25">
      <c r="A1999" s="167">
        <v>1996</v>
      </c>
      <c r="B1999" s="98">
        <v>13100123002500</v>
      </c>
      <c r="C1999" s="99" t="s">
        <v>1378</v>
      </c>
      <c r="D1999" s="101">
        <v>350000</v>
      </c>
    </row>
    <row r="2000" spans="1:4" ht="13.8" hidden="1" x14ac:dyDescent="0.25">
      <c r="A2000" s="167">
        <v>1997</v>
      </c>
      <c r="B2000" s="98">
        <v>13100123002000</v>
      </c>
      <c r="C2000" s="99" t="s">
        <v>1379</v>
      </c>
      <c r="D2000" s="101">
        <v>350000</v>
      </c>
    </row>
    <row r="2001" spans="1:4" ht="13.8" hidden="1" x14ac:dyDescent="0.25">
      <c r="A2001" s="167">
        <v>1998</v>
      </c>
      <c r="B2001" s="98">
        <v>5010324003400</v>
      </c>
      <c r="C2001" s="99" t="s">
        <v>2129</v>
      </c>
      <c r="D2001" s="101">
        <v>350000</v>
      </c>
    </row>
    <row r="2002" spans="1:4" ht="13.2" hidden="1" customHeight="1" x14ac:dyDescent="0.25">
      <c r="A2002" s="167">
        <v>1999</v>
      </c>
      <c r="B2002" s="98">
        <v>10100124001900</v>
      </c>
      <c r="C2002" s="99" t="s">
        <v>1851</v>
      </c>
      <c r="D2002" s="101">
        <v>330000</v>
      </c>
    </row>
    <row r="2003" spans="1:4" ht="13.2" hidden="1" customHeight="1" x14ac:dyDescent="0.25">
      <c r="A2003" s="167">
        <v>2000</v>
      </c>
      <c r="B2003" s="98">
        <v>13100123001200</v>
      </c>
      <c r="C2003" s="99" t="s">
        <v>1391</v>
      </c>
      <c r="D2003" s="101">
        <v>300000</v>
      </c>
    </row>
    <row r="2004" spans="1:4" ht="13.2" hidden="1" customHeight="1" x14ac:dyDescent="0.25">
      <c r="A2004" s="167">
        <v>2001</v>
      </c>
      <c r="B2004" s="98">
        <v>10100124001700</v>
      </c>
      <c r="C2004" s="99" t="s">
        <v>1849</v>
      </c>
      <c r="D2004" s="101">
        <v>300000</v>
      </c>
    </row>
    <row r="2005" spans="1:4" ht="13.2" hidden="1" customHeight="1" x14ac:dyDescent="0.25">
      <c r="A2005" s="167">
        <v>2002</v>
      </c>
      <c r="B2005" s="98">
        <v>5010324003600</v>
      </c>
      <c r="C2005" s="99" t="s">
        <v>2134</v>
      </c>
      <c r="D2005" s="101">
        <v>300000</v>
      </c>
    </row>
    <row r="2006" spans="1:4" ht="13.2" hidden="1" customHeight="1" x14ac:dyDescent="0.25">
      <c r="A2006" s="167">
        <v>2003</v>
      </c>
      <c r="B2006" s="98">
        <v>2100124002100</v>
      </c>
      <c r="C2006" s="99" t="s">
        <v>2440</v>
      </c>
      <c r="D2006" s="101">
        <v>300000</v>
      </c>
    </row>
    <row r="2007" spans="1:4" ht="13.8" hidden="1" x14ac:dyDescent="0.25">
      <c r="A2007" s="167">
        <v>2004</v>
      </c>
      <c r="B2007" s="98">
        <v>2100124003800</v>
      </c>
      <c r="C2007" s="99" t="s">
        <v>2667</v>
      </c>
      <c r="D2007" s="101">
        <v>300000</v>
      </c>
    </row>
    <row r="2008" spans="1:4" ht="13.8" hidden="1" x14ac:dyDescent="0.25">
      <c r="A2008" s="167">
        <v>2005</v>
      </c>
      <c r="B2008" s="98">
        <v>4060125000504</v>
      </c>
      <c r="C2008" s="99" t="s">
        <v>1346</v>
      </c>
      <c r="D2008" s="101">
        <v>250000</v>
      </c>
    </row>
    <row r="2009" spans="1:4" ht="13.8" hidden="1" x14ac:dyDescent="0.25">
      <c r="A2009" s="167">
        <v>2006</v>
      </c>
      <c r="B2009" s="98">
        <v>2100125001800</v>
      </c>
      <c r="C2009" s="99" t="s">
        <v>1977</v>
      </c>
      <c r="D2009" s="101">
        <v>250000</v>
      </c>
    </row>
    <row r="2010" spans="1:4" ht="13.8" hidden="1" x14ac:dyDescent="0.25">
      <c r="A2010" s="167">
        <v>2007</v>
      </c>
      <c r="B2010" s="98">
        <v>17100123000800</v>
      </c>
      <c r="C2010" s="99" t="s">
        <v>2238</v>
      </c>
      <c r="D2010" s="101">
        <v>250000</v>
      </c>
    </row>
    <row r="2011" spans="1:4" ht="13.8" hidden="1" x14ac:dyDescent="0.25">
      <c r="A2011" s="167">
        <v>2008</v>
      </c>
      <c r="B2011" s="98">
        <v>5010125000600</v>
      </c>
      <c r="C2011" s="99" t="s">
        <v>2830</v>
      </c>
      <c r="D2011" s="101">
        <v>210000</v>
      </c>
    </row>
    <row r="2012" spans="1:4" ht="13.8" hidden="1" x14ac:dyDescent="0.25">
      <c r="A2012" s="167">
        <v>2009</v>
      </c>
      <c r="B2012" s="98">
        <v>13100123002400</v>
      </c>
      <c r="C2012" s="99" t="s">
        <v>1383</v>
      </c>
      <c r="D2012" s="101">
        <v>200000</v>
      </c>
    </row>
    <row r="2013" spans="1:4" ht="13.8" hidden="1" x14ac:dyDescent="0.25">
      <c r="A2013" s="167">
        <v>2010</v>
      </c>
      <c r="B2013" s="98">
        <v>13100123055108</v>
      </c>
      <c r="C2013" s="99" t="s">
        <v>1386</v>
      </c>
      <c r="D2013" s="101">
        <v>200000</v>
      </c>
    </row>
    <row r="2014" spans="1:4" ht="13.8" hidden="1" x14ac:dyDescent="0.25">
      <c r="A2014" s="167">
        <v>2011</v>
      </c>
      <c r="B2014" s="98">
        <v>6100123000300</v>
      </c>
      <c r="C2014" s="99" t="s">
        <v>1446</v>
      </c>
      <c r="D2014" s="101">
        <v>200000</v>
      </c>
    </row>
    <row r="2015" spans="1:4" ht="13.8" hidden="1" x14ac:dyDescent="0.25">
      <c r="A2015" s="167">
        <v>2012</v>
      </c>
      <c r="B2015" s="98">
        <v>6100123000500</v>
      </c>
      <c r="C2015" s="99" t="s">
        <v>1447</v>
      </c>
      <c r="D2015" s="101">
        <v>200000</v>
      </c>
    </row>
    <row r="2016" spans="1:4" ht="13.8" hidden="1" x14ac:dyDescent="0.25">
      <c r="A2016" s="167">
        <v>2013</v>
      </c>
      <c r="B2016" s="98">
        <v>2100125002400</v>
      </c>
      <c r="C2016" s="99" t="s">
        <v>1980</v>
      </c>
      <c r="D2016" s="101">
        <v>180000</v>
      </c>
    </row>
    <row r="2017" spans="1:4" ht="13.8" hidden="1" x14ac:dyDescent="0.25">
      <c r="A2017" s="167">
        <v>2014</v>
      </c>
      <c r="B2017" s="98">
        <v>7100123003000</v>
      </c>
      <c r="C2017" s="99" t="s">
        <v>2555</v>
      </c>
      <c r="D2017" s="101">
        <v>146000</v>
      </c>
    </row>
    <row r="2018" spans="1:4" ht="13.8" hidden="1" x14ac:dyDescent="0.25">
      <c r="A2018" s="167">
        <v>2015</v>
      </c>
      <c r="B2018" s="98">
        <v>5010323000900</v>
      </c>
      <c r="C2018" s="99" t="s">
        <v>1938</v>
      </c>
      <c r="D2018" s="101">
        <v>100000</v>
      </c>
    </row>
    <row r="2019" spans="1:4" ht="13.8" hidden="1" x14ac:dyDescent="0.25">
      <c r="A2019" s="167">
        <v>2016</v>
      </c>
      <c r="B2019" s="98">
        <v>2100125003000</v>
      </c>
      <c r="C2019" s="116" t="s">
        <v>2942</v>
      </c>
      <c r="D2019" s="101">
        <v>100000</v>
      </c>
    </row>
    <row r="2020" spans="1:4" ht="13.8" hidden="1" x14ac:dyDescent="0.25">
      <c r="A2020" s="167">
        <v>2017</v>
      </c>
      <c r="B2020" s="98">
        <v>2100125002300</v>
      </c>
      <c r="C2020" s="99" t="s">
        <v>1974</v>
      </c>
      <c r="D2020" s="101">
        <v>60000</v>
      </c>
    </row>
    <row r="2021" spans="1:4" ht="13.8" hidden="1" x14ac:dyDescent="0.25">
      <c r="A2021" s="167">
        <v>2018</v>
      </c>
      <c r="B2021" s="89" t="s">
        <v>745</v>
      </c>
      <c r="C2021" s="173"/>
      <c r="D2021" s="88">
        <v>2025</v>
      </c>
    </row>
    <row r="2022" spans="1:4" ht="13.8" hidden="1" x14ac:dyDescent="0.25">
      <c r="A2022" s="167">
        <v>2019</v>
      </c>
      <c r="B2022" s="94">
        <v>438</v>
      </c>
      <c r="C2022" s="91" t="s">
        <v>1826</v>
      </c>
      <c r="D2022" s="95">
        <v>1000</v>
      </c>
    </row>
    <row r="2023" spans="1:4" ht="13.8" hidden="1" x14ac:dyDescent="0.25">
      <c r="A2023" s="167">
        <v>2020</v>
      </c>
      <c r="B2023" s="98">
        <v>13100123018200</v>
      </c>
      <c r="C2023" s="99" t="s">
        <v>757</v>
      </c>
      <c r="D2023" s="100">
        <v>0</v>
      </c>
    </row>
    <row r="2024" spans="1:4" ht="13.8" hidden="1" x14ac:dyDescent="0.25">
      <c r="A2024" s="167">
        <v>2021</v>
      </c>
      <c r="B2024" s="98">
        <v>13100123018000</v>
      </c>
      <c r="C2024" s="99" t="s">
        <v>761</v>
      </c>
      <c r="D2024" s="100">
        <v>0</v>
      </c>
    </row>
    <row r="2025" spans="1:4" ht="13.8" hidden="1" x14ac:dyDescent="0.25">
      <c r="A2025" s="167">
        <v>2022</v>
      </c>
      <c r="B2025" s="94">
        <v>541</v>
      </c>
      <c r="C2025" s="91" t="s">
        <v>784</v>
      </c>
      <c r="D2025" s="96">
        <v>0</v>
      </c>
    </row>
    <row r="2026" spans="1:4" ht="13.8" hidden="1" x14ac:dyDescent="0.25">
      <c r="A2026" s="167">
        <v>2023</v>
      </c>
      <c r="B2026" s="98">
        <v>13100122003100</v>
      </c>
      <c r="C2026" s="99" t="s">
        <v>785</v>
      </c>
      <c r="D2026" s="100">
        <v>0</v>
      </c>
    </row>
    <row r="2027" spans="1:4" ht="13.8" hidden="1" x14ac:dyDescent="0.25">
      <c r="A2027" s="167">
        <v>2024</v>
      </c>
      <c r="B2027" s="98">
        <v>9100123005600</v>
      </c>
      <c r="C2027" s="99" t="s">
        <v>797</v>
      </c>
      <c r="D2027" s="100">
        <v>0</v>
      </c>
    </row>
    <row r="2028" spans="1:4" ht="13.8" hidden="1" x14ac:dyDescent="0.25">
      <c r="A2028" s="167">
        <v>2025</v>
      </c>
      <c r="B2028" s="98">
        <v>9100123005500</v>
      </c>
      <c r="C2028" s="99" t="s">
        <v>798</v>
      </c>
      <c r="D2028" s="100">
        <v>0</v>
      </c>
    </row>
    <row r="2029" spans="1:4" ht="13.8" hidden="1" x14ac:dyDescent="0.25">
      <c r="A2029" s="167">
        <v>2026</v>
      </c>
      <c r="B2029" s="98">
        <v>1010223002400</v>
      </c>
      <c r="C2029" s="99" t="s">
        <v>827</v>
      </c>
      <c r="D2029" s="100">
        <v>0</v>
      </c>
    </row>
    <row r="2030" spans="1:4" ht="13.8" hidden="1" x14ac:dyDescent="0.25">
      <c r="A2030" s="167">
        <v>2027</v>
      </c>
      <c r="B2030" s="98">
        <v>13100122002200</v>
      </c>
      <c r="C2030" s="99" t="s">
        <v>860</v>
      </c>
      <c r="D2030" s="100">
        <v>0</v>
      </c>
    </row>
    <row r="2031" spans="1:4" ht="13.8" hidden="1" x14ac:dyDescent="0.25">
      <c r="A2031" s="167">
        <v>2028</v>
      </c>
      <c r="B2031" s="98">
        <v>13100122002600</v>
      </c>
      <c r="C2031" s="99" t="s">
        <v>861</v>
      </c>
      <c r="D2031" s="100">
        <v>0</v>
      </c>
    </row>
    <row r="2032" spans="1:4" ht="13.2" hidden="1" customHeight="1" x14ac:dyDescent="0.25">
      <c r="A2032" s="167">
        <v>2029</v>
      </c>
      <c r="B2032" s="98">
        <v>13100124008200</v>
      </c>
      <c r="C2032" s="99" t="s">
        <v>862</v>
      </c>
      <c r="D2032" s="100">
        <v>0</v>
      </c>
    </row>
    <row r="2033" spans="1:4" ht="13.2" hidden="1" customHeight="1" x14ac:dyDescent="0.25">
      <c r="A2033" s="167">
        <v>2030</v>
      </c>
      <c r="B2033" s="98">
        <v>13100123004600</v>
      </c>
      <c r="C2033" s="99" t="s">
        <v>867</v>
      </c>
      <c r="D2033" s="100">
        <v>0</v>
      </c>
    </row>
    <row r="2034" spans="1:4" ht="13.2" hidden="1" customHeight="1" x14ac:dyDescent="0.25">
      <c r="A2034" s="167">
        <v>2031</v>
      </c>
      <c r="B2034" s="98">
        <v>13100123004400</v>
      </c>
      <c r="C2034" s="99" t="s">
        <v>871</v>
      </c>
      <c r="D2034" s="100">
        <v>0</v>
      </c>
    </row>
    <row r="2035" spans="1:4" ht="13.2" hidden="1" customHeight="1" x14ac:dyDescent="0.25">
      <c r="A2035" s="167">
        <v>2032</v>
      </c>
      <c r="B2035" s="98">
        <v>13100122002400</v>
      </c>
      <c r="C2035" s="99" t="s">
        <v>872</v>
      </c>
      <c r="D2035" s="100">
        <v>0</v>
      </c>
    </row>
    <row r="2036" spans="1:4" ht="13.2" hidden="1" customHeight="1" x14ac:dyDescent="0.25">
      <c r="A2036" s="167">
        <v>2033</v>
      </c>
      <c r="B2036" s="98">
        <v>9100123002600</v>
      </c>
      <c r="C2036" s="99" t="s">
        <v>908</v>
      </c>
      <c r="D2036" s="100">
        <v>0</v>
      </c>
    </row>
    <row r="2037" spans="1:4" ht="13.8" hidden="1" x14ac:dyDescent="0.25">
      <c r="A2037" s="167">
        <v>2034</v>
      </c>
      <c r="B2037" s="98">
        <v>9100123001800</v>
      </c>
      <c r="C2037" s="99" t="s">
        <v>912</v>
      </c>
      <c r="D2037" s="100">
        <v>0</v>
      </c>
    </row>
    <row r="2038" spans="1:4" ht="13.8" hidden="1" x14ac:dyDescent="0.25">
      <c r="A2038" s="167">
        <v>2035</v>
      </c>
      <c r="B2038" s="98">
        <v>9100123001400</v>
      </c>
      <c r="C2038" s="99" t="s">
        <v>913</v>
      </c>
      <c r="D2038" s="100">
        <v>0</v>
      </c>
    </row>
    <row r="2039" spans="1:4" ht="13.8" hidden="1" x14ac:dyDescent="0.25">
      <c r="A2039" s="167">
        <v>2036</v>
      </c>
      <c r="B2039" s="98">
        <v>2100122002700</v>
      </c>
      <c r="C2039" s="99" t="s">
        <v>931</v>
      </c>
      <c r="D2039" s="100">
        <v>0</v>
      </c>
    </row>
    <row r="2040" spans="1:4" ht="13.8" hidden="1" x14ac:dyDescent="0.25">
      <c r="A2040" s="167">
        <v>2037</v>
      </c>
      <c r="B2040" s="98">
        <v>2100122001400</v>
      </c>
      <c r="C2040" s="99" t="s">
        <v>950</v>
      </c>
      <c r="D2040" s="100">
        <v>0</v>
      </c>
    </row>
    <row r="2041" spans="1:4" ht="13.8" hidden="1" x14ac:dyDescent="0.25">
      <c r="A2041" s="167">
        <v>2038</v>
      </c>
      <c r="B2041" s="98">
        <v>2100123005100</v>
      </c>
      <c r="C2041" s="99" t="s">
        <v>963</v>
      </c>
      <c r="D2041" s="100">
        <v>0</v>
      </c>
    </row>
    <row r="2042" spans="1:4" ht="13.8" hidden="1" x14ac:dyDescent="0.25">
      <c r="A2042" s="167">
        <v>2039</v>
      </c>
      <c r="B2042" s="98">
        <v>2100123004700</v>
      </c>
      <c r="C2042" s="99" t="s">
        <v>964</v>
      </c>
      <c r="D2042" s="100">
        <v>0</v>
      </c>
    </row>
    <row r="2043" spans="1:4" ht="13.8" hidden="1" x14ac:dyDescent="0.25">
      <c r="A2043" s="167">
        <v>2040</v>
      </c>
      <c r="B2043" s="98">
        <v>14100124003100</v>
      </c>
      <c r="C2043" s="99" t="s">
        <v>998</v>
      </c>
      <c r="D2043" s="100">
        <v>0</v>
      </c>
    </row>
    <row r="2044" spans="1:4" ht="13.8" hidden="1" x14ac:dyDescent="0.25">
      <c r="A2044" s="167">
        <v>2041</v>
      </c>
      <c r="B2044" s="98">
        <v>14100124002900</v>
      </c>
      <c r="C2044" s="99" t="s">
        <v>1001</v>
      </c>
      <c r="D2044" s="100">
        <v>0</v>
      </c>
    </row>
    <row r="2045" spans="1:4" ht="13.2" hidden="1" customHeight="1" x14ac:dyDescent="0.25">
      <c r="A2045" s="167">
        <v>2042</v>
      </c>
      <c r="B2045" s="98">
        <v>14100122000800</v>
      </c>
      <c r="C2045" s="99" t="s">
        <v>1004</v>
      </c>
      <c r="D2045" s="100">
        <v>0</v>
      </c>
    </row>
    <row r="2046" spans="1:4" ht="13.2" hidden="1" customHeight="1" x14ac:dyDescent="0.25">
      <c r="A2046" s="167">
        <v>2043</v>
      </c>
      <c r="B2046" s="98">
        <v>14100122000400</v>
      </c>
      <c r="C2046" s="99" t="s">
        <v>1005</v>
      </c>
      <c r="D2046" s="100">
        <v>0</v>
      </c>
    </row>
    <row r="2047" spans="1:4" ht="13.2" hidden="1" customHeight="1" x14ac:dyDescent="0.25">
      <c r="A2047" s="167">
        <v>2044</v>
      </c>
      <c r="B2047" s="98">
        <v>14100124003300</v>
      </c>
      <c r="C2047" s="99" t="s">
        <v>1006</v>
      </c>
      <c r="D2047" s="100">
        <v>0</v>
      </c>
    </row>
    <row r="2048" spans="1:4" ht="13.2" hidden="1" customHeight="1" x14ac:dyDescent="0.25">
      <c r="A2048" s="167">
        <v>2045</v>
      </c>
      <c r="B2048" s="98">
        <v>12100123002700</v>
      </c>
      <c r="C2048" s="99" t="s">
        <v>1019</v>
      </c>
      <c r="D2048" s="100">
        <v>0</v>
      </c>
    </row>
    <row r="2049" spans="1:4" ht="13.2" hidden="1" customHeight="1" x14ac:dyDescent="0.25">
      <c r="A2049" s="167">
        <v>2046</v>
      </c>
      <c r="B2049" s="98">
        <v>12100123003300</v>
      </c>
      <c r="C2049" s="99" t="s">
        <v>1021</v>
      </c>
      <c r="D2049" s="100">
        <v>0</v>
      </c>
    </row>
    <row r="2050" spans="1:4" ht="13.8" hidden="1" x14ac:dyDescent="0.25">
      <c r="A2050" s="167">
        <v>2047</v>
      </c>
      <c r="B2050" s="98">
        <v>12100123003400</v>
      </c>
      <c r="C2050" s="99" t="s">
        <v>1024</v>
      </c>
      <c r="D2050" s="100">
        <v>0</v>
      </c>
    </row>
    <row r="2051" spans="1:4" ht="13.8" hidden="1" x14ac:dyDescent="0.25">
      <c r="A2051" s="167">
        <v>2048</v>
      </c>
      <c r="B2051" s="98">
        <v>12100123002600</v>
      </c>
      <c r="C2051" s="99" t="s">
        <v>1026</v>
      </c>
      <c r="D2051" s="100">
        <v>0</v>
      </c>
    </row>
    <row r="2052" spans="1:4" ht="13.8" hidden="1" x14ac:dyDescent="0.25">
      <c r="A2052" s="167">
        <v>2049</v>
      </c>
      <c r="B2052" s="98">
        <v>12100123002500</v>
      </c>
      <c r="C2052" s="99" t="s">
        <v>1027</v>
      </c>
      <c r="D2052" s="100">
        <v>0</v>
      </c>
    </row>
    <row r="2053" spans="1:4" ht="13.8" hidden="1" x14ac:dyDescent="0.25">
      <c r="A2053" s="167">
        <v>2050</v>
      </c>
      <c r="B2053" s="98">
        <v>12100123003200</v>
      </c>
      <c r="C2053" s="99" t="s">
        <v>1031</v>
      </c>
      <c r="D2053" s="100">
        <v>0</v>
      </c>
    </row>
    <row r="2054" spans="1:4" ht="13.8" hidden="1" x14ac:dyDescent="0.25">
      <c r="A2054" s="167">
        <v>2051</v>
      </c>
      <c r="B2054" s="98">
        <v>10100124003000</v>
      </c>
      <c r="C2054" s="99" t="s">
        <v>1044</v>
      </c>
      <c r="D2054" s="100">
        <v>0</v>
      </c>
    </row>
    <row r="2055" spans="1:4" ht="13.8" hidden="1" x14ac:dyDescent="0.25">
      <c r="A2055" s="167">
        <v>2052</v>
      </c>
      <c r="B2055" s="98">
        <v>10100123000200</v>
      </c>
      <c r="C2055" s="99" t="s">
        <v>1051</v>
      </c>
      <c r="D2055" s="100">
        <v>0</v>
      </c>
    </row>
    <row r="2056" spans="1:4" ht="13.8" hidden="1" x14ac:dyDescent="0.25">
      <c r="A2056" s="167">
        <v>2053</v>
      </c>
      <c r="B2056" s="98">
        <v>10100123000300</v>
      </c>
      <c r="C2056" s="99" t="s">
        <v>1052</v>
      </c>
      <c r="D2056" s="100">
        <v>0</v>
      </c>
    </row>
    <row r="2057" spans="1:4" ht="13.8" hidden="1" x14ac:dyDescent="0.25">
      <c r="A2057" s="167">
        <v>2054</v>
      </c>
      <c r="B2057" s="98">
        <v>13100123018800</v>
      </c>
      <c r="C2057" s="99" t="s">
        <v>1059</v>
      </c>
      <c r="D2057" s="100">
        <v>0</v>
      </c>
    </row>
    <row r="2058" spans="1:4" ht="13.8" hidden="1" x14ac:dyDescent="0.25">
      <c r="A2058" s="167">
        <v>2055</v>
      </c>
      <c r="B2058" s="98">
        <v>2100124007200</v>
      </c>
      <c r="C2058" s="99" t="s">
        <v>1071</v>
      </c>
      <c r="D2058" s="100">
        <v>0</v>
      </c>
    </row>
    <row r="2059" spans="1:4" ht="13.8" hidden="1" x14ac:dyDescent="0.25">
      <c r="A2059" s="167">
        <v>2056</v>
      </c>
      <c r="B2059" s="98">
        <v>13100123014900</v>
      </c>
      <c r="C2059" s="99" t="s">
        <v>1076</v>
      </c>
      <c r="D2059" s="100">
        <v>0</v>
      </c>
    </row>
    <row r="2060" spans="1:4" ht="13.8" hidden="1" x14ac:dyDescent="0.25">
      <c r="A2060" s="167">
        <v>2057</v>
      </c>
      <c r="B2060" s="98">
        <v>10100123005300</v>
      </c>
      <c r="C2060" s="99" t="s">
        <v>1081</v>
      </c>
      <c r="D2060" s="100">
        <v>0</v>
      </c>
    </row>
    <row r="2061" spans="1:4" ht="26.4" hidden="1" x14ac:dyDescent="0.25">
      <c r="A2061" s="167">
        <v>2058</v>
      </c>
      <c r="B2061" s="98">
        <v>7100123000700</v>
      </c>
      <c r="C2061" s="99" t="s">
        <v>1095</v>
      </c>
      <c r="D2061" s="100">
        <v>0</v>
      </c>
    </row>
    <row r="2062" spans="1:4" ht="13.8" hidden="1" x14ac:dyDescent="0.25">
      <c r="A2062" s="167">
        <v>2059</v>
      </c>
      <c r="B2062" s="98"/>
      <c r="C2062" s="99"/>
      <c r="D2062" s="100">
        <v>0</v>
      </c>
    </row>
    <row r="2063" spans="1:4" ht="13.8" hidden="1" x14ac:dyDescent="0.25">
      <c r="A2063" s="167">
        <v>2060</v>
      </c>
      <c r="B2063" s="98">
        <v>13100123013300</v>
      </c>
      <c r="C2063" s="99" t="s">
        <v>1131</v>
      </c>
      <c r="D2063" s="100">
        <v>0</v>
      </c>
    </row>
    <row r="2064" spans="1:4" ht="13.8" hidden="1" x14ac:dyDescent="0.25">
      <c r="A2064" s="167">
        <v>2061</v>
      </c>
      <c r="B2064" s="98">
        <v>17100122000300</v>
      </c>
      <c r="C2064" s="99" t="s">
        <v>1142</v>
      </c>
      <c r="D2064" s="100">
        <v>0</v>
      </c>
    </row>
    <row r="2065" spans="1:4" ht="26.4" hidden="1" x14ac:dyDescent="0.25">
      <c r="A2065" s="167">
        <v>2062</v>
      </c>
      <c r="B2065" s="98">
        <v>17100123001700</v>
      </c>
      <c r="C2065" s="99" t="s">
        <v>1150</v>
      </c>
      <c r="D2065" s="100">
        <v>0</v>
      </c>
    </row>
    <row r="2066" spans="1:4" ht="13.8" hidden="1" x14ac:dyDescent="0.25">
      <c r="A2066" s="167">
        <v>2063</v>
      </c>
      <c r="B2066" s="98">
        <v>17100124007600</v>
      </c>
      <c r="C2066" s="99" t="s">
        <v>1187</v>
      </c>
      <c r="D2066" s="100">
        <v>0</v>
      </c>
    </row>
    <row r="2067" spans="1:4" ht="13.8" hidden="1" x14ac:dyDescent="0.25">
      <c r="A2067" s="167">
        <v>2064</v>
      </c>
      <c r="B2067" s="98">
        <v>170023401046</v>
      </c>
      <c r="C2067" s="99" t="s">
        <v>1191</v>
      </c>
      <c r="D2067" s="100">
        <v>0</v>
      </c>
    </row>
    <row r="2068" spans="1:4" ht="13.8" hidden="1" x14ac:dyDescent="0.25">
      <c r="A2068" s="167">
        <v>2065</v>
      </c>
      <c r="B2068" s="98">
        <v>12100123000300</v>
      </c>
      <c r="C2068" s="99" t="s">
        <v>1256</v>
      </c>
      <c r="D2068" s="100">
        <v>0</v>
      </c>
    </row>
    <row r="2069" spans="1:4" ht="13.8" hidden="1" x14ac:dyDescent="0.25">
      <c r="A2069" s="167">
        <v>2066</v>
      </c>
      <c r="B2069" s="98">
        <v>12100124000200</v>
      </c>
      <c r="C2069" s="99" t="s">
        <v>1258</v>
      </c>
      <c r="D2069" s="100">
        <v>0</v>
      </c>
    </row>
    <row r="2070" spans="1:4" ht="13.8" hidden="1" x14ac:dyDescent="0.25">
      <c r="A2070" s="167">
        <v>2067</v>
      </c>
      <c r="B2070" s="98">
        <v>12100122000200</v>
      </c>
      <c r="C2070" s="99" t="s">
        <v>1259</v>
      </c>
      <c r="D2070" s="100">
        <v>0</v>
      </c>
    </row>
    <row r="2071" spans="1:4" ht="13.8" hidden="1" x14ac:dyDescent="0.25">
      <c r="A2071" s="167">
        <v>2068</v>
      </c>
      <c r="B2071" s="98">
        <v>12100123000100</v>
      </c>
      <c r="C2071" s="99" t="s">
        <v>1260</v>
      </c>
      <c r="D2071" s="100">
        <v>0</v>
      </c>
    </row>
    <row r="2072" spans="1:4" ht="13.8" hidden="1" x14ac:dyDescent="0.25">
      <c r="A2072" s="167">
        <v>2069</v>
      </c>
      <c r="B2072" s="98">
        <v>12100124001400</v>
      </c>
      <c r="C2072" s="99" t="s">
        <v>1261</v>
      </c>
      <c r="D2072" s="100">
        <v>0</v>
      </c>
    </row>
    <row r="2073" spans="1:4" ht="13.8" hidden="1" x14ac:dyDescent="0.25">
      <c r="A2073" s="167">
        <v>2070</v>
      </c>
      <c r="B2073" s="98">
        <v>12100124001500</v>
      </c>
      <c r="C2073" s="99" t="s">
        <v>1262</v>
      </c>
      <c r="D2073" s="100">
        <v>0</v>
      </c>
    </row>
    <row r="2074" spans="1:4" ht="13.8" hidden="1" x14ac:dyDescent="0.25">
      <c r="A2074" s="167">
        <v>2071</v>
      </c>
      <c r="B2074" s="98">
        <v>12100124000400</v>
      </c>
      <c r="C2074" s="99" t="s">
        <v>1264</v>
      </c>
      <c r="D2074" s="100">
        <v>0</v>
      </c>
    </row>
    <row r="2075" spans="1:4" ht="13.8" hidden="1" x14ac:dyDescent="0.25">
      <c r="A2075" s="167">
        <v>2072</v>
      </c>
      <c r="B2075" s="98">
        <v>12100124001100</v>
      </c>
      <c r="C2075" s="99" t="s">
        <v>1265</v>
      </c>
      <c r="D2075" s="100">
        <v>0</v>
      </c>
    </row>
    <row r="2076" spans="1:4" ht="13.8" hidden="1" x14ac:dyDescent="0.25">
      <c r="A2076" s="167">
        <v>2073</v>
      </c>
      <c r="B2076" s="98">
        <v>12100124001600</v>
      </c>
      <c r="C2076" s="99" t="s">
        <v>1270</v>
      </c>
      <c r="D2076" s="100">
        <v>0</v>
      </c>
    </row>
    <row r="2077" spans="1:4" ht="13.8" hidden="1" x14ac:dyDescent="0.25">
      <c r="A2077" s="167">
        <v>2074</v>
      </c>
      <c r="B2077" s="98">
        <v>2100124006100</v>
      </c>
      <c r="C2077" s="99" t="s">
        <v>1279</v>
      </c>
      <c r="D2077" s="100">
        <v>0</v>
      </c>
    </row>
    <row r="2078" spans="1:4" ht="13.8" hidden="1" x14ac:dyDescent="0.25">
      <c r="A2078" s="167">
        <v>2075</v>
      </c>
      <c r="B2078" s="98">
        <v>2100124006300</v>
      </c>
      <c r="C2078" s="99" t="s">
        <v>1281</v>
      </c>
      <c r="D2078" s="100">
        <v>0</v>
      </c>
    </row>
    <row r="2079" spans="1:4" ht="13.8" hidden="1" x14ac:dyDescent="0.25">
      <c r="A2079" s="167">
        <v>2076</v>
      </c>
      <c r="B2079" s="98">
        <v>2100123010600</v>
      </c>
      <c r="C2079" s="99" t="s">
        <v>1302</v>
      </c>
      <c r="D2079" s="100">
        <v>0</v>
      </c>
    </row>
    <row r="2080" spans="1:4" ht="13.8" hidden="1" x14ac:dyDescent="0.25">
      <c r="A2080" s="167">
        <v>2077</v>
      </c>
      <c r="B2080" s="98">
        <v>2100123010700</v>
      </c>
      <c r="C2080" s="99" t="s">
        <v>1303</v>
      </c>
      <c r="D2080" s="100">
        <v>0</v>
      </c>
    </row>
    <row r="2081" spans="1:4" ht="13.8" hidden="1" x14ac:dyDescent="0.25">
      <c r="A2081" s="167">
        <v>2078</v>
      </c>
      <c r="B2081" s="98">
        <v>4060124000104</v>
      </c>
      <c r="C2081" s="99" t="s">
        <v>1321</v>
      </c>
      <c r="D2081" s="100">
        <v>0</v>
      </c>
    </row>
    <row r="2082" spans="1:4" ht="13.8" hidden="1" x14ac:dyDescent="0.25">
      <c r="A2082" s="167">
        <v>2079</v>
      </c>
      <c r="B2082" s="98">
        <v>4060123000904</v>
      </c>
      <c r="C2082" s="99" t="s">
        <v>1323</v>
      </c>
      <c r="D2082" s="100">
        <v>0</v>
      </c>
    </row>
    <row r="2083" spans="1:4" ht="13.8" hidden="1" x14ac:dyDescent="0.25">
      <c r="A2083" s="167">
        <v>2080</v>
      </c>
      <c r="B2083" s="98">
        <v>4060124000204</v>
      </c>
      <c r="C2083" s="99" t="s">
        <v>1324</v>
      </c>
      <c r="D2083" s="100">
        <v>0</v>
      </c>
    </row>
    <row r="2084" spans="1:4" ht="13.8" hidden="1" x14ac:dyDescent="0.25">
      <c r="A2084" s="167">
        <v>2081</v>
      </c>
      <c r="B2084" s="98">
        <v>4060123000504</v>
      </c>
      <c r="C2084" s="99" t="s">
        <v>1325</v>
      </c>
      <c r="D2084" s="100">
        <v>0</v>
      </c>
    </row>
    <row r="2085" spans="1:4" ht="13.8" hidden="1" x14ac:dyDescent="0.25">
      <c r="A2085" s="167">
        <v>2082</v>
      </c>
      <c r="B2085" s="98">
        <v>4060123001404</v>
      </c>
      <c r="C2085" s="99" t="s">
        <v>1326</v>
      </c>
      <c r="D2085" s="100">
        <v>0</v>
      </c>
    </row>
    <row r="2086" spans="1:4" ht="13.8" hidden="1" x14ac:dyDescent="0.25">
      <c r="A2086" s="167">
        <v>2083</v>
      </c>
      <c r="B2086" s="98">
        <v>4060124000304</v>
      </c>
      <c r="C2086" s="99" t="s">
        <v>1327</v>
      </c>
      <c r="D2086" s="100">
        <v>0</v>
      </c>
    </row>
    <row r="2087" spans="1:4" ht="13.8" hidden="1" x14ac:dyDescent="0.25">
      <c r="A2087" s="167">
        <v>2084</v>
      </c>
      <c r="B2087" s="98">
        <v>4060123000604</v>
      </c>
      <c r="C2087" s="99" t="s">
        <v>1330</v>
      </c>
      <c r="D2087" s="100">
        <v>0</v>
      </c>
    </row>
    <row r="2088" spans="1:4" ht="13.8" hidden="1" x14ac:dyDescent="0.25">
      <c r="A2088" s="167">
        <v>2085</v>
      </c>
      <c r="B2088" s="98">
        <v>4060123001304</v>
      </c>
      <c r="C2088" s="99" t="s">
        <v>1331</v>
      </c>
      <c r="D2088" s="100">
        <v>0</v>
      </c>
    </row>
    <row r="2089" spans="1:4" ht="13.8" hidden="1" x14ac:dyDescent="0.25">
      <c r="A2089" s="167">
        <v>2086</v>
      </c>
      <c r="B2089" s="98">
        <v>4060123001504</v>
      </c>
      <c r="C2089" s="99" t="s">
        <v>1332</v>
      </c>
      <c r="D2089" s="100">
        <v>0</v>
      </c>
    </row>
    <row r="2090" spans="1:4" ht="13.8" hidden="1" x14ac:dyDescent="0.25">
      <c r="A2090" s="167">
        <v>2087</v>
      </c>
      <c r="B2090" s="98">
        <v>4060123001104</v>
      </c>
      <c r="C2090" s="99" t="s">
        <v>1333</v>
      </c>
      <c r="D2090" s="100">
        <v>0</v>
      </c>
    </row>
    <row r="2091" spans="1:4" ht="13.8" hidden="1" x14ac:dyDescent="0.25">
      <c r="A2091" s="167">
        <v>2088</v>
      </c>
      <c r="B2091" s="98">
        <v>4060123001004</v>
      </c>
      <c r="C2091" s="99" t="s">
        <v>1338</v>
      </c>
      <c r="D2091" s="100">
        <v>0</v>
      </c>
    </row>
    <row r="2092" spans="1:4" ht="13.2" hidden="1" customHeight="1" x14ac:dyDescent="0.25">
      <c r="A2092" s="167">
        <v>2089</v>
      </c>
      <c r="B2092" s="98">
        <v>4060123001204</v>
      </c>
      <c r="C2092" s="99" t="s">
        <v>1340</v>
      </c>
      <c r="D2092" s="100">
        <v>0</v>
      </c>
    </row>
    <row r="2093" spans="1:4" ht="13.2" hidden="1" customHeight="1" x14ac:dyDescent="0.25">
      <c r="A2093" s="167">
        <v>2090</v>
      </c>
      <c r="B2093" s="98">
        <v>5010324003900</v>
      </c>
      <c r="C2093" s="99" t="s">
        <v>1356</v>
      </c>
      <c r="D2093" s="100">
        <v>0</v>
      </c>
    </row>
    <row r="2094" spans="1:4" ht="13.2" hidden="1" customHeight="1" x14ac:dyDescent="0.25">
      <c r="A2094" s="167">
        <v>2091</v>
      </c>
      <c r="B2094" s="98">
        <v>5010123001000</v>
      </c>
      <c r="C2094" s="99" t="s">
        <v>1365</v>
      </c>
      <c r="D2094" s="100">
        <v>0</v>
      </c>
    </row>
    <row r="2095" spans="1:4" ht="13.2" hidden="1" customHeight="1" x14ac:dyDescent="0.25">
      <c r="A2095" s="167">
        <v>2092</v>
      </c>
      <c r="B2095" s="94">
        <v>297</v>
      </c>
      <c r="C2095" s="91" t="s">
        <v>794</v>
      </c>
      <c r="D2095" s="96">
        <v>0</v>
      </c>
    </row>
    <row r="2096" spans="1:4" ht="13.2" hidden="1" customHeight="1" x14ac:dyDescent="0.25">
      <c r="A2096" s="167">
        <v>2093</v>
      </c>
      <c r="B2096" s="98">
        <v>5010123001500</v>
      </c>
      <c r="C2096" s="99" t="s">
        <v>1371</v>
      </c>
      <c r="D2096" s="100">
        <v>0</v>
      </c>
    </row>
    <row r="2097" spans="1:4" ht="13.8" hidden="1" x14ac:dyDescent="0.25">
      <c r="A2097" s="167">
        <v>2094</v>
      </c>
      <c r="B2097" s="98">
        <v>5010123000600</v>
      </c>
      <c r="C2097" s="99" t="s">
        <v>1373</v>
      </c>
      <c r="D2097" s="100">
        <v>0</v>
      </c>
    </row>
    <row r="2098" spans="1:4" ht="13.8" hidden="1" x14ac:dyDescent="0.25">
      <c r="A2098" s="167">
        <v>2095</v>
      </c>
      <c r="B2098" s="98">
        <v>13100123001000</v>
      </c>
      <c r="C2098" s="99" t="s">
        <v>1395</v>
      </c>
      <c r="D2098" s="100">
        <v>0</v>
      </c>
    </row>
    <row r="2099" spans="1:4" ht="13.2" hidden="1" customHeight="1" x14ac:dyDescent="0.25">
      <c r="A2099" s="167">
        <v>2096</v>
      </c>
      <c r="B2099" s="94">
        <v>521</v>
      </c>
      <c r="C2099" s="91" t="s">
        <v>1404</v>
      </c>
      <c r="D2099" s="96">
        <v>0</v>
      </c>
    </row>
    <row r="2100" spans="1:4" ht="13.2" hidden="1" customHeight="1" x14ac:dyDescent="0.25">
      <c r="A2100" s="167">
        <v>2097</v>
      </c>
      <c r="B2100" s="98">
        <v>13100123001100</v>
      </c>
      <c r="C2100" s="99" t="s">
        <v>1405</v>
      </c>
      <c r="D2100" s="100">
        <v>0</v>
      </c>
    </row>
    <row r="2101" spans="1:4" ht="13.2" hidden="1" customHeight="1" x14ac:dyDescent="0.25">
      <c r="A2101" s="167">
        <v>2098</v>
      </c>
      <c r="B2101" s="98">
        <v>14100123000400</v>
      </c>
      <c r="C2101" s="99" t="s">
        <v>1425</v>
      </c>
      <c r="D2101" s="100">
        <v>0</v>
      </c>
    </row>
    <row r="2102" spans="1:4" ht="13.2" hidden="1" customHeight="1" x14ac:dyDescent="0.25">
      <c r="A2102" s="167">
        <v>2099</v>
      </c>
      <c r="B2102" s="98">
        <v>14100123000200</v>
      </c>
      <c r="C2102" s="99" t="s">
        <v>1426</v>
      </c>
      <c r="D2102" s="100">
        <v>0</v>
      </c>
    </row>
    <row r="2103" spans="1:4" ht="13.2" hidden="1" customHeight="1" x14ac:dyDescent="0.25">
      <c r="A2103" s="167">
        <v>2100</v>
      </c>
      <c r="B2103" s="98">
        <v>14100123000100</v>
      </c>
      <c r="C2103" s="99" t="s">
        <v>1427</v>
      </c>
      <c r="D2103" s="100">
        <v>0</v>
      </c>
    </row>
    <row r="2104" spans="1:4" ht="13.8" hidden="1" x14ac:dyDescent="0.25">
      <c r="A2104" s="167">
        <v>2101</v>
      </c>
      <c r="B2104" s="98">
        <v>6100123000800</v>
      </c>
      <c r="C2104" s="99" t="s">
        <v>1449</v>
      </c>
      <c r="D2104" s="100">
        <v>0</v>
      </c>
    </row>
    <row r="2105" spans="1:4" ht="13.8" hidden="1" x14ac:dyDescent="0.25">
      <c r="A2105" s="167">
        <v>2102</v>
      </c>
      <c r="B2105" s="98">
        <v>6100123001400</v>
      </c>
      <c r="C2105" s="99" t="s">
        <v>1454</v>
      </c>
      <c r="D2105" s="100">
        <v>0</v>
      </c>
    </row>
    <row r="2106" spans="1:4" ht="13.8" hidden="1" x14ac:dyDescent="0.25">
      <c r="A2106" s="167">
        <v>2103</v>
      </c>
      <c r="B2106" s="98">
        <v>6100123001800</v>
      </c>
      <c r="C2106" s="99" t="s">
        <v>1457</v>
      </c>
      <c r="D2106" s="100">
        <v>0</v>
      </c>
    </row>
    <row r="2107" spans="1:4" ht="13.2" hidden="1" customHeight="1" x14ac:dyDescent="0.25">
      <c r="A2107" s="167">
        <v>2104</v>
      </c>
      <c r="B2107" s="98">
        <v>6100123001700</v>
      </c>
      <c r="C2107" s="99" t="s">
        <v>1462</v>
      </c>
      <c r="D2107" s="100">
        <v>0</v>
      </c>
    </row>
    <row r="2108" spans="1:4" ht="13.2" hidden="1" customHeight="1" x14ac:dyDescent="0.25">
      <c r="A2108" s="167">
        <v>2105</v>
      </c>
      <c r="B2108" s="98">
        <v>13100124008600</v>
      </c>
      <c r="C2108" s="99" t="s">
        <v>1470</v>
      </c>
      <c r="D2108" s="100">
        <v>0</v>
      </c>
    </row>
    <row r="2109" spans="1:4" ht="13.2" hidden="1" customHeight="1" x14ac:dyDescent="0.25">
      <c r="A2109" s="167">
        <v>2106</v>
      </c>
      <c r="B2109" s="98">
        <v>13100124009100</v>
      </c>
      <c r="C2109" s="99" t="s">
        <v>1518</v>
      </c>
      <c r="D2109" s="100">
        <v>0</v>
      </c>
    </row>
    <row r="2110" spans="1:4" ht="13.2" hidden="1" customHeight="1" x14ac:dyDescent="0.25">
      <c r="A2110" s="167">
        <v>2107</v>
      </c>
      <c r="B2110" s="98">
        <v>13100122008000</v>
      </c>
      <c r="C2110" s="99" t="s">
        <v>1521</v>
      </c>
      <c r="D2110" s="100">
        <v>0</v>
      </c>
    </row>
    <row r="2111" spans="1:4" ht="13.2" hidden="1" customHeight="1" x14ac:dyDescent="0.25">
      <c r="A2111" s="167">
        <v>2108</v>
      </c>
      <c r="B2111" s="98">
        <v>13100124009000</v>
      </c>
      <c r="C2111" s="99" t="s">
        <v>1526</v>
      </c>
      <c r="D2111" s="100">
        <v>0</v>
      </c>
    </row>
    <row r="2112" spans="1:4" ht="13.8" hidden="1" x14ac:dyDescent="0.25">
      <c r="A2112" s="167">
        <v>2109</v>
      </c>
      <c r="B2112" s="98">
        <v>2100123001000</v>
      </c>
      <c r="C2112" s="99" t="s">
        <v>1543</v>
      </c>
      <c r="D2112" s="100">
        <v>0</v>
      </c>
    </row>
    <row r="2113" spans="1:4" ht="13.8" hidden="1" x14ac:dyDescent="0.25">
      <c r="A2113" s="167">
        <v>2110</v>
      </c>
      <c r="B2113" s="98">
        <v>2100123000700</v>
      </c>
      <c r="C2113" s="99" t="s">
        <v>1544</v>
      </c>
      <c r="D2113" s="100">
        <v>0</v>
      </c>
    </row>
    <row r="2114" spans="1:4" ht="13.8" hidden="1" x14ac:dyDescent="0.25">
      <c r="A2114" s="167">
        <v>2111</v>
      </c>
      <c r="B2114" s="98">
        <v>2100122000400</v>
      </c>
      <c r="C2114" s="99" t="s">
        <v>1546</v>
      </c>
      <c r="D2114" s="100">
        <v>0</v>
      </c>
    </row>
    <row r="2115" spans="1:4" ht="13.2" hidden="1" customHeight="1" x14ac:dyDescent="0.25">
      <c r="A2115" s="167">
        <v>2112</v>
      </c>
      <c r="B2115" s="98">
        <v>2100124006700</v>
      </c>
      <c r="C2115" s="99" t="s">
        <v>1549</v>
      </c>
      <c r="D2115" s="100">
        <v>0</v>
      </c>
    </row>
    <row r="2116" spans="1:4" ht="13.2" hidden="1" customHeight="1" x14ac:dyDescent="0.25">
      <c r="A2116" s="167">
        <v>2113</v>
      </c>
      <c r="B2116" s="98">
        <v>12100123001900</v>
      </c>
      <c r="C2116" s="99" t="s">
        <v>1560</v>
      </c>
      <c r="D2116" s="100">
        <v>0</v>
      </c>
    </row>
    <row r="2117" spans="1:4" ht="13.2" hidden="1" customHeight="1" x14ac:dyDescent="0.25">
      <c r="A2117" s="167">
        <v>2114</v>
      </c>
      <c r="B2117" s="98">
        <v>12100122000600</v>
      </c>
      <c r="C2117" s="99" t="s">
        <v>1562</v>
      </c>
      <c r="D2117" s="100">
        <v>0</v>
      </c>
    </row>
    <row r="2118" spans="1:4" ht="13.2" hidden="1" customHeight="1" x14ac:dyDescent="0.25">
      <c r="A2118" s="167">
        <v>2115</v>
      </c>
      <c r="B2118" s="98">
        <v>12100123002000</v>
      </c>
      <c r="C2118" s="99" t="s">
        <v>1563</v>
      </c>
      <c r="D2118" s="100">
        <v>0</v>
      </c>
    </row>
    <row r="2119" spans="1:4" ht="13.2" hidden="1" customHeight="1" x14ac:dyDescent="0.25">
      <c r="A2119" s="167">
        <v>2116</v>
      </c>
      <c r="B2119" s="98">
        <v>12100123002100</v>
      </c>
      <c r="C2119" s="99" t="s">
        <v>1570</v>
      </c>
      <c r="D2119" s="100">
        <v>0</v>
      </c>
    </row>
    <row r="2120" spans="1:4" ht="13.8" hidden="1" x14ac:dyDescent="0.25">
      <c r="A2120" s="167">
        <v>2117</v>
      </c>
      <c r="B2120" s="98">
        <v>4090223000104</v>
      </c>
      <c r="C2120" s="99" t="s">
        <v>1586</v>
      </c>
      <c r="D2120" s="100">
        <v>0</v>
      </c>
    </row>
    <row r="2121" spans="1:4" ht="13.8" hidden="1" x14ac:dyDescent="0.25">
      <c r="A2121" s="167">
        <v>2118</v>
      </c>
      <c r="B2121" s="98">
        <v>4090222000104</v>
      </c>
      <c r="C2121" s="99" t="s">
        <v>1587</v>
      </c>
      <c r="D2121" s="100">
        <v>0</v>
      </c>
    </row>
    <row r="2122" spans="1:4" ht="13.8" hidden="1" x14ac:dyDescent="0.25">
      <c r="A2122" s="167">
        <v>2119</v>
      </c>
      <c r="B2122" s="98">
        <v>1020122000100</v>
      </c>
      <c r="C2122" s="99" t="s">
        <v>1611</v>
      </c>
      <c r="D2122" s="100">
        <v>0</v>
      </c>
    </row>
    <row r="2123" spans="1:4" ht="13.8" hidden="1" x14ac:dyDescent="0.25">
      <c r="A2123" s="167">
        <v>2120</v>
      </c>
      <c r="B2123" s="98">
        <v>1020323000300</v>
      </c>
      <c r="C2123" s="99" t="s">
        <v>1613</v>
      </c>
      <c r="D2123" s="100">
        <v>0</v>
      </c>
    </row>
    <row r="2124" spans="1:4" ht="13.8" hidden="1" x14ac:dyDescent="0.25">
      <c r="A2124" s="167">
        <v>2121</v>
      </c>
      <c r="B2124" s="98">
        <v>1020322000200</v>
      </c>
      <c r="C2124" s="99" t="s">
        <v>1616</v>
      </c>
      <c r="D2124" s="100">
        <v>0</v>
      </c>
    </row>
    <row r="2125" spans="1:4" ht="13.8" hidden="1" x14ac:dyDescent="0.25">
      <c r="A2125" s="167">
        <v>2122</v>
      </c>
      <c r="B2125" s="98">
        <v>1020322000100</v>
      </c>
      <c r="C2125" s="99" t="s">
        <v>1617</v>
      </c>
      <c r="D2125" s="100">
        <v>0</v>
      </c>
    </row>
    <row r="2126" spans="1:4" ht="13.8" hidden="1" x14ac:dyDescent="0.25">
      <c r="A2126" s="167">
        <v>2123</v>
      </c>
      <c r="B2126" s="98">
        <v>1020323000100</v>
      </c>
      <c r="C2126" s="99" t="s">
        <v>1619</v>
      </c>
      <c r="D2126" s="100">
        <v>0</v>
      </c>
    </row>
    <row r="2127" spans="1:4" ht="13.8" hidden="1" x14ac:dyDescent="0.25">
      <c r="A2127" s="167">
        <v>2124</v>
      </c>
      <c r="B2127" s="98">
        <v>1030223000600</v>
      </c>
      <c r="C2127" s="99" t="s">
        <v>1627</v>
      </c>
      <c r="D2127" s="100">
        <v>0</v>
      </c>
    </row>
    <row r="2128" spans="1:4" ht="13.8" hidden="1" x14ac:dyDescent="0.25">
      <c r="A2128" s="167">
        <v>2125</v>
      </c>
      <c r="B2128" s="98">
        <v>1030222000600</v>
      </c>
      <c r="C2128" s="99" t="s">
        <v>1628</v>
      </c>
      <c r="D2128" s="100">
        <v>0</v>
      </c>
    </row>
    <row r="2129" spans="1:4" ht="13.8" hidden="1" x14ac:dyDescent="0.25">
      <c r="A2129" s="167">
        <v>2126</v>
      </c>
      <c r="B2129" s="98">
        <v>1030223000300</v>
      </c>
      <c r="C2129" s="99" t="s">
        <v>1630</v>
      </c>
      <c r="D2129" s="100">
        <v>0</v>
      </c>
    </row>
    <row r="2130" spans="1:4" ht="13.8" hidden="1" x14ac:dyDescent="0.25">
      <c r="A2130" s="167">
        <v>2127</v>
      </c>
      <c r="B2130" s="98">
        <v>1030223000500</v>
      </c>
      <c r="C2130" s="99" t="s">
        <v>1632</v>
      </c>
      <c r="D2130" s="100">
        <v>0</v>
      </c>
    </row>
    <row r="2131" spans="1:4" ht="13.8" hidden="1" x14ac:dyDescent="0.25">
      <c r="A2131" s="167">
        <v>2128</v>
      </c>
      <c r="B2131" s="98">
        <v>1030223000400</v>
      </c>
      <c r="C2131" s="99" t="s">
        <v>1634</v>
      </c>
      <c r="D2131" s="100">
        <v>0</v>
      </c>
    </row>
    <row r="2132" spans="1:4" ht="13.8" hidden="1" x14ac:dyDescent="0.25">
      <c r="A2132" s="167">
        <v>2129</v>
      </c>
      <c r="B2132" s="98">
        <v>1030222000400</v>
      </c>
      <c r="C2132" s="99" t="s">
        <v>1635</v>
      </c>
      <c r="D2132" s="100">
        <v>0</v>
      </c>
    </row>
    <row r="2133" spans="1:4" ht="13.8" hidden="1" x14ac:dyDescent="0.25">
      <c r="A2133" s="167">
        <v>2130</v>
      </c>
      <c r="B2133" s="98">
        <v>1030222000300</v>
      </c>
      <c r="C2133" s="99" t="s">
        <v>1636</v>
      </c>
      <c r="D2133" s="100">
        <v>0</v>
      </c>
    </row>
    <row r="2134" spans="1:4" ht="13.8" hidden="1" x14ac:dyDescent="0.25">
      <c r="A2134" s="167">
        <v>2131</v>
      </c>
      <c r="B2134" s="98">
        <v>1030222000200</v>
      </c>
      <c r="C2134" s="99" t="s">
        <v>1637</v>
      </c>
      <c r="D2134" s="100">
        <v>0</v>
      </c>
    </row>
    <row r="2135" spans="1:4" ht="13.8" hidden="1" x14ac:dyDescent="0.25">
      <c r="A2135" s="167">
        <v>2132</v>
      </c>
      <c r="B2135" s="98">
        <v>1030222000100</v>
      </c>
      <c r="C2135" s="99" t="s">
        <v>1638</v>
      </c>
      <c r="D2135" s="100">
        <v>0</v>
      </c>
    </row>
    <row r="2136" spans="1:4" ht="13.8" hidden="1" x14ac:dyDescent="0.25">
      <c r="A2136" s="167">
        <v>2133</v>
      </c>
      <c r="B2136" s="98">
        <v>1030223000100</v>
      </c>
      <c r="C2136" s="99" t="s">
        <v>1639</v>
      </c>
      <c r="D2136" s="100">
        <v>0</v>
      </c>
    </row>
    <row r="2137" spans="1:4" ht="13.2" hidden="1" customHeight="1" x14ac:dyDescent="0.25">
      <c r="A2137" s="167">
        <v>2134</v>
      </c>
      <c r="B2137" s="98">
        <v>1060122000100</v>
      </c>
      <c r="C2137" s="99" t="s">
        <v>1641</v>
      </c>
      <c r="D2137" s="100">
        <v>0</v>
      </c>
    </row>
    <row r="2138" spans="1:4" ht="13.2" hidden="1" customHeight="1" x14ac:dyDescent="0.25">
      <c r="A2138" s="167">
        <v>2135</v>
      </c>
      <c r="B2138" s="98">
        <v>1020322000300</v>
      </c>
      <c r="C2138" s="99" t="s">
        <v>1642</v>
      </c>
      <c r="D2138" s="100">
        <v>0</v>
      </c>
    </row>
    <row r="2139" spans="1:4" ht="13.2" hidden="1" customHeight="1" x14ac:dyDescent="0.25">
      <c r="A2139" s="167">
        <v>2136</v>
      </c>
      <c r="B2139" s="98">
        <v>1030323000200</v>
      </c>
      <c r="C2139" s="99" t="s">
        <v>1643</v>
      </c>
      <c r="D2139" s="100">
        <v>0</v>
      </c>
    </row>
    <row r="2140" spans="1:4" ht="13.2" hidden="1" customHeight="1" x14ac:dyDescent="0.25">
      <c r="A2140" s="167">
        <v>2137</v>
      </c>
      <c r="B2140" s="98">
        <v>1030223000200</v>
      </c>
      <c r="C2140" s="99" t="s">
        <v>1644</v>
      </c>
      <c r="D2140" s="100">
        <v>0</v>
      </c>
    </row>
    <row r="2141" spans="1:4" ht="13.2" hidden="1" customHeight="1" x14ac:dyDescent="0.25">
      <c r="A2141" s="167">
        <v>2138</v>
      </c>
      <c r="B2141" s="98">
        <v>1030323000300</v>
      </c>
      <c r="C2141" s="99" t="s">
        <v>1645</v>
      </c>
      <c r="D2141" s="100">
        <v>0</v>
      </c>
    </row>
    <row r="2142" spans="1:4" ht="13.8" hidden="1" x14ac:dyDescent="0.25">
      <c r="A2142" s="167">
        <v>2139</v>
      </c>
      <c r="B2142" s="98">
        <v>1040123000300</v>
      </c>
      <c r="C2142" s="99" t="s">
        <v>1654</v>
      </c>
      <c r="D2142" s="100">
        <v>0</v>
      </c>
    </row>
    <row r="2143" spans="1:4" ht="13.8" hidden="1" x14ac:dyDescent="0.25">
      <c r="A2143" s="167">
        <v>2140</v>
      </c>
      <c r="B2143" s="98">
        <v>1040123000200</v>
      </c>
      <c r="C2143" s="99" t="s">
        <v>1657</v>
      </c>
      <c r="D2143" s="100">
        <v>0</v>
      </c>
    </row>
    <row r="2144" spans="1:4" ht="13.8" hidden="1" x14ac:dyDescent="0.25">
      <c r="A2144" s="167">
        <v>2141</v>
      </c>
      <c r="B2144" s="98">
        <v>1070323000400</v>
      </c>
      <c r="C2144" s="99" t="s">
        <v>1664</v>
      </c>
      <c r="D2144" s="100">
        <v>0</v>
      </c>
    </row>
    <row r="2145" spans="1:4" ht="13.8" hidden="1" x14ac:dyDescent="0.25">
      <c r="A2145" s="167">
        <v>2142</v>
      </c>
      <c r="B2145" s="98">
        <v>1040123000100</v>
      </c>
      <c r="C2145" s="99" t="s">
        <v>1666</v>
      </c>
      <c r="D2145" s="100">
        <v>0</v>
      </c>
    </row>
    <row r="2146" spans="1:4" ht="13.8" hidden="1" x14ac:dyDescent="0.25">
      <c r="A2146" s="167">
        <v>2143</v>
      </c>
      <c r="B2146" s="98">
        <v>1010222000100</v>
      </c>
      <c r="C2146" s="99" t="s">
        <v>1679</v>
      </c>
      <c r="D2146" s="100">
        <v>0</v>
      </c>
    </row>
    <row r="2147" spans="1:4" ht="13.8" hidden="1" x14ac:dyDescent="0.25">
      <c r="A2147" s="167">
        <v>2144</v>
      </c>
      <c r="B2147" s="98">
        <v>1070323000200</v>
      </c>
      <c r="C2147" s="99" t="s">
        <v>1681</v>
      </c>
      <c r="D2147" s="100">
        <v>0</v>
      </c>
    </row>
    <row r="2148" spans="1:4" ht="13.8" hidden="1" x14ac:dyDescent="0.25">
      <c r="A2148" s="167">
        <v>2145</v>
      </c>
      <c r="B2148" s="98">
        <v>1070323000100</v>
      </c>
      <c r="C2148" s="99" t="s">
        <v>1682</v>
      </c>
      <c r="D2148" s="100">
        <v>0</v>
      </c>
    </row>
    <row r="2149" spans="1:4" ht="13.8" hidden="1" x14ac:dyDescent="0.25">
      <c r="A2149" s="167">
        <v>2146</v>
      </c>
      <c r="B2149" s="98">
        <v>1010223000200</v>
      </c>
      <c r="C2149" s="99" t="s">
        <v>1684</v>
      </c>
      <c r="D2149" s="100">
        <v>0</v>
      </c>
    </row>
    <row r="2150" spans="1:4" ht="13.8" hidden="1" x14ac:dyDescent="0.25">
      <c r="A2150" s="167">
        <v>2147</v>
      </c>
      <c r="B2150" s="98">
        <v>1010223000300</v>
      </c>
      <c r="C2150" s="99" t="s">
        <v>1685</v>
      </c>
      <c r="D2150" s="100">
        <v>0</v>
      </c>
    </row>
    <row r="2151" spans="1:4" ht="13.8" hidden="1" x14ac:dyDescent="0.25">
      <c r="A2151" s="167">
        <v>2148</v>
      </c>
      <c r="B2151" s="98">
        <v>4030522000104</v>
      </c>
      <c r="C2151" s="99" t="s">
        <v>1693</v>
      </c>
      <c r="D2151" s="100">
        <v>0</v>
      </c>
    </row>
    <row r="2152" spans="1:4" ht="13.8" hidden="1" x14ac:dyDescent="0.25">
      <c r="A2152" s="167">
        <v>2149</v>
      </c>
      <c r="B2152" s="98">
        <v>4030523000104</v>
      </c>
      <c r="C2152" s="99" t="s">
        <v>1694</v>
      </c>
      <c r="D2152" s="100">
        <v>0</v>
      </c>
    </row>
    <row r="2153" spans="1:4" ht="13.8" hidden="1" x14ac:dyDescent="0.25">
      <c r="A2153" s="167">
        <v>2150</v>
      </c>
      <c r="B2153" s="98">
        <v>4050124000404</v>
      </c>
      <c r="C2153" s="99" t="s">
        <v>1736</v>
      </c>
      <c r="D2153" s="100">
        <v>0</v>
      </c>
    </row>
    <row r="2154" spans="1:4" ht="13.8" hidden="1" x14ac:dyDescent="0.25">
      <c r="A2154" s="167">
        <v>2151</v>
      </c>
      <c r="B2154" s="98">
        <v>4010124000704</v>
      </c>
      <c r="C2154" s="99" t="s">
        <v>1740</v>
      </c>
      <c r="D2154" s="100">
        <v>0</v>
      </c>
    </row>
    <row r="2155" spans="1:4" ht="13.8" hidden="1" x14ac:dyDescent="0.25">
      <c r="A2155" s="167">
        <v>2152</v>
      </c>
      <c r="B2155" s="98">
        <v>4010124000804</v>
      </c>
      <c r="C2155" s="99" t="s">
        <v>1741</v>
      </c>
      <c r="D2155" s="100">
        <v>0</v>
      </c>
    </row>
    <row r="2156" spans="1:4" ht="13.8" hidden="1" x14ac:dyDescent="0.25">
      <c r="A2156" s="167">
        <v>2153</v>
      </c>
      <c r="B2156" s="98">
        <v>4010124000904</v>
      </c>
      <c r="C2156" s="99" t="s">
        <v>1742</v>
      </c>
      <c r="D2156" s="100">
        <v>0</v>
      </c>
    </row>
    <row r="2157" spans="1:4" ht="13.8" hidden="1" x14ac:dyDescent="0.25">
      <c r="A2157" s="167">
        <v>2154</v>
      </c>
      <c r="B2157" s="98">
        <v>4010124001004</v>
      </c>
      <c r="C2157" s="99" t="s">
        <v>1743</v>
      </c>
      <c r="D2157" s="100">
        <v>0</v>
      </c>
    </row>
    <row r="2158" spans="1:4" ht="13.8" hidden="1" x14ac:dyDescent="0.25">
      <c r="A2158" s="167">
        <v>2155</v>
      </c>
      <c r="B2158" s="98">
        <v>4010124001104</v>
      </c>
      <c r="C2158" s="99" t="s">
        <v>1744</v>
      </c>
      <c r="D2158" s="100">
        <v>0</v>
      </c>
    </row>
    <row r="2159" spans="1:4" ht="13.8" hidden="1" x14ac:dyDescent="0.25">
      <c r="A2159" s="167">
        <v>2156</v>
      </c>
      <c r="B2159" s="98">
        <v>40400049402</v>
      </c>
      <c r="C2159" s="99" t="s">
        <v>1745</v>
      </c>
      <c r="D2159" s="100">
        <v>0</v>
      </c>
    </row>
    <row r="2160" spans="1:4" ht="13.8" hidden="1" x14ac:dyDescent="0.25">
      <c r="A2160" s="167">
        <v>2157</v>
      </c>
      <c r="B2160" s="98">
        <v>1010223001100</v>
      </c>
      <c r="C2160" s="99" t="s">
        <v>1781</v>
      </c>
      <c r="D2160" s="100">
        <v>0</v>
      </c>
    </row>
    <row r="2161" spans="1:4" ht="13.8" hidden="1" x14ac:dyDescent="0.25">
      <c r="A2161" s="167">
        <v>2158</v>
      </c>
      <c r="B2161" s="98">
        <v>1010223001600</v>
      </c>
      <c r="C2161" s="99" t="s">
        <v>1788</v>
      </c>
      <c r="D2161" s="100">
        <v>0</v>
      </c>
    </row>
    <row r="2162" spans="1:4" ht="13.8" hidden="1" x14ac:dyDescent="0.25">
      <c r="A2162" s="167">
        <v>2159</v>
      </c>
      <c r="B2162" s="98">
        <v>1060324000300</v>
      </c>
      <c r="C2162" s="99" t="s">
        <v>1789</v>
      </c>
      <c r="D2162" s="100">
        <v>0</v>
      </c>
    </row>
    <row r="2163" spans="1:4" ht="13.8" hidden="1" x14ac:dyDescent="0.25">
      <c r="A2163" s="167">
        <v>2160</v>
      </c>
      <c r="B2163" s="98">
        <v>1010224001500</v>
      </c>
      <c r="C2163" s="99" t="s">
        <v>1792</v>
      </c>
      <c r="D2163" s="100">
        <v>0</v>
      </c>
    </row>
    <row r="2164" spans="1:4" ht="13.8" hidden="1" x14ac:dyDescent="0.25">
      <c r="A2164" s="167">
        <v>2161</v>
      </c>
      <c r="B2164" s="98">
        <v>1070123000500</v>
      </c>
      <c r="C2164" s="99" t="s">
        <v>1793</v>
      </c>
      <c r="D2164" s="100">
        <v>0</v>
      </c>
    </row>
    <row r="2165" spans="1:4" ht="13.8" hidden="1" x14ac:dyDescent="0.25">
      <c r="A2165" s="167">
        <v>2162</v>
      </c>
      <c r="B2165" s="98">
        <v>1070624000700</v>
      </c>
      <c r="C2165" s="99" t="s">
        <v>1797</v>
      </c>
      <c r="D2165" s="100">
        <v>0</v>
      </c>
    </row>
    <row r="2166" spans="1:4" ht="13.8" hidden="1" x14ac:dyDescent="0.25">
      <c r="A2166" s="167">
        <v>2163</v>
      </c>
      <c r="B2166" s="98">
        <v>1040323000100</v>
      </c>
      <c r="C2166" s="99" t="s">
        <v>1798</v>
      </c>
      <c r="D2166" s="100">
        <v>0</v>
      </c>
    </row>
    <row r="2167" spans="1:4" ht="13.8" hidden="1" x14ac:dyDescent="0.25">
      <c r="A2167" s="167">
        <v>2164</v>
      </c>
      <c r="B2167" s="98">
        <v>1020122000200</v>
      </c>
      <c r="C2167" s="99" t="s">
        <v>1799</v>
      </c>
      <c r="D2167" s="100">
        <v>0</v>
      </c>
    </row>
    <row r="2168" spans="1:4" ht="13.8" hidden="1" x14ac:dyDescent="0.25">
      <c r="A2168" s="167">
        <v>2165</v>
      </c>
      <c r="B2168" s="98">
        <v>1030223001200</v>
      </c>
      <c r="C2168" s="99" t="s">
        <v>1806</v>
      </c>
      <c r="D2168" s="100">
        <v>0</v>
      </c>
    </row>
    <row r="2169" spans="1:4" ht="13.8" hidden="1" x14ac:dyDescent="0.25">
      <c r="A2169" s="167">
        <v>2166</v>
      </c>
      <c r="B2169" s="98">
        <v>1070123000600</v>
      </c>
      <c r="C2169" s="99" t="s">
        <v>1809</v>
      </c>
      <c r="D2169" s="100">
        <v>0</v>
      </c>
    </row>
    <row r="2170" spans="1:4" ht="13.8" hidden="1" x14ac:dyDescent="0.25">
      <c r="A2170" s="167">
        <v>2167</v>
      </c>
      <c r="B2170" s="98">
        <v>1070123000700</v>
      </c>
      <c r="C2170" s="99" t="s">
        <v>1810</v>
      </c>
      <c r="D2170" s="100">
        <v>0</v>
      </c>
    </row>
    <row r="2171" spans="1:4" ht="13.8" hidden="1" x14ac:dyDescent="0.25">
      <c r="A2171" s="167">
        <v>2168</v>
      </c>
      <c r="B2171" s="98">
        <v>1070123000800</v>
      </c>
      <c r="C2171" s="99" t="s">
        <v>1811</v>
      </c>
      <c r="D2171" s="100">
        <v>0</v>
      </c>
    </row>
    <row r="2172" spans="1:4" ht="13.8" hidden="1" x14ac:dyDescent="0.25">
      <c r="A2172" s="167">
        <v>2169</v>
      </c>
      <c r="B2172" s="98">
        <v>1070123000900</v>
      </c>
      <c r="C2172" s="99" t="s">
        <v>1812</v>
      </c>
      <c r="D2172" s="100">
        <v>0</v>
      </c>
    </row>
    <row r="2173" spans="1:4" ht="13.8" hidden="1" x14ac:dyDescent="0.25">
      <c r="A2173" s="167">
        <v>2170</v>
      </c>
      <c r="B2173" s="94">
        <v>428</v>
      </c>
      <c r="C2173" s="91" t="s">
        <v>1815</v>
      </c>
      <c r="D2173" s="96">
        <v>0</v>
      </c>
    </row>
    <row r="2174" spans="1:4" ht="13.8" hidden="1" x14ac:dyDescent="0.25">
      <c r="A2174" s="167">
        <v>2171</v>
      </c>
      <c r="B2174" s="98">
        <v>1030223001100</v>
      </c>
      <c r="C2174" s="99" t="s">
        <v>1816</v>
      </c>
      <c r="D2174" s="100">
        <v>0</v>
      </c>
    </row>
    <row r="2175" spans="1:4" ht="13.2" hidden="1" customHeight="1" x14ac:dyDescent="0.25">
      <c r="A2175" s="167">
        <v>2172</v>
      </c>
      <c r="B2175" s="98">
        <v>1050122000100</v>
      </c>
      <c r="C2175" s="99" t="s">
        <v>1817</v>
      </c>
      <c r="D2175" s="100">
        <v>0</v>
      </c>
    </row>
    <row r="2176" spans="1:4" ht="13.2" hidden="1" customHeight="1" x14ac:dyDescent="0.25">
      <c r="A2176" s="167">
        <v>2173</v>
      </c>
      <c r="B2176" s="98">
        <v>4040124000101</v>
      </c>
      <c r="C2176" s="99" t="s">
        <v>1822</v>
      </c>
      <c r="D2176" s="100">
        <v>0</v>
      </c>
    </row>
    <row r="2177" spans="1:4" ht="13.2" hidden="1" customHeight="1" x14ac:dyDescent="0.25">
      <c r="A2177" s="167">
        <v>2174</v>
      </c>
      <c r="B2177" s="98">
        <v>4070424000201</v>
      </c>
      <c r="C2177" s="99" t="s">
        <v>1077</v>
      </c>
      <c r="D2177" s="100">
        <v>0</v>
      </c>
    </row>
    <row r="2178" spans="1:4" ht="13.2" hidden="1" customHeight="1" x14ac:dyDescent="0.25">
      <c r="A2178" s="167">
        <v>2175</v>
      </c>
      <c r="B2178" s="98">
        <v>4080223000201</v>
      </c>
      <c r="C2178" s="99" t="s">
        <v>1827</v>
      </c>
      <c r="D2178" s="100">
        <v>0</v>
      </c>
    </row>
    <row r="2179" spans="1:4" ht="13.2" hidden="1" customHeight="1" x14ac:dyDescent="0.25">
      <c r="A2179" s="167">
        <v>2176</v>
      </c>
      <c r="B2179" s="98">
        <v>4010123001201</v>
      </c>
      <c r="C2179" s="99" t="s">
        <v>1828</v>
      </c>
      <c r="D2179" s="100">
        <v>0</v>
      </c>
    </row>
    <row r="2180" spans="1:4" ht="13.8" hidden="1" x14ac:dyDescent="0.25">
      <c r="A2180" s="167">
        <v>2177</v>
      </c>
      <c r="B2180" s="98">
        <v>4010123001101</v>
      </c>
      <c r="C2180" s="99" t="s">
        <v>1829</v>
      </c>
      <c r="D2180" s="100">
        <v>0</v>
      </c>
    </row>
    <row r="2181" spans="1:4" ht="13.8" hidden="1" x14ac:dyDescent="0.25">
      <c r="A2181" s="167">
        <v>2178</v>
      </c>
      <c r="B2181" s="98">
        <v>4010124000201</v>
      </c>
      <c r="C2181" s="99" t="s">
        <v>1832</v>
      </c>
      <c r="D2181" s="100">
        <v>0</v>
      </c>
    </row>
    <row r="2182" spans="1:4" ht="13.8" hidden="1" x14ac:dyDescent="0.25">
      <c r="A2182" s="167">
        <v>2179</v>
      </c>
      <c r="B2182" s="98">
        <v>10100123001100</v>
      </c>
      <c r="C2182" s="99" t="s">
        <v>1840</v>
      </c>
      <c r="D2182" s="100">
        <v>0</v>
      </c>
    </row>
    <row r="2183" spans="1:4" ht="13.8" hidden="1" x14ac:dyDescent="0.25">
      <c r="A2183" s="167">
        <v>2180</v>
      </c>
      <c r="B2183" s="98">
        <v>10100122000800</v>
      </c>
      <c r="C2183" s="99" t="s">
        <v>1841</v>
      </c>
      <c r="D2183" s="100">
        <v>0</v>
      </c>
    </row>
    <row r="2184" spans="1:4" ht="13.8" hidden="1" x14ac:dyDescent="0.25">
      <c r="A2184" s="167">
        <v>2181</v>
      </c>
      <c r="B2184" s="98">
        <v>10100122000900</v>
      </c>
      <c r="C2184" s="99" t="s">
        <v>1842</v>
      </c>
      <c r="D2184" s="100">
        <v>0</v>
      </c>
    </row>
    <row r="2185" spans="1:4" ht="13.8" hidden="1" x14ac:dyDescent="0.25">
      <c r="A2185" s="167">
        <v>2182</v>
      </c>
      <c r="B2185" s="98">
        <v>10100124001800</v>
      </c>
      <c r="C2185" s="99" t="s">
        <v>1850</v>
      </c>
      <c r="D2185" s="100">
        <v>0</v>
      </c>
    </row>
    <row r="2186" spans="1:4" ht="13.8" hidden="1" x14ac:dyDescent="0.25">
      <c r="A2186" s="167">
        <v>2183</v>
      </c>
      <c r="B2186" s="94">
        <v>499</v>
      </c>
      <c r="C2186" s="91" t="s">
        <v>1376</v>
      </c>
      <c r="D2186" s="96">
        <v>0</v>
      </c>
    </row>
    <row r="2187" spans="1:4" ht="13.8" hidden="1" x14ac:dyDescent="0.25">
      <c r="A2187" s="167">
        <v>2184</v>
      </c>
      <c r="B2187" s="98">
        <v>12100123004400</v>
      </c>
      <c r="C2187" s="99" t="s">
        <v>1877</v>
      </c>
      <c r="D2187" s="100">
        <v>0</v>
      </c>
    </row>
    <row r="2188" spans="1:4" ht="13.8" hidden="1" x14ac:dyDescent="0.25">
      <c r="A2188" s="167">
        <v>2185</v>
      </c>
      <c r="B2188" s="98">
        <v>9100123004500</v>
      </c>
      <c r="C2188" s="99" t="s">
        <v>1885</v>
      </c>
      <c r="D2188" s="100">
        <v>0</v>
      </c>
    </row>
    <row r="2189" spans="1:4" ht="13.8" hidden="1" x14ac:dyDescent="0.25">
      <c r="A2189" s="167">
        <v>2186</v>
      </c>
      <c r="B2189" s="98">
        <v>9100124002700</v>
      </c>
      <c r="C2189" s="99" t="s">
        <v>1887</v>
      </c>
      <c r="D2189" s="100">
        <v>0</v>
      </c>
    </row>
    <row r="2190" spans="1:4" ht="13.8" hidden="1" x14ac:dyDescent="0.25">
      <c r="A2190" s="167">
        <v>2187</v>
      </c>
      <c r="B2190" s="98">
        <v>9100124003800</v>
      </c>
      <c r="C2190" s="99" t="s">
        <v>1889</v>
      </c>
      <c r="D2190" s="100">
        <v>0</v>
      </c>
    </row>
    <row r="2191" spans="1:4" ht="13.8" hidden="1" x14ac:dyDescent="0.25">
      <c r="A2191" s="167">
        <v>2188</v>
      </c>
      <c r="B2191" s="98">
        <v>5010324002500</v>
      </c>
      <c r="C2191" s="99" t="s">
        <v>1900</v>
      </c>
      <c r="D2191" s="100">
        <v>0</v>
      </c>
    </row>
    <row r="2192" spans="1:4" ht="13.8" hidden="1" x14ac:dyDescent="0.25">
      <c r="A2192" s="167">
        <v>2189</v>
      </c>
      <c r="B2192" s="98">
        <v>5010324002600</v>
      </c>
      <c r="C2192" s="99" t="s">
        <v>1901</v>
      </c>
      <c r="D2192" s="100">
        <v>0</v>
      </c>
    </row>
    <row r="2193" spans="1:4" ht="13.8" hidden="1" x14ac:dyDescent="0.25">
      <c r="A2193" s="167">
        <v>2190</v>
      </c>
      <c r="B2193" s="98">
        <v>5050122000600</v>
      </c>
      <c r="C2193" s="99" t="s">
        <v>1910</v>
      </c>
      <c r="D2193" s="100">
        <v>0</v>
      </c>
    </row>
    <row r="2194" spans="1:4" ht="26.4" hidden="1" x14ac:dyDescent="0.25">
      <c r="A2194" s="167">
        <v>2191</v>
      </c>
      <c r="B2194" s="98">
        <v>2100123011700</v>
      </c>
      <c r="C2194" s="99" t="s">
        <v>1927</v>
      </c>
      <c r="D2194" s="100">
        <v>0</v>
      </c>
    </row>
    <row r="2195" spans="1:4" ht="13.8" hidden="1" x14ac:dyDescent="0.25">
      <c r="A2195" s="167">
        <v>2192</v>
      </c>
      <c r="B2195" s="94">
        <v>52</v>
      </c>
      <c r="C2195" s="91" t="s">
        <v>751</v>
      </c>
      <c r="D2195" s="96">
        <v>0</v>
      </c>
    </row>
    <row r="2196" spans="1:4" ht="13.8" hidden="1" x14ac:dyDescent="0.25">
      <c r="A2196" s="167">
        <v>2193</v>
      </c>
      <c r="B2196" s="98">
        <v>5010323000300</v>
      </c>
      <c r="C2196" s="99" t="s">
        <v>1932</v>
      </c>
      <c r="D2196" s="100">
        <v>0</v>
      </c>
    </row>
    <row r="2197" spans="1:4" ht="13.8" hidden="1" x14ac:dyDescent="0.25">
      <c r="A2197" s="167">
        <v>2194</v>
      </c>
      <c r="B2197" s="98">
        <v>5010323000400</v>
      </c>
      <c r="C2197" s="99" t="s">
        <v>1933</v>
      </c>
      <c r="D2197" s="100">
        <v>0</v>
      </c>
    </row>
    <row r="2198" spans="1:4" ht="13.8" hidden="1" x14ac:dyDescent="0.25">
      <c r="A2198" s="167">
        <v>2195</v>
      </c>
      <c r="B2198" s="98">
        <v>5010323000500</v>
      </c>
      <c r="C2198" s="99" t="s">
        <v>1934</v>
      </c>
      <c r="D2198" s="100">
        <v>0</v>
      </c>
    </row>
    <row r="2199" spans="1:4" ht="13.8" hidden="1" x14ac:dyDescent="0.25">
      <c r="A2199" s="167">
        <v>2196</v>
      </c>
      <c r="B2199" s="98">
        <v>5010323001100</v>
      </c>
      <c r="C2199" s="99" t="s">
        <v>1936</v>
      </c>
      <c r="D2199" s="100">
        <v>0</v>
      </c>
    </row>
    <row r="2200" spans="1:4" ht="13.2" hidden="1" customHeight="1" x14ac:dyDescent="0.25">
      <c r="A2200" s="167">
        <v>2197</v>
      </c>
      <c r="B2200" s="98">
        <v>5050124001100</v>
      </c>
      <c r="C2200" s="99" t="s">
        <v>1955</v>
      </c>
      <c r="D2200" s="100">
        <v>0</v>
      </c>
    </row>
    <row r="2201" spans="1:4" ht="13.2" hidden="1" customHeight="1" x14ac:dyDescent="0.25">
      <c r="A2201" s="167">
        <v>2198</v>
      </c>
      <c r="B2201" s="98">
        <v>10100124002400</v>
      </c>
      <c r="C2201" s="99" t="s">
        <v>1992</v>
      </c>
      <c r="D2201" s="100">
        <v>0</v>
      </c>
    </row>
    <row r="2202" spans="1:4" ht="13.2" hidden="1" customHeight="1" x14ac:dyDescent="0.25">
      <c r="A2202" s="167">
        <v>2199</v>
      </c>
      <c r="B2202" s="98">
        <v>10100123005600</v>
      </c>
      <c r="C2202" s="99" t="s">
        <v>1993</v>
      </c>
      <c r="D2202" s="100">
        <v>0</v>
      </c>
    </row>
    <row r="2203" spans="1:4" ht="13.2" hidden="1" customHeight="1" x14ac:dyDescent="0.25">
      <c r="A2203" s="167">
        <v>2200</v>
      </c>
      <c r="B2203" s="98">
        <v>10100124002500</v>
      </c>
      <c r="C2203" s="99" t="s">
        <v>1994</v>
      </c>
      <c r="D2203" s="100">
        <v>0</v>
      </c>
    </row>
    <row r="2204" spans="1:4" ht="13.2" hidden="1" customHeight="1" x14ac:dyDescent="0.25">
      <c r="A2204" s="167">
        <v>2201</v>
      </c>
      <c r="B2204" s="98">
        <v>10100122001300</v>
      </c>
      <c r="C2204" s="99" t="s">
        <v>947</v>
      </c>
      <c r="D2204" s="100">
        <v>0</v>
      </c>
    </row>
    <row r="2205" spans="1:4" ht="13.2" hidden="1" customHeight="1" x14ac:dyDescent="0.25">
      <c r="A2205" s="167">
        <v>2202</v>
      </c>
      <c r="B2205" s="98">
        <v>10100124002600</v>
      </c>
      <c r="C2205" s="99" t="s">
        <v>1995</v>
      </c>
      <c r="D2205" s="100">
        <v>0</v>
      </c>
    </row>
    <row r="2206" spans="1:4" ht="13.2" hidden="1" customHeight="1" x14ac:dyDescent="0.25">
      <c r="A2206" s="167">
        <v>2203</v>
      </c>
      <c r="B2206" s="98">
        <v>10100124003300</v>
      </c>
      <c r="C2206" s="99" t="s">
        <v>1997</v>
      </c>
      <c r="D2206" s="100">
        <v>0</v>
      </c>
    </row>
    <row r="2207" spans="1:4" ht="13.2" hidden="1" customHeight="1" x14ac:dyDescent="0.25">
      <c r="A2207" s="167">
        <v>2204</v>
      </c>
      <c r="B2207" s="98">
        <v>14100124001800</v>
      </c>
      <c r="C2207" s="99" t="s">
        <v>2075</v>
      </c>
      <c r="D2207" s="100">
        <v>0</v>
      </c>
    </row>
    <row r="2208" spans="1:4" ht="13.2" hidden="1" customHeight="1" x14ac:dyDescent="0.25">
      <c r="A2208" s="167">
        <v>2205</v>
      </c>
      <c r="B2208" s="94">
        <v>511</v>
      </c>
      <c r="C2208" s="91" t="s">
        <v>1376</v>
      </c>
      <c r="D2208" s="96">
        <v>0</v>
      </c>
    </row>
    <row r="2209" spans="1:4" ht="13.2" hidden="1" customHeight="1" x14ac:dyDescent="0.25">
      <c r="A2209" s="167">
        <v>2206</v>
      </c>
      <c r="B2209" s="98">
        <v>14100124001400</v>
      </c>
      <c r="C2209" s="99" t="s">
        <v>2077</v>
      </c>
      <c r="D2209" s="100">
        <v>0</v>
      </c>
    </row>
    <row r="2210" spans="1:4" ht="13.8" hidden="1" x14ac:dyDescent="0.25">
      <c r="A2210" s="167">
        <v>2207</v>
      </c>
      <c r="B2210" s="98">
        <v>14100124002100</v>
      </c>
      <c r="C2210" s="99" t="s">
        <v>2078</v>
      </c>
      <c r="D2210" s="100">
        <v>0</v>
      </c>
    </row>
    <row r="2211" spans="1:4" ht="13.8" hidden="1" x14ac:dyDescent="0.25">
      <c r="A2211" s="167">
        <v>2208</v>
      </c>
      <c r="B2211" s="98">
        <v>14100123003400</v>
      </c>
      <c r="C2211" s="99" t="s">
        <v>2079</v>
      </c>
      <c r="D2211" s="100">
        <v>0</v>
      </c>
    </row>
    <row r="2212" spans="1:4" ht="13.8" hidden="1" x14ac:dyDescent="0.25">
      <c r="A2212" s="167">
        <v>2209</v>
      </c>
      <c r="B2212" s="98">
        <v>14100123003500</v>
      </c>
      <c r="C2212" s="99" t="s">
        <v>2080</v>
      </c>
      <c r="D2212" s="100">
        <v>0</v>
      </c>
    </row>
    <row r="2213" spans="1:4" ht="13.8" hidden="1" x14ac:dyDescent="0.25">
      <c r="A2213" s="167">
        <v>2210</v>
      </c>
      <c r="B2213" s="98">
        <v>14100123003600</v>
      </c>
      <c r="C2213" s="99" t="s">
        <v>2082</v>
      </c>
      <c r="D2213" s="100">
        <v>0</v>
      </c>
    </row>
    <row r="2214" spans="1:4" ht="13.8" hidden="1" x14ac:dyDescent="0.25">
      <c r="A2214" s="167">
        <v>2211</v>
      </c>
      <c r="B2214" s="98">
        <v>5060123000100</v>
      </c>
      <c r="C2214" s="99" t="s">
        <v>2095</v>
      </c>
      <c r="D2214" s="100">
        <v>0</v>
      </c>
    </row>
    <row r="2215" spans="1:4" ht="13.8" hidden="1" x14ac:dyDescent="0.25">
      <c r="A2215" s="167">
        <v>2212</v>
      </c>
      <c r="B2215" s="98">
        <v>5010123000400</v>
      </c>
      <c r="C2215" s="99" t="s">
        <v>2108</v>
      </c>
      <c r="D2215" s="100">
        <v>0</v>
      </c>
    </row>
    <row r="2216" spans="1:4" ht="13.8" hidden="1" x14ac:dyDescent="0.25">
      <c r="A2216" s="167">
        <v>2213</v>
      </c>
      <c r="B2216" s="98">
        <v>5010323002000</v>
      </c>
      <c r="C2216" s="99" t="s">
        <v>2123</v>
      </c>
      <c r="D2216" s="100">
        <v>0</v>
      </c>
    </row>
    <row r="2217" spans="1:4" ht="13.8" hidden="1" x14ac:dyDescent="0.25">
      <c r="A2217" s="167">
        <v>2214</v>
      </c>
      <c r="B2217" s="98">
        <v>5010324003200</v>
      </c>
      <c r="C2217" s="99" t="s">
        <v>2127</v>
      </c>
      <c r="D2217" s="100">
        <v>0</v>
      </c>
    </row>
    <row r="2218" spans="1:4" ht="13.8" hidden="1" x14ac:dyDescent="0.25">
      <c r="A2218" s="167">
        <v>2215</v>
      </c>
      <c r="B2218" s="98">
        <v>5010323002100</v>
      </c>
      <c r="C2218" s="99" t="s">
        <v>2130</v>
      </c>
      <c r="D2218" s="100">
        <v>0</v>
      </c>
    </row>
    <row r="2219" spans="1:4" ht="13.8" hidden="1" x14ac:dyDescent="0.25">
      <c r="A2219" s="167">
        <v>2216</v>
      </c>
      <c r="B2219" s="98">
        <v>5010322000200</v>
      </c>
      <c r="C2219" s="99" t="s">
        <v>2131</v>
      </c>
      <c r="D2219" s="100">
        <v>0</v>
      </c>
    </row>
    <row r="2220" spans="1:4" ht="13.8" hidden="1" x14ac:dyDescent="0.25">
      <c r="A2220" s="167">
        <v>2217</v>
      </c>
      <c r="B2220" s="98">
        <v>5010324003500</v>
      </c>
      <c r="C2220" s="99" t="s">
        <v>2133</v>
      </c>
      <c r="D2220" s="100">
        <v>0</v>
      </c>
    </row>
    <row r="2221" spans="1:4" ht="13.8" hidden="1" x14ac:dyDescent="0.25">
      <c r="A2221" s="167">
        <v>2218</v>
      </c>
      <c r="B2221" s="98">
        <v>4010123001602</v>
      </c>
      <c r="C2221" s="99" t="s">
        <v>2143</v>
      </c>
      <c r="D2221" s="100">
        <v>0</v>
      </c>
    </row>
    <row r="2222" spans="1:4" ht="13.8" hidden="1" x14ac:dyDescent="0.25">
      <c r="A2222" s="167">
        <v>2219</v>
      </c>
      <c r="B2222" s="94">
        <v>227</v>
      </c>
      <c r="C2222" s="91" t="s">
        <v>2158</v>
      </c>
      <c r="D2222" s="96">
        <v>0</v>
      </c>
    </row>
    <row r="2223" spans="1:4" ht="13.8" hidden="1" x14ac:dyDescent="0.25">
      <c r="A2223" s="167">
        <v>2220</v>
      </c>
      <c r="B2223" s="98">
        <v>1070123000100</v>
      </c>
      <c r="C2223" s="99" t="s">
        <v>2159</v>
      </c>
      <c r="D2223" s="100">
        <v>0</v>
      </c>
    </row>
    <row r="2224" spans="1:4" ht="13.8" hidden="1" x14ac:dyDescent="0.25">
      <c r="A2224" s="167">
        <v>2221</v>
      </c>
      <c r="B2224" s="98">
        <v>6100122000300</v>
      </c>
      <c r="C2224" s="99" t="s">
        <v>2179</v>
      </c>
      <c r="D2224" s="100">
        <v>0</v>
      </c>
    </row>
    <row r="2225" spans="1:4" ht="13.8" hidden="1" x14ac:dyDescent="0.25">
      <c r="A2225" s="167">
        <v>2222</v>
      </c>
      <c r="B2225" s="94">
        <v>188</v>
      </c>
      <c r="C2225" s="91" t="s">
        <v>794</v>
      </c>
      <c r="D2225" s="96">
        <v>0</v>
      </c>
    </row>
    <row r="2226" spans="1:4" ht="13.8" hidden="1" x14ac:dyDescent="0.25">
      <c r="A2226" s="167">
        <v>2223</v>
      </c>
      <c r="B2226" s="98">
        <v>6100123002900</v>
      </c>
      <c r="C2226" s="99" t="s">
        <v>2193</v>
      </c>
      <c r="D2226" s="100">
        <v>0</v>
      </c>
    </row>
    <row r="2227" spans="1:4" ht="13.8" hidden="1" x14ac:dyDescent="0.25">
      <c r="A2227" s="167">
        <v>2224</v>
      </c>
      <c r="B2227" s="98">
        <v>6100123002800</v>
      </c>
      <c r="C2227" s="99" t="s">
        <v>2194</v>
      </c>
      <c r="D2227" s="100">
        <v>0</v>
      </c>
    </row>
    <row r="2228" spans="1:4" ht="13.8" hidden="1" x14ac:dyDescent="0.25">
      <c r="A2228" s="167">
        <v>2225</v>
      </c>
      <c r="B2228" s="98">
        <v>17100123001300</v>
      </c>
      <c r="C2228" s="99" t="s">
        <v>2237</v>
      </c>
      <c r="D2228" s="100">
        <v>0</v>
      </c>
    </row>
    <row r="2229" spans="1:4" ht="13.8" hidden="1" x14ac:dyDescent="0.25">
      <c r="A2229" s="167">
        <v>2226</v>
      </c>
      <c r="B2229" s="98">
        <v>17100123000700</v>
      </c>
      <c r="C2229" s="99" t="s">
        <v>2239</v>
      </c>
      <c r="D2229" s="100">
        <v>0</v>
      </c>
    </row>
    <row r="2230" spans="1:4" ht="13.8" hidden="1" x14ac:dyDescent="0.25">
      <c r="A2230" s="167">
        <v>2227</v>
      </c>
      <c r="B2230" s="98">
        <v>17100123000600</v>
      </c>
      <c r="C2230" s="99" t="s">
        <v>2240</v>
      </c>
      <c r="D2230" s="100">
        <v>0</v>
      </c>
    </row>
    <row r="2231" spans="1:4" ht="13.8" hidden="1" x14ac:dyDescent="0.25">
      <c r="A2231" s="167">
        <v>2228</v>
      </c>
      <c r="B2231" s="98">
        <v>17100123000900</v>
      </c>
      <c r="C2231" s="99" t="s">
        <v>2241</v>
      </c>
      <c r="D2231" s="100">
        <v>0</v>
      </c>
    </row>
    <row r="2232" spans="1:4" ht="13.8" hidden="1" x14ac:dyDescent="0.25">
      <c r="A2232" s="167">
        <v>2229</v>
      </c>
      <c r="B2232" s="98">
        <v>5010323002500</v>
      </c>
      <c r="C2232" s="99" t="s">
        <v>2273</v>
      </c>
      <c r="D2232" s="100">
        <v>0</v>
      </c>
    </row>
    <row r="2233" spans="1:4" ht="13.8" hidden="1" x14ac:dyDescent="0.25">
      <c r="A2233" s="167">
        <v>2230</v>
      </c>
      <c r="B2233" s="98">
        <v>13100124007000</v>
      </c>
      <c r="C2233" s="99" t="s">
        <v>2283</v>
      </c>
      <c r="D2233" s="100">
        <v>0</v>
      </c>
    </row>
    <row r="2234" spans="1:4" ht="26.4" hidden="1" x14ac:dyDescent="0.25">
      <c r="A2234" s="167">
        <v>2231</v>
      </c>
      <c r="B2234" s="98">
        <v>13100123014300</v>
      </c>
      <c r="C2234" s="99" t="s">
        <v>2293</v>
      </c>
      <c r="D2234" s="100">
        <v>0</v>
      </c>
    </row>
    <row r="2235" spans="1:4" ht="13.2" hidden="1" customHeight="1" x14ac:dyDescent="0.25">
      <c r="A2235" s="167">
        <v>2232</v>
      </c>
      <c r="B2235" s="98">
        <v>13100124006100</v>
      </c>
      <c r="C2235" s="99" t="s">
        <v>2294</v>
      </c>
      <c r="D2235" s="100">
        <v>0</v>
      </c>
    </row>
    <row r="2236" spans="1:4" ht="13.2" hidden="1" customHeight="1" x14ac:dyDescent="0.25">
      <c r="A2236" s="167">
        <v>2233</v>
      </c>
      <c r="B2236" s="98">
        <v>1030222001000</v>
      </c>
      <c r="C2236" s="99" t="s">
        <v>2313</v>
      </c>
      <c r="D2236" s="100">
        <v>0</v>
      </c>
    </row>
    <row r="2237" spans="1:4" ht="13.2" hidden="1" customHeight="1" x14ac:dyDescent="0.25">
      <c r="A2237" s="167">
        <v>2234</v>
      </c>
      <c r="B2237" s="98">
        <v>1010224001900</v>
      </c>
      <c r="C2237" s="99" t="s">
        <v>2315</v>
      </c>
      <c r="D2237" s="100">
        <v>0</v>
      </c>
    </row>
    <row r="2238" spans="1:4" ht="13.2" hidden="1" customHeight="1" x14ac:dyDescent="0.25">
      <c r="A2238" s="167">
        <v>2235</v>
      </c>
      <c r="B2238" s="98">
        <v>4050124001304</v>
      </c>
      <c r="C2238" s="99" t="s">
        <v>2325</v>
      </c>
      <c r="D2238" s="100">
        <v>0</v>
      </c>
    </row>
    <row r="2239" spans="1:4" ht="13.2" hidden="1" customHeight="1" x14ac:dyDescent="0.25">
      <c r="A2239" s="167">
        <v>2236</v>
      </c>
      <c r="B2239" s="98">
        <v>3100123000800</v>
      </c>
      <c r="C2239" s="99" t="s">
        <v>2354</v>
      </c>
      <c r="D2239" s="100">
        <v>0</v>
      </c>
    </row>
    <row r="2240" spans="1:4" ht="13.8" hidden="1" x14ac:dyDescent="0.25">
      <c r="A2240" s="167">
        <v>2237</v>
      </c>
      <c r="B2240" s="98">
        <v>13100123019300</v>
      </c>
      <c r="C2240" s="99" t="s">
        <v>2399</v>
      </c>
      <c r="D2240" s="100">
        <v>0</v>
      </c>
    </row>
    <row r="2241" spans="1:4" ht="13.8" hidden="1" x14ac:dyDescent="0.25">
      <c r="A2241" s="167">
        <v>2238</v>
      </c>
      <c r="B2241" s="98">
        <v>13100123019600</v>
      </c>
      <c r="C2241" s="99" t="s">
        <v>2400</v>
      </c>
      <c r="D2241" s="100">
        <v>0</v>
      </c>
    </row>
    <row r="2242" spans="1:4" ht="13.8" hidden="1" x14ac:dyDescent="0.25">
      <c r="A2242" s="167">
        <v>2239</v>
      </c>
      <c r="B2242" s="98">
        <v>13100124007400</v>
      </c>
      <c r="C2242" s="99" t="s">
        <v>2401</v>
      </c>
      <c r="D2242" s="100">
        <v>0</v>
      </c>
    </row>
    <row r="2243" spans="1:4" ht="13.8" hidden="1" x14ac:dyDescent="0.25">
      <c r="A2243" s="167">
        <v>2240</v>
      </c>
      <c r="B2243" s="98">
        <v>13100124007500</v>
      </c>
      <c r="C2243" s="99" t="s">
        <v>2402</v>
      </c>
      <c r="D2243" s="100">
        <v>0</v>
      </c>
    </row>
    <row r="2244" spans="1:4" ht="13.8" hidden="1" x14ac:dyDescent="0.25">
      <c r="A2244" s="167">
        <v>2241</v>
      </c>
      <c r="B2244" s="94">
        <v>584</v>
      </c>
      <c r="C2244" s="91" t="s">
        <v>2373</v>
      </c>
      <c r="D2244" s="96">
        <v>0</v>
      </c>
    </row>
    <row r="2245" spans="1:4" ht="13.8" hidden="1" x14ac:dyDescent="0.25">
      <c r="A2245" s="167">
        <v>2242</v>
      </c>
      <c r="B2245" s="98">
        <v>13100123019500</v>
      </c>
      <c r="C2245" s="99" t="s">
        <v>2406</v>
      </c>
      <c r="D2245" s="100">
        <v>0</v>
      </c>
    </row>
    <row r="2246" spans="1:4" ht="13.8" hidden="1" x14ac:dyDescent="0.25">
      <c r="A2246" s="167">
        <v>2243</v>
      </c>
      <c r="B2246" s="98">
        <v>13100124007300</v>
      </c>
      <c r="C2246" s="99" t="s">
        <v>2408</v>
      </c>
      <c r="D2246" s="100">
        <v>0</v>
      </c>
    </row>
    <row r="2247" spans="1:4" ht="13.8" hidden="1" x14ac:dyDescent="0.25">
      <c r="A2247" s="167">
        <v>2244</v>
      </c>
      <c r="B2247" s="98">
        <v>8100123001200</v>
      </c>
      <c r="C2247" s="99" t="s">
        <v>2411</v>
      </c>
      <c r="D2247" s="100">
        <v>0</v>
      </c>
    </row>
    <row r="2248" spans="1:4" ht="13.8" hidden="1" x14ac:dyDescent="0.25">
      <c r="A2248" s="167">
        <v>2245</v>
      </c>
      <c r="B2248" s="98">
        <v>2100124005000</v>
      </c>
      <c r="C2248" s="99" t="s">
        <v>2424</v>
      </c>
      <c r="D2248" s="100">
        <v>0</v>
      </c>
    </row>
    <row r="2249" spans="1:4" ht="13.8" hidden="1" x14ac:dyDescent="0.25">
      <c r="A2249" s="167">
        <v>2246</v>
      </c>
      <c r="B2249" s="98">
        <v>2100124005200</v>
      </c>
      <c r="C2249" s="99" t="s">
        <v>2427</v>
      </c>
      <c r="D2249" s="100">
        <v>0</v>
      </c>
    </row>
    <row r="2250" spans="1:4" ht="13.8" hidden="1" x14ac:dyDescent="0.25">
      <c r="A2250" s="167">
        <v>2247</v>
      </c>
      <c r="B2250" s="98">
        <v>2100124005300</v>
      </c>
      <c r="C2250" s="99" t="s">
        <v>2428</v>
      </c>
      <c r="D2250" s="100">
        <v>0</v>
      </c>
    </row>
    <row r="2251" spans="1:4" ht="13.8" hidden="1" x14ac:dyDescent="0.25">
      <c r="A2251" s="167">
        <v>2248</v>
      </c>
      <c r="B2251" s="98">
        <v>2100122003400</v>
      </c>
      <c r="C2251" s="99" t="s">
        <v>2437</v>
      </c>
      <c r="D2251" s="100">
        <v>0</v>
      </c>
    </row>
    <row r="2252" spans="1:4" ht="13.8" hidden="1" x14ac:dyDescent="0.25">
      <c r="A2252" s="167">
        <v>2249</v>
      </c>
      <c r="B2252" s="98">
        <v>2100124002600</v>
      </c>
      <c r="C2252" s="99" t="s">
        <v>2446</v>
      </c>
      <c r="D2252" s="100">
        <v>0</v>
      </c>
    </row>
    <row r="2253" spans="1:4" ht="13.8" hidden="1" x14ac:dyDescent="0.25">
      <c r="A2253" s="167">
        <v>2250</v>
      </c>
      <c r="B2253" s="98">
        <v>2100124002700</v>
      </c>
      <c r="C2253" s="99" t="s">
        <v>2447</v>
      </c>
      <c r="D2253" s="100">
        <v>0</v>
      </c>
    </row>
    <row r="2254" spans="1:4" ht="13.8" hidden="1" x14ac:dyDescent="0.25">
      <c r="A2254" s="167">
        <v>2251</v>
      </c>
      <c r="B2254" s="98">
        <v>13100123011200</v>
      </c>
      <c r="C2254" s="99" t="s">
        <v>2452</v>
      </c>
      <c r="D2254" s="100">
        <v>0</v>
      </c>
    </row>
    <row r="2255" spans="1:4" ht="13.8" hidden="1" x14ac:dyDescent="0.25">
      <c r="A2255" s="167">
        <v>2252</v>
      </c>
      <c r="B2255" s="98">
        <v>13100123012200</v>
      </c>
      <c r="C2255" s="99" t="s">
        <v>2453</v>
      </c>
      <c r="D2255" s="100">
        <v>0</v>
      </c>
    </row>
    <row r="2256" spans="1:4" ht="13.8" hidden="1" x14ac:dyDescent="0.25">
      <c r="A2256" s="167">
        <v>2253</v>
      </c>
      <c r="B2256" s="98">
        <v>13100123011400</v>
      </c>
      <c r="C2256" s="99" t="s">
        <v>2455</v>
      </c>
      <c r="D2256" s="100">
        <v>0</v>
      </c>
    </row>
    <row r="2257" spans="1:4" ht="13.2" hidden="1" customHeight="1" x14ac:dyDescent="0.25">
      <c r="A2257" s="167">
        <v>2254</v>
      </c>
      <c r="B2257" s="98">
        <v>13100123011900</v>
      </c>
      <c r="C2257" s="99" t="s">
        <v>2460</v>
      </c>
      <c r="D2257" s="100">
        <v>0</v>
      </c>
    </row>
    <row r="2258" spans="1:4" ht="13.2" hidden="1" customHeight="1" x14ac:dyDescent="0.25">
      <c r="A2258" s="167">
        <v>2255</v>
      </c>
      <c r="B2258" s="98">
        <v>13100123012400</v>
      </c>
      <c r="C2258" s="99" t="s">
        <v>2461</v>
      </c>
      <c r="D2258" s="100">
        <v>0</v>
      </c>
    </row>
    <row r="2259" spans="1:4" ht="13.2" hidden="1" customHeight="1" x14ac:dyDescent="0.25">
      <c r="A2259" s="167">
        <v>2256</v>
      </c>
      <c r="B2259" s="98">
        <v>13100124006500</v>
      </c>
      <c r="C2259" s="99" t="s">
        <v>2462</v>
      </c>
      <c r="D2259" s="100">
        <v>0</v>
      </c>
    </row>
    <row r="2260" spans="1:4" ht="13.2" hidden="1" customHeight="1" x14ac:dyDescent="0.25">
      <c r="A2260" s="167">
        <v>2257</v>
      </c>
      <c r="B2260" s="98">
        <v>13100123012500</v>
      </c>
      <c r="C2260" s="99" t="s">
        <v>2464</v>
      </c>
      <c r="D2260" s="100">
        <v>0</v>
      </c>
    </row>
    <row r="2261" spans="1:4" ht="13.2" hidden="1" customHeight="1" x14ac:dyDescent="0.25">
      <c r="A2261" s="167">
        <v>2258</v>
      </c>
      <c r="B2261" s="98">
        <v>13100123012700</v>
      </c>
      <c r="C2261" s="99" t="s">
        <v>2465</v>
      </c>
      <c r="D2261" s="100">
        <v>0</v>
      </c>
    </row>
    <row r="2262" spans="1:4" ht="13.8" hidden="1" x14ac:dyDescent="0.25">
      <c r="A2262" s="167">
        <v>2259</v>
      </c>
      <c r="B2262" s="98">
        <v>13100123012800</v>
      </c>
      <c r="C2262" s="99" t="s">
        <v>2466</v>
      </c>
      <c r="D2262" s="100">
        <v>0</v>
      </c>
    </row>
    <row r="2263" spans="1:4" ht="13.8" hidden="1" x14ac:dyDescent="0.25">
      <c r="A2263" s="167">
        <v>2260</v>
      </c>
      <c r="B2263" s="98">
        <v>13100124006600</v>
      </c>
      <c r="C2263" s="99" t="s">
        <v>2467</v>
      </c>
      <c r="D2263" s="100">
        <v>0</v>
      </c>
    </row>
    <row r="2264" spans="1:4" ht="13.8" hidden="1" x14ac:dyDescent="0.25">
      <c r="A2264" s="167">
        <v>2261</v>
      </c>
      <c r="B2264" s="94">
        <v>138</v>
      </c>
      <c r="C2264" s="91" t="s">
        <v>751</v>
      </c>
      <c r="D2264" s="96">
        <v>0</v>
      </c>
    </row>
    <row r="2265" spans="1:4" ht="26.4" hidden="1" x14ac:dyDescent="0.25">
      <c r="A2265" s="167">
        <v>2262</v>
      </c>
      <c r="B2265" s="98">
        <v>13100122004800</v>
      </c>
      <c r="C2265" s="99" t="s">
        <v>2475</v>
      </c>
      <c r="D2265" s="100">
        <v>0</v>
      </c>
    </row>
    <row r="2266" spans="1:4" ht="13.8" hidden="1" x14ac:dyDescent="0.25">
      <c r="A2266" s="167">
        <v>2263</v>
      </c>
      <c r="B2266" s="98">
        <v>11100123000600</v>
      </c>
      <c r="C2266" s="99" t="s">
        <v>2484</v>
      </c>
      <c r="D2266" s="100">
        <v>0</v>
      </c>
    </row>
    <row r="2267" spans="1:4" ht="13.8" hidden="1" x14ac:dyDescent="0.25">
      <c r="A2267" s="167">
        <v>2264</v>
      </c>
      <c r="B2267" s="98">
        <v>11100122000800</v>
      </c>
      <c r="C2267" s="99" t="s">
        <v>2502</v>
      </c>
      <c r="D2267" s="100">
        <v>0</v>
      </c>
    </row>
    <row r="2268" spans="1:4" ht="13.8" hidden="1" x14ac:dyDescent="0.25">
      <c r="A2268" s="167">
        <v>2265</v>
      </c>
      <c r="B2268" s="98">
        <v>11100122000500</v>
      </c>
      <c r="C2268" s="99" t="s">
        <v>2504</v>
      </c>
      <c r="D2268" s="100">
        <v>0</v>
      </c>
    </row>
    <row r="2269" spans="1:4" ht="13.8" hidden="1" x14ac:dyDescent="0.25">
      <c r="A2269" s="167">
        <v>2266</v>
      </c>
      <c r="B2269" s="98">
        <v>11100123001100</v>
      </c>
      <c r="C2269" s="99" t="s">
        <v>2508</v>
      </c>
      <c r="D2269" s="100">
        <v>0</v>
      </c>
    </row>
    <row r="2270" spans="1:4" ht="13.8" hidden="1" x14ac:dyDescent="0.25">
      <c r="A2270" s="167">
        <v>2267</v>
      </c>
      <c r="B2270" s="98">
        <v>11100123000900</v>
      </c>
      <c r="C2270" s="99" t="s">
        <v>2513</v>
      </c>
      <c r="D2270" s="100">
        <v>0</v>
      </c>
    </row>
    <row r="2271" spans="1:4" ht="26.4" hidden="1" x14ac:dyDescent="0.25">
      <c r="A2271" s="167">
        <v>2268</v>
      </c>
      <c r="B2271" s="98">
        <v>11100123000400</v>
      </c>
      <c r="C2271" s="99" t="s">
        <v>2516</v>
      </c>
      <c r="D2271" s="100">
        <v>0</v>
      </c>
    </row>
    <row r="2272" spans="1:4" ht="13.8" hidden="1" x14ac:dyDescent="0.25">
      <c r="A2272" s="167">
        <v>2269</v>
      </c>
      <c r="B2272" s="98">
        <v>5010123001900</v>
      </c>
      <c r="C2272" s="99" t="s">
        <v>2521</v>
      </c>
      <c r="D2272" s="100">
        <v>0</v>
      </c>
    </row>
    <row r="2273" spans="1:4" ht="13.2" hidden="1" customHeight="1" x14ac:dyDescent="0.25">
      <c r="A2273" s="167">
        <v>2270</v>
      </c>
      <c r="B2273" s="98">
        <v>20011101003</v>
      </c>
      <c r="C2273" s="99" t="s">
        <v>2526</v>
      </c>
      <c r="D2273" s="100">
        <v>0</v>
      </c>
    </row>
    <row r="2274" spans="1:4" ht="13.2" hidden="1" customHeight="1" x14ac:dyDescent="0.25">
      <c r="A2274" s="167">
        <v>2271</v>
      </c>
      <c r="B2274" s="98">
        <v>13100123017600</v>
      </c>
      <c r="C2274" s="99" t="s">
        <v>2531</v>
      </c>
      <c r="D2274" s="100">
        <v>0</v>
      </c>
    </row>
    <row r="2275" spans="1:4" ht="13.2" hidden="1" customHeight="1" x14ac:dyDescent="0.25">
      <c r="A2275" s="167">
        <v>2272</v>
      </c>
      <c r="B2275" s="98">
        <v>13100123017500</v>
      </c>
      <c r="C2275" s="99" t="s">
        <v>2534</v>
      </c>
      <c r="D2275" s="100">
        <v>0</v>
      </c>
    </row>
    <row r="2276" spans="1:4" ht="13.2" hidden="1" customHeight="1" x14ac:dyDescent="0.25">
      <c r="A2276" s="167">
        <v>2273</v>
      </c>
      <c r="B2276" s="98">
        <v>13100123017700</v>
      </c>
      <c r="C2276" s="99" t="s">
        <v>2535</v>
      </c>
      <c r="D2276" s="100">
        <v>0</v>
      </c>
    </row>
    <row r="2277" spans="1:4" ht="13.2" hidden="1" customHeight="1" x14ac:dyDescent="0.25">
      <c r="A2277" s="167">
        <v>2274</v>
      </c>
      <c r="B2277" s="98">
        <v>7100123001300</v>
      </c>
      <c r="C2277" s="99" t="s">
        <v>2546</v>
      </c>
      <c r="D2277" s="100">
        <v>0</v>
      </c>
    </row>
    <row r="2278" spans="1:4" ht="13.8" hidden="1" x14ac:dyDescent="0.25">
      <c r="A2278" s="167">
        <v>2275</v>
      </c>
      <c r="B2278" s="98">
        <v>7100123001700</v>
      </c>
      <c r="C2278" s="99" t="s">
        <v>2553</v>
      </c>
      <c r="D2278" s="100">
        <v>0</v>
      </c>
    </row>
    <row r="2279" spans="1:4" ht="13.8" hidden="1" x14ac:dyDescent="0.25">
      <c r="A2279" s="167">
        <v>2276</v>
      </c>
      <c r="B2279" s="98">
        <v>7100123002900</v>
      </c>
      <c r="C2279" s="99" t="s">
        <v>2556</v>
      </c>
      <c r="D2279" s="100">
        <v>0</v>
      </c>
    </row>
    <row r="2280" spans="1:4" ht="13.8" hidden="1" x14ac:dyDescent="0.25">
      <c r="A2280" s="167">
        <v>2277</v>
      </c>
      <c r="B2280" s="98">
        <v>7100123002400</v>
      </c>
      <c r="C2280" s="99" t="s">
        <v>2557</v>
      </c>
      <c r="D2280" s="100">
        <v>0</v>
      </c>
    </row>
    <row r="2281" spans="1:4" ht="13.8" hidden="1" x14ac:dyDescent="0.25">
      <c r="A2281" s="167">
        <v>2278</v>
      </c>
      <c r="B2281" s="98">
        <v>8100124002500</v>
      </c>
      <c r="C2281" s="99" t="s">
        <v>2579</v>
      </c>
      <c r="D2281" s="100">
        <v>0</v>
      </c>
    </row>
    <row r="2282" spans="1:4" ht="13.8" hidden="1" x14ac:dyDescent="0.25">
      <c r="A2282" s="167">
        <v>2279</v>
      </c>
      <c r="B2282" s="94">
        <v>342</v>
      </c>
      <c r="C2282" s="91" t="s">
        <v>794</v>
      </c>
      <c r="D2282" s="96">
        <v>0</v>
      </c>
    </row>
    <row r="2283" spans="1:4" ht="13.8" hidden="1" x14ac:dyDescent="0.25">
      <c r="A2283" s="167">
        <v>2280</v>
      </c>
      <c r="B2283" s="98">
        <v>8100123000600</v>
      </c>
      <c r="C2283" s="99" t="s">
        <v>2582</v>
      </c>
      <c r="D2283" s="100">
        <v>0</v>
      </c>
    </row>
    <row r="2284" spans="1:4" ht="13.8" hidden="1" x14ac:dyDescent="0.25">
      <c r="A2284" s="167">
        <v>2281</v>
      </c>
      <c r="B2284" s="171"/>
      <c r="C2284" s="171"/>
      <c r="D2284" s="104">
        <v>0</v>
      </c>
    </row>
    <row r="2285" spans="1:4" ht="13.8" hidden="1" x14ac:dyDescent="0.25">
      <c r="A2285" s="167">
        <v>2282</v>
      </c>
      <c r="B2285" s="171"/>
      <c r="C2285" s="171"/>
      <c r="D2285" s="96">
        <v>0</v>
      </c>
    </row>
    <row r="2286" spans="1:4" ht="13.8" hidden="1" x14ac:dyDescent="0.25">
      <c r="A2286" s="167">
        <v>2283</v>
      </c>
      <c r="B2286" s="98">
        <v>10100123003900</v>
      </c>
      <c r="C2286" s="99" t="s">
        <v>2596</v>
      </c>
      <c r="D2286" s="100">
        <v>0</v>
      </c>
    </row>
    <row r="2287" spans="1:4" ht="13.8" hidden="1" x14ac:dyDescent="0.25">
      <c r="A2287" s="167">
        <v>2284</v>
      </c>
      <c r="B2287" s="94">
        <v>58</v>
      </c>
      <c r="C2287" s="91" t="s">
        <v>2599</v>
      </c>
      <c r="D2287" s="96">
        <v>0</v>
      </c>
    </row>
    <row r="2288" spans="1:4" ht="13.8" hidden="1" x14ac:dyDescent="0.25">
      <c r="A2288" s="167">
        <v>2285</v>
      </c>
      <c r="B2288" s="98">
        <v>10100123005100</v>
      </c>
      <c r="C2288" s="99" t="s">
        <v>2600</v>
      </c>
      <c r="D2288" s="100">
        <v>0</v>
      </c>
    </row>
    <row r="2289" spans="1:4" ht="26.4" hidden="1" x14ac:dyDescent="0.25">
      <c r="A2289" s="167">
        <v>2286</v>
      </c>
      <c r="B2289" s="98">
        <v>10100123004400</v>
      </c>
      <c r="C2289" s="99" t="s">
        <v>2605</v>
      </c>
      <c r="D2289" s="100">
        <v>0</v>
      </c>
    </row>
    <row r="2290" spans="1:4" ht="13.8" hidden="1" x14ac:dyDescent="0.25">
      <c r="A2290" s="167">
        <v>2287</v>
      </c>
      <c r="B2290" s="98">
        <v>10100123004600</v>
      </c>
      <c r="C2290" s="99" t="s">
        <v>2607</v>
      </c>
      <c r="D2290" s="100">
        <v>0</v>
      </c>
    </row>
    <row r="2291" spans="1:4" ht="13.8" hidden="1" x14ac:dyDescent="0.25">
      <c r="A2291" s="167">
        <v>2288</v>
      </c>
      <c r="B2291" s="94">
        <v>60</v>
      </c>
      <c r="C2291" s="91" t="s">
        <v>2610</v>
      </c>
      <c r="D2291" s="96">
        <v>0</v>
      </c>
    </row>
    <row r="2292" spans="1:4" ht="13.8" hidden="1" x14ac:dyDescent="0.25">
      <c r="A2292" s="167">
        <v>2289</v>
      </c>
      <c r="B2292" s="98">
        <v>10100123005200</v>
      </c>
      <c r="C2292" s="99" t="s">
        <v>2611</v>
      </c>
      <c r="D2292" s="100">
        <v>0</v>
      </c>
    </row>
    <row r="2293" spans="1:4" ht="13.8" hidden="1" x14ac:dyDescent="0.25">
      <c r="A2293" s="167">
        <v>2290</v>
      </c>
      <c r="B2293" s="98">
        <v>13100123003600</v>
      </c>
      <c r="C2293" s="99" t="s">
        <v>2635</v>
      </c>
      <c r="D2293" s="100">
        <v>0</v>
      </c>
    </row>
    <row r="2294" spans="1:4" ht="13.8" hidden="1" x14ac:dyDescent="0.25">
      <c r="A2294" s="167">
        <v>2291</v>
      </c>
      <c r="B2294" s="98">
        <v>2100123002800</v>
      </c>
      <c r="C2294" s="99" t="s">
        <v>2644</v>
      </c>
      <c r="D2294" s="100">
        <v>0</v>
      </c>
    </row>
    <row r="2295" spans="1:4" ht="13.8" hidden="1" x14ac:dyDescent="0.25">
      <c r="A2295" s="167">
        <v>2292</v>
      </c>
      <c r="B2295" s="98">
        <v>2100122000900</v>
      </c>
      <c r="C2295" s="99" t="s">
        <v>2645</v>
      </c>
      <c r="D2295" s="100">
        <v>0</v>
      </c>
    </row>
    <row r="2296" spans="1:4" ht="13.8" hidden="1" x14ac:dyDescent="0.25">
      <c r="A2296" s="167">
        <v>2293</v>
      </c>
      <c r="B2296" s="98">
        <v>2100124003000</v>
      </c>
      <c r="C2296" s="99" t="s">
        <v>2648</v>
      </c>
      <c r="D2296" s="100">
        <v>0</v>
      </c>
    </row>
    <row r="2297" spans="1:4" ht="13.8" hidden="1" x14ac:dyDescent="0.25">
      <c r="A2297" s="167">
        <v>2294</v>
      </c>
      <c r="B2297" s="98">
        <v>2100123003800</v>
      </c>
      <c r="C2297" s="99" t="s">
        <v>2658</v>
      </c>
      <c r="D2297" s="100">
        <v>0</v>
      </c>
    </row>
    <row r="2298" spans="1:4" ht="13.2" hidden="1" customHeight="1" x14ac:dyDescent="0.25">
      <c r="A2298" s="167">
        <v>2295</v>
      </c>
      <c r="B2298" s="98">
        <v>8100124001500</v>
      </c>
      <c r="C2298" s="99" t="s">
        <v>2685</v>
      </c>
      <c r="D2298" s="100">
        <v>0</v>
      </c>
    </row>
    <row r="2299" spans="1:4" ht="13.2" hidden="1" customHeight="1" x14ac:dyDescent="0.25">
      <c r="A2299" s="167">
        <v>2296</v>
      </c>
      <c r="B2299" s="98">
        <v>8100124001400</v>
      </c>
      <c r="C2299" s="99" t="s">
        <v>2687</v>
      </c>
      <c r="D2299" s="100">
        <v>0</v>
      </c>
    </row>
    <row r="2300" spans="1:4" ht="13.2" hidden="1" customHeight="1" x14ac:dyDescent="0.25">
      <c r="A2300" s="167">
        <v>2297</v>
      </c>
      <c r="B2300" s="98">
        <v>8100122000100</v>
      </c>
      <c r="C2300" s="99" t="s">
        <v>2697</v>
      </c>
      <c r="D2300" s="100">
        <v>0</v>
      </c>
    </row>
    <row r="2301" spans="1:4" ht="13.2" hidden="1" customHeight="1" x14ac:dyDescent="0.25">
      <c r="A2301" s="167">
        <v>2298</v>
      </c>
      <c r="B2301" s="94">
        <v>384</v>
      </c>
      <c r="C2301" s="91" t="s">
        <v>2706</v>
      </c>
      <c r="D2301" s="96">
        <v>0</v>
      </c>
    </row>
    <row r="2302" spans="1:4" ht="13.2" hidden="1" customHeight="1" x14ac:dyDescent="0.25">
      <c r="A2302" s="167">
        <v>2299</v>
      </c>
      <c r="B2302" s="98">
        <v>13100122005400</v>
      </c>
      <c r="C2302" s="99" t="s">
        <v>2707</v>
      </c>
      <c r="D2302" s="100">
        <v>0</v>
      </c>
    </row>
    <row r="2303" spans="1:4" ht="13.8" hidden="1" x14ac:dyDescent="0.25">
      <c r="A2303" s="167">
        <v>2300</v>
      </c>
      <c r="B2303" s="98">
        <v>13100124006900</v>
      </c>
      <c r="C2303" s="99" t="s">
        <v>2712</v>
      </c>
      <c r="D2303" s="100">
        <v>0</v>
      </c>
    </row>
    <row r="2304" spans="1:4" ht="13.8" hidden="1" x14ac:dyDescent="0.25">
      <c r="A2304" s="167">
        <v>2301</v>
      </c>
      <c r="B2304" s="98">
        <v>13100123018400</v>
      </c>
      <c r="C2304" s="99" t="s">
        <v>2715</v>
      </c>
      <c r="D2304" s="100">
        <v>0</v>
      </c>
    </row>
    <row r="2305" spans="1:4" ht="13.8" hidden="1" x14ac:dyDescent="0.25">
      <c r="A2305" s="167">
        <v>2302</v>
      </c>
      <c r="B2305" s="98">
        <v>13100123008600</v>
      </c>
      <c r="C2305" s="99" t="s">
        <v>2716</v>
      </c>
      <c r="D2305" s="100">
        <v>0</v>
      </c>
    </row>
    <row r="2306" spans="1:4" ht="13.8" hidden="1" x14ac:dyDescent="0.25">
      <c r="A2306" s="167">
        <v>2303</v>
      </c>
      <c r="B2306" s="98">
        <v>13100123018500</v>
      </c>
      <c r="C2306" s="99" t="s">
        <v>2717</v>
      </c>
      <c r="D2306" s="100">
        <v>0</v>
      </c>
    </row>
    <row r="2307" spans="1:4" ht="13.8" hidden="1" x14ac:dyDescent="0.25">
      <c r="A2307" s="167">
        <v>2304</v>
      </c>
      <c r="B2307" s="98">
        <v>13100124006800</v>
      </c>
      <c r="C2307" s="99" t="s">
        <v>2718</v>
      </c>
      <c r="D2307" s="100">
        <v>0</v>
      </c>
    </row>
    <row r="2308" spans="1:4" ht="13.8" hidden="1" x14ac:dyDescent="0.25">
      <c r="A2308" s="167">
        <v>2305</v>
      </c>
      <c r="B2308" s="94">
        <v>507</v>
      </c>
      <c r="C2308" s="91" t="s">
        <v>2744</v>
      </c>
      <c r="D2308" s="96">
        <v>0</v>
      </c>
    </row>
    <row r="2309" spans="1:4" ht="13.8" hidden="1" x14ac:dyDescent="0.25">
      <c r="A2309" s="167">
        <v>2306</v>
      </c>
      <c r="B2309" s="98">
        <v>3100123000700</v>
      </c>
      <c r="C2309" s="99" t="s">
        <v>2745</v>
      </c>
      <c r="D2309" s="100">
        <v>0</v>
      </c>
    </row>
    <row r="2310" spans="1:4" ht="13.8" hidden="1" x14ac:dyDescent="0.25">
      <c r="A2310" s="167">
        <v>2307</v>
      </c>
      <c r="B2310" s="98">
        <v>3100123000400</v>
      </c>
      <c r="C2310" s="99" t="s">
        <v>2746</v>
      </c>
      <c r="D2310" s="100">
        <v>0</v>
      </c>
    </row>
    <row r="2311" spans="1:4" ht="13.8" hidden="1" x14ac:dyDescent="0.25">
      <c r="A2311" s="167">
        <v>2308</v>
      </c>
      <c r="B2311" s="98">
        <v>3100123000300</v>
      </c>
      <c r="C2311" s="99" t="s">
        <v>2747</v>
      </c>
      <c r="D2311" s="100">
        <v>0</v>
      </c>
    </row>
    <row r="2312" spans="1:4" ht="13.8" hidden="1" x14ac:dyDescent="0.25">
      <c r="A2312" s="167">
        <v>2309</v>
      </c>
      <c r="B2312" s="98">
        <v>3100123000200</v>
      </c>
      <c r="C2312" s="99" t="s">
        <v>2748</v>
      </c>
      <c r="D2312" s="100">
        <v>0</v>
      </c>
    </row>
    <row r="2313" spans="1:4" ht="13.8" hidden="1" x14ac:dyDescent="0.25">
      <c r="A2313" s="167">
        <v>2310</v>
      </c>
      <c r="B2313" s="98">
        <v>3100122000100</v>
      </c>
      <c r="C2313" s="99" t="s">
        <v>2749</v>
      </c>
      <c r="D2313" s="100">
        <v>0</v>
      </c>
    </row>
    <row r="2314" spans="1:4" ht="13.8" hidden="1" x14ac:dyDescent="0.25">
      <c r="A2314" s="167">
        <v>2311</v>
      </c>
      <c r="B2314" s="98">
        <v>13100124010400</v>
      </c>
      <c r="C2314" s="99" t="s">
        <v>2763</v>
      </c>
      <c r="D2314" s="100">
        <v>0</v>
      </c>
    </row>
    <row r="2315" spans="1:4" ht="13.8" hidden="1" x14ac:dyDescent="0.25">
      <c r="A2315" s="167">
        <v>2312</v>
      </c>
      <c r="B2315" s="98">
        <v>13100122001900</v>
      </c>
      <c r="C2315" s="99" t="s">
        <v>2767</v>
      </c>
      <c r="D2315" s="100">
        <v>0</v>
      </c>
    </row>
    <row r="2316" spans="1:4" ht="13.8" hidden="1" x14ac:dyDescent="0.25">
      <c r="A2316" s="167">
        <v>2313</v>
      </c>
      <c r="B2316" s="98">
        <v>13100123004300</v>
      </c>
      <c r="C2316" s="99" t="s">
        <v>2768</v>
      </c>
      <c r="D2316" s="100">
        <v>0</v>
      </c>
    </row>
    <row r="2317" spans="1:4" ht="13.2" hidden="1" customHeight="1" x14ac:dyDescent="0.25">
      <c r="A2317" s="167">
        <v>2314</v>
      </c>
      <c r="B2317" s="98">
        <v>13100122002000</v>
      </c>
      <c r="C2317" s="99" t="s">
        <v>2770</v>
      </c>
      <c r="D2317" s="100">
        <v>0</v>
      </c>
    </row>
    <row r="2318" spans="1:4" ht="13.2" hidden="1" customHeight="1" x14ac:dyDescent="0.25">
      <c r="A2318" s="167">
        <v>2315</v>
      </c>
      <c r="B2318" s="98"/>
      <c r="C2318" s="99"/>
      <c r="D2318" s="100">
        <v>0</v>
      </c>
    </row>
    <row r="2319" spans="1:4" ht="13.2" hidden="1" customHeight="1" x14ac:dyDescent="0.25">
      <c r="A2319" s="167">
        <v>2316</v>
      </c>
      <c r="B2319" s="98"/>
      <c r="C2319" s="99"/>
      <c r="D2319" s="100">
        <v>0</v>
      </c>
    </row>
    <row r="2320" spans="1:4" ht="13.2" hidden="1" customHeight="1" x14ac:dyDescent="0.25">
      <c r="A2320" s="167">
        <v>2317</v>
      </c>
      <c r="B2320" s="98"/>
      <c r="C2320" s="99"/>
      <c r="D2320" s="100">
        <v>0</v>
      </c>
    </row>
    <row r="2321" spans="1:4" ht="13.2" hidden="1" customHeight="1" x14ac:dyDescent="0.25">
      <c r="A2321" s="167">
        <v>2318</v>
      </c>
      <c r="B2321" s="171"/>
      <c r="C2321" s="171"/>
      <c r="D2321" s="104">
        <v>0</v>
      </c>
    </row>
    <row r="2322" spans="1:4" ht="13.8" hidden="1" x14ac:dyDescent="0.25">
      <c r="A2322" s="167">
        <v>2319</v>
      </c>
      <c r="B2322" s="171"/>
      <c r="C2322" s="171"/>
      <c r="D2322" s="96">
        <v>0</v>
      </c>
    </row>
    <row r="2323" spans="1:4" ht="13.8" hidden="1" x14ac:dyDescent="0.25">
      <c r="A2323" s="167">
        <v>2320</v>
      </c>
      <c r="B2323" s="171"/>
      <c r="C2323" s="171"/>
      <c r="D2323" s="104">
        <v>0</v>
      </c>
    </row>
    <row r="2324" spans="1:4" ht="13.8" hidden="1" x14ac:dyDescent="0.25">
      <c r="A2324" s="167">
        <v>2321</v>
      </c>
      <c r="B2324" s="171"/>
      <c r="C2324" s="171"/>
      <c r="D2324" s="96">
        <v>0</v>
      </c>
    </row>
    <row r="2325" spans="1:4" ht="13.8" hidden="1" x14ac:dyDescent="0.25">
      <c r="A2325" s="167">
        <v>2322</v>
      </c>
      <c r="B2325" s="98">
        <v>9100122000200</v>
      </c>
      <c r="C2325" s="99" t="s">
        <v>2818</v>
      </c>
      <c r="D2325" s="100">
        <v>0</v>
      </c>
    </row>
    <row r="2326" spans="1:4" ht="13.8" hidden="1" x14ac:dyDescent="0.25">
      <c r="A2326" s="167">
        <v>2323</v>
      </c>
      <c r="B2326" s="94">
        <v>382</v>
      </c>
      <c r="C2326" s="91" t="s">
        <v>794</v>
      </c>
      <c r="D2326" s="96">
        <v>0</v>
      </c>
    </row>
    <row r="2327" spans="1:4" ht="13.2" hidden="1" customHeight="1" x14ac:dyDescent="0.25">
      <c r="A2327" s="167">
        <v>2324</v>
      </c>
      <c r="B2327" s="98">
        <v>2100122004100</v>
      </c>
      <c r="C2327" s="99" t="s">
        <v>2821</v>
      </c>
      <c r="D2327" s="100">
        <v>0</v>
      </c>
    </row>
    <row r="2328" spans="1:4" ht="13.2" hidden="1" customHeight="1" x14ac:dyDescent="0.25">
      <c r="A2328" s="167">
        <v>2325</v>
      </c>
      <c r="B2328" s="98">
        <v>2100123012900</v>
      </c>
      <c r="C2328" s="99" t="s">
        <v>2823</v>
      </c>
      <c r="D2328" s="100">
        <v>0</v>
      </c>
    </row>
    <row r="2329" spans="1:4" ht="13.2" hidden="1" customHeight="1" x14ac:dyDescent="0.25">
      <c r="A2329" s="167">
        <v>2326</v>
      </c>
      <c r="B2329" s="98">
        <v>5010123002200</v>
      </c>
      <c r="C2329" s="99" t="s">
        <v>2826</v>
      </c>
      <c r="D2329" s="100">
        <v>0</v>
      </c>
    </row>
    <row r="2330" spans="1:4" ht="13.2" hidden="1" customHeight="1" x14ac:dyDescent="0.25">
      <c r="A2330" s="167">
        <v>2327</v>
      </c>
      <c r="B2330" s="98">
        <v>5010123002400</v>
      </c>
      <c r="C2330" s="99" t="s">
        <v>2832</v>
      </c>
      <c r="D2330" s="100">
        <v>0</v>
      </c>
    </row>
    <row r="2331" spans="1:4" ht="13.2" hidden="1" customHeight="1" x14ac:dyDescent="0.25">
      <c r="A2331" s="167">
        <v>2328</v>
      </c>
      <c r="B2331" s="98">
        <v>5010324001900</v>
      </c>
      <c r="C2331" s="99" t="s">
        <v>2833</v>
      </c>
      <c r="D2331" s="100">
        <v>0</v>
      </c>
    </row>
    <row r="2332" spans="1:4" ht="13.8" hidden="1" x14ac:dyDescent="0.25">
      <c r="A2332" s="167">
        <v>2329</v>
      </c>
      <c r="B2332" s="171"/>
      <c r="C2332" s="171"/>
      <c r="D2332" s="104">
        <v>0</v>
      </c>
    </row>
    <row r="2333" spans="1:4" ht="13.8" hidden="1" x14ac:dyDescent="0.25">
      <c r="A2333" s="167">
        <v>2330</v>
      </c>
      <c r="B2333" s="171"/>
      <c r="C2333" s="171"/>
      <c r="D2333" s="96">
        <v>0</v>
      </c>
    </row>
    <row r="2334" spans="1:4" ht="13.8" hidden="1" x14ac:dyDescent="0.25">
      <c r="A2334" s="167">
        <v>2331</v>
      </c>
      <c r="B2334" s="98">
        <v>13100122006400</v>
      </c>
      <c r="C2334" s="99" t="s">
        <v>2837</v>
      </c>
      <c r="D2334" s="100">
        <v>0</v>
      </c>
    </row>
    <row r="2335" spans="1:4" ht="13.8" hidden="1" x14ac:dyDescent="0.25">
      <c r="A2335" s="167">
        <v>2332</v>
      </c>
      <c r="B2335" s="98">
        <v>5010123002100</v>
      </c>
      <c r="C2335" s="99" t="s">
        <v>2826</v>
      </c>
      <c r="D2335" s="100">
        <v>0</v>
      </c>
    </row>
    <row r="2336" spans="1:4" ht="13.8" hidden="1" x14ac:dyDescent="0.25">
      <c r="A2336" s="167">
        <v>2333</v>
      </c>
      <c r="B2336" s="98">
        <v>10100123000600</v>
      </c>
      <c r="C2336" s="99" t="s">
        <v>2844</v>
      </c>
      <c r="D2336" s="100">
        <v>0</v>
      </c>
    </row>
    <row r="2337" spans="1:4" ht="13.8" hidden="1" x14ac:dyDescent="0.25">
      <c r="A2337" s="167">
        <v>2334</v>
      </c>
      <c r="B2337" s="94">
        <v>251</v>
      </c>
      <c r="C2337" s="91" t="s">
        <v>794</v>
      </c>
      <c r="D2337" s="96">
        <v>0</v>
      </c>
    </row>
    <row r="2338" spans="1:4" ht="13.8" hidden="1" x14ac:dyDescent="0.25">
      <c r="A2338" s="167">
        <v>2335</v>
      </c>
      <c r="B2338" s="98">
        <v>5010123002300</v>
      </c>
      <c r="C2338" s="99" t="s">
        <v>2832</v>
      </c>
      <c r="D2338" s="100">
        <v>0</v>
      </c>
    </row>
    <row r="2339" spans="1:4" ht="13.8" hidden="1" x14ac:dyDescent="0.25">
      <c r="A2339" s="167">
        <v>2336</v>
      </c>
      <c r="B2339" s="94">
        <v>389</v>
      </c>
      <c r="C2339" s="91" t="s">
        <v>2856</v>
      </c>
      <c r="D2339" s="96">
        <v>0</v>
      </c>
    </row>
    <row r="2340" spans="1:4" ht="13.8" hidden="1" x14ac:dyDescent="0.25">
      <c r="A2340" s="167">
        <v>2337</v>
      </c>
      <c r="B2340" s="98">
        <v>13100123005000</v>
      </c>
      <c r="C2340" s="99" t="s">
        <v>2857</v>
      </c>
      <c r="D2340" s="100">
        <v>0</v>
      </c>
    </row>
    <row r="2341" spans="1:4" ht="13.8" hidden="1" x14ac:dyDescent="0.25">
      <c r="A2341" s="167">
        <v>2338</v>
      </c>
      <c r="B2341" s="98">
        <v>13100123004800</v>
      </c>
      <c r="C2341" s="99" t="s">
        <v>2858</v>
      </c>
      <c r="D2341" s="100">
        <v>0</v>
      </c>
    </row>
    <row r="2342" spans="1:4" ht="13.8" hidden="1" x14ac:dyDescent="0.25">
      <c r="A2342" s="167">
        <v>2339</v>
      </c>
      <c r="B2342" s="98">
        <v>13100123004900</v>
      </c>
      <c r="C2342" s="99" t="s">
        <v>2859</v>
      </c>
      <c r="D2342" s="100">
        <v>0</v>
      </c>
    </row>
    <row r="2343" spans="1:4" ht="13.8" hidden="1" x14ac:dyDescent="0.25">
      <c r="A2343" s="167">
        <v>2340</v>
      </c>
      <c r="B2343" s="98">
        <v>13100123006700</v>
      </c>
      <c r="C2343" s="99" t="s">
        <v>2860</v>
      </c>
      <c r="D2343" s="100">
        <v>0</v>
      </c>
    </row>
    <row r="2344" spans="1:4" ht="13.8" hidden="1" x14ac:dyDescent="0.25">
      <c r="A2344" s="167">
        <v>2341</v>
      </c>
      <c r="B2344" s="98">
        <v>13100123004700</v>
      </c>
      <c r="C2344" s="99" t="s">
        <v>2861</v>
      </c>
      <c r="D2344" s="100">
        <v>0</v>
      </c>
    </row>
    <row r="2345" spans="1:4" ht="13.8" hidden="1" x14ac:dyDescent="0.25">
      <c r="A2345" s="167">
        <v>2342</v>
      </c>
      <c r="B2345" s="98">
        <v>13100123006800</v>
      </c>
      <c r="C2345" s="99" t="s">
        <v>2862</v>
      </c>
      <c r="D2345" s="100">
        <v>0</v>
      </c>
    </row>
    <row r="2346" spans="1:4" ht="13.8" hidden="1" x14ac:dyDescent="0.25">
      <c r="A2346" s="167">
        <v>2343</v>
      </c>
      <c r="B2346" s="94">
        <v>390</v>
      </c>
      <c r="C2346" s="91" t="s">
        <v>2863</v>
      </c>
      <c r="D2346" s="96">
        <v>0</v>
      </c>
    </row>
    <row r="2347" spans="1:4" ht="13.8" hidden="1" x14ac:dyDescent="0.25">
      <c r="A2347" s="167">
        <v>2344</v>
      </c>
      <c r="B2347" s="98">
        <v>13100124003700</v>
      </c>
      <c r="C2347" s="99" t="s">
        <v>2864</v>
      </c>
      <c r="D2347" s="100">
        <v>0</v>
      </c>
    </row>
    <row r="2348" spans="1:4" ht="26.4" hidden="1" x14ac:dyDescent="0.25">
      <c r="A2348" s="167">
        <v>2345</v>
      </c>
      <c r="B2348" s="98">
        <v>13100123005100</v>
      </c>
      <c r="C2348" s="99" t="s">
        <v>2865</v>
      </c>
      <c r="D2348" s="100">
        <v>0</v>
      </c>
    </row>
    <row r="2349" spans="1:4" ht="13.8" hidden="1" x14ac:dyDescent="0.25">
      <c r="A2349" s="167">
        <v>2346</v>
      </c>
      <c r="B2349" s="98">
        <v>13100122002900</v>
      </c>
      <c r="C2349" s="99" t="s">
        <v>2866</v>
      </c>
      <c r="D2349" s="100">
        <v>0</v>
      </c>
    </row>
    <row r="2350" spans="1:4" ht="13.8" hidden="1" x14ac:dyDescent="0.25">
      <c r="A2350" s="167">
        <v>2347</v>
      </c>
      <c r="B2350" s="94">
        <v>392</v>
      </c>
      <c r="C2350" s="91" t="s">
        <v>2867</v>
      </c>
      <c r="D2350" s="96">
        <v>0</v>
      </c>
    </row>
    <row r="2351" spans="1:4" ht="13.8" hidden="1" x14ac:dyDescent="0.25">
      <c r="A2351" s="167">
        <v>2348</v>
      </c>
      <c r="B2351" s="98">
        <v>13100123005200</v>
      </c>
      <c r="C2351" s="99" t="s">
        <v>2868</v>
      </c>
      <c r="D2351" s="100">
        <v>0</v>
      </c>
    </row>
    <row r="2352" spans="1:4" ht="13.8" hidden="1" x14ac:dyDescent="0.25">
      <c r="A2352" s="167">
        <v>2349</v>
      </c>
      <c r="B2352" s="98">
        <v>13100123006600</v>
      </c>
      <c r="C2352" s="99" t="s">
        <v>2869</v>
      </c>
      <c r="D2352" s="100">
        <v>0</v>
      </c>
    </row>
    <row r="2353" spans="1:4" ht="13.8" hidden="1" x14ac:dyDescent="0.25">
      <c r="A2353" s="167">
        <v>2350</v>
      </c>
      <c r="B2353" s="94">
        <v>393</v>
      </c>
      <c r="C2353" s="91" t="s">
        <v>2870</v>
      </c>
      <c r="D2353" s="96">
        <v>0</v>
      </c>
    </row>
    <row r="2354" spans="1:4" ht="13.8" hidden="1" x14ac:dyDescent="0.25">
      <c r="A2354" s="167">
        <v>2351</v>
      </c>
      <c r="B2354" s="98">
        <v>13100122003000</v>
      </c>
      <c r="C2354" s="99" t="s">
        <v>2871</v>
      </c>
      <c r="D2354" s="100">
        <v>0</v>
      </c>
    </row>
    <row r="2355" spans="1:4" ht="13.8" hidden="1" x14ac:dyDescent="0.25">
      <c r="A2355" s="167">
        <v>2352</v>
      </c>
      <c r="B2355" s="94">
        <v>396</v>
      </c>
      <c r="C2355" s="91" t="s">
        <v>2872</v>
      </c>
      <c r="D2355" s="96">
        <v>0</v>
      </c>
    </row>
    <row r="2356" spans="1:4" ht="13.8" hidden="1" x14ac:dyDescent="0.25">
      <c r="A2356" s="167">
        <v>2353</v>
      </c>
      <c r="B2356" s="98">
        <v>13100123017800</v>
      </c>
      <c r="C2356" s="99" t="s">
        <v>2873</v>
      </c>
      <c r="D2356" s="100">
        <v>0</v>
      </c>
    </row>
    <row r="2357" spans="1:4" ht="13.8" hidden="1" x14ac:dyDescent="0.25">
      <c r="A2357" s="167">
        <v>2354</v>
      </c>
      <c r="B2357" s="98">
        <v>13100123005400</v>
      </c>
      <c r="C2357" s="99" t="s">
        <v>2874</v>
      </c>
      <c r="D2357" s="100">
        <v>0</v>
      </c>
    </row>
    <row r="2358" spans="1:4" ht="13.2" hidden="1" customHeight="1" x14ac:dyDescent="0.25">
      <c r="A2358" s="167">
        <v>2355</v>
      </c>
      <c r="B2358" s="98">
        <v>13100123005700</v>
      </c>
      <c r="C2358" s="99" t="s">
        <v>2875</v>
      </c>
      <c r="D2358" s="100">
        <v>0</v>
      </c>
    </row>
    <row r="2359" spans="1:4" ht="13.2" hidden="1" customHeight="1" x14ac:dyDescent="0.25">
      <c r="A2359" s="167">
        <v>2356</v>
      </c>
      <c r="B2359" s="98">
        <v>13100123005300</v>
      </c>
      <c r="C2359" s="99" t="s">
        <v>2876</v>
      </c>
      <c r="D2359" s="100">
        <v>0</v>
      </c>
    </row>
    <row r="2360" spans="1:4" ht="13.2" hidden="1" customHeight="1" x14ac:dyDescent="0.25">
      <c r="A2360" s="167">
        <v>2357</v>
      </c>
      <c r="B2360" s="98">
        <v>13100123005500</v>
      </c>
      <c r="C2360" s="99" t="s">
        <v>2877</v>
      </c>
      <c r="D2360" s="100">
        <v>0</v>
      </c>
    </row>
    <row r="2361" spans="1:4" ht="13.2" hidden="1" customHeight="1" x14ac:dyDescent="0.25">
      <c r="A2361" s="167">
        <v>2358</v>
      </c>
      <c r="B2361" s="98">
        <v>13100123005600</v>
      </c>
      <c r="C2361" s="99" t="s">
        <v>2878</v>
      </c>
      <c r="D2361" s="100">
        <v>0</v>
      </c>
    </row>
    <row r="2362" spans="1:4" ht="13.2" hidden="1" customHeight="1" x14ac:dyDescent="0.25">
      <c r="A2362" s="167">
        <v>2359</v>
      </c>
      <c r="B2362" s="98">
        <v>13100123005800</v>
      </c>
      <c r="C2362" s="99" t="s">
        <v>2879</v>
      </c>
      <c r="D2362" s="100">
        <v>0</v>
      </c>
    </row>
    <row r="2363" spans="1:4" ht="13.8" hidden="1" x14ac:dyDescent="0.25">
      <c r="A2363" s="167">
        <v>2360</v>
      </c>
      <c r="B2363" s="94">
        <v>397</v>
      </c>
      <c r="C2363" s="91" t="s">
        <v>2880</v>
      </c>
      <c r="D2363" s="96">
        <v>0</v>
      </c>
    </row>
    <row r="2364" spans="1:4" ht="13.8" hidden="1" x14ac:dyDescent="0.25">
      <c r="A2364" s="167">
        <v>2361</v>
      </c>
      <c r="B2364" s="98">
        <v>13100123006000</v>
      </c>
      <c r="C2364" s="99" t="s">
        <v>2881</v>
      </c>
      <c r="D2364" s="100">
        <v>0</v>
      </c>
    </row>
    <row r="2365" spans="1:4" ht="13.8" hidden="1" x14ac:dyDescent="0.25">
      <c r="A2365" s="167">
        <v>2362</v>
      </c>
      <c r="B2365" s="98">
        <v>13100123005900</v>
      </c>
      <c r="C2365" s="99" t="s">
        <v>2882</v>
      </c>
      <c r="D2365" s="100">
        <v>0</v>
      </c>
    </row>
    <row r="2366" spans="1:4" ht="13.8" hidden="1" x14ac:dyDescent="0.25">
      <c r="A2366" s="167">
        <v>2363</v>
      </c>
      <c r="B2366" s="94">
        <v>398</v>
      </c>
      <c r="C2366" s="91" t="s">
        <v>864</v>
      </c>
      <c r="D2366" s="96">
        <v>0</v>
      </c>
    </row>
    <row r="2367" spans="1:4" ht="13.2" hidden="1" customHeight="1" x14ac:dyDescent="0.25">
      <c r="A2367" s="167">
        <v>2364</v>
      </c>
      <c r="B2367" s="98">
        <v>13100123006100</v>
      </c>
      <c r="C2367" s="99" t="s">
        <v>2883</v>
      </c>
      <c r="D2367" s="100">
        <v>0</v>
      </c>
    </row>
    <row r="2368" spans="1:4" ht="13.2" hidden="1" customHeight="1" x14ac:dyDescent="0.25">
      <c r="A2368" s="167">
        <v>2365</v>
      </c>
      <c r="B2368" s="98">
        <v>13100123006400</v>
      </c>
      <c r="C2368" s="99" t="s">
        <v>2884</v>
      </c>
      <c r="D2368" s="100">
        <v>0</v>
      </c>
    </row>
    <row r="2369" spans="1:4" ht="13.2" hidden="1" customHeight="1" x14ac:dyDescent="0.25">
      <c r="A2369" s="167">
        <v>2366</v>
      </c>
      <c r="B2369" s="98">
        <v>13100123006500</v>
      </c>
      <c r="C2369" s="99" t="s">
        <v>2885</v>
      </c>
      <c r="D2369" s="100">
        <v>0</v>
      </c>
    </row>
    <row r="2370" spans="1:4" ht="13.2" hidden="1" customHeight="1" x14ac:dyDescent="0.25">
      <c r="A2370" s="167">
        <v>2367</v>
      </c>
      <c r="B2370" s="94">
        <v>399</v>
      </c>
      <c r="C2370" s="91" t="s">
        <v>2886</v>
      </c>
      <c r="D2370" s="96">
        <v>0</v>
      </c>
    </row>
    <row r="2371" spans="1:4" ht="13.2" hidden="1" customHeight="1" x14ac:dyDescent="0.25">
      <c r="A2371" s="167">
        <v>2368</v>
      </c>
      <c r="B2371" s="98">
        <v>13100123006200</v>
      </c>
      <c r="C2371" s="99" t="s">
        <v>2887</v>
      </c>
      <c r="D2371" s="100">
        <v>0</v>
      </c>
    </row>
    <row r="2372" spans="1:4" ht="13.8" hidden="1" x14ac:dyDescent="0.25">
      <c r="A2372" s="167">
        <v>2369</v>
      </c>
      <c r="B2372" s="98">
        <v>13100123006300</v>
      </c>
      <c r="C2372" s="99" t="s">
        <v>2888</v>
      </c>
      <c r="D2372" s="100">
        <v>0</v>
      </c>
    </row>
    <row r="2373" spans="1:4" ht="13.8" hidden="1" x14ac:dyDescent="0.25">
      <c r="A2373" s="167">
        <v>2370</v>
      </c>
      <c r="B2373" s="171"/>
      <c r="C2373" s="171"/>
      <c r="D2373" s="104">
        <v>0</v>
      </c>
    </row>
    <row r="2374" spans="1:4" ht="13.8" hidden="1" x14ac:dyDescent="0.25">
      <c r="A2374" s="167">
        <v>2371</v>
      </c>
      <c r="B2374" s="171"/>
      <c r="C2374" s="171"/>
      <c r="D2374" s="96">
        <v>0</v>
      </c>
    </row>
    <row r="2375" spans="1:4" ht="13.8" hidden="1" x14ac:dyDescent="0.25">
      <c r="A2375" s="167">
        <v>2372</v>
      </c>
      <c r="B2375" s="98">
        <v>9100124002300</v>
      </c>
      <c r="C2375" s="99" t="s">
        <v>2893</v>
      </c>
      <c r="D2375" s="100">
        <v>0</v>
      </c>
    </row>
    <row r="2376" spans="1:4" ht="13.8" hidden="1" x14ac:dyDescent="0.25">
      <c r="A2376" s="167">
        <v>2373</v>
      </c>
      <c r="B2376" s="98">
        <v>9100124003900</v>
      </c>
      <c r="C2376" s="99" t="s">
        <v>2904</v>
      </c>
      <c r="D2376" s="100">
        <v>0</v>
      </c>
    </row>
    <row r="2377" spans="1:4" ht="13.8" hidden="1" x14ac:dyDescent="0.25">
      <c r="A2377" s="167">
        <v>2374</v>
      </c>
      <c r="B2377" s="171"/>
      <c r="C2377" s="171"/>
      <c r="D2377" s="104">
        <v>0</v>
      </c>
    </row>
    <row r="2378" spans="1:4" ht="13.8" hidden="1" x14ac:dyDescent="0.25">
      <c r="A2378" s="167">
        <v>2375</v>
      </c>
      <c r="B2378" s="171"/>
      <c r="C2378" s="171"/>
      <c r="D2378" s="96">
        <v>0</v>
      </c>
    </row>
    <row r="2379" spans="1:4" ht="26.4" hidden="1" x14ac:dyDescent="0.25">
      <c r="A2379" s="167">
        <v>2376</v>
      </c>
      <c r="B2379" s="98">
        <v>9100124002100</v>
      </c>
      <c r="C2379" s="99" t="s">
        <v>2908</v>
      </c>
      <c r="D2379" s="100">
        <v>0</v>
      </c>
    </row>
    <row r="2380" spans="1:4" ht="13.8" hidden="1" x14ac:dyDescent="0.25">
      <c r="A2380" s="167">
        <v>2377</v>
      </c>
      <c r="B2380" s="171"/>
      <c r="C2380" s="171"/>
      <c r="D2380" s="104">
        <v>0</v>
      </c>
    </row>
    <row r="2381" spans="1:4" ht="13.8" hidden="1" x14ac:dyDescent="0.25">
      <c r="A2381" s="167">
        <v>2378</v>
      </c>
      <c r="B2381" s="89" t="s">
        <v>744</v>
      </c>
      <c r="C2381" s="173" t="s">
        <v>746</v>
      </c>
      <c r="D2381" s="173"/>
    </row>
    <row r="2382" spans="1:4" ht="52.8" hidden="1" x14ac:dyDescent="0.25">
      <c r="A2382" s="167">
        <v>2379</v>
      </c>
      <c r="B2382" s="172" t="s">
        <v>749</v>
      </c>
      <c r="C2382" s="172"/>
      <c r="D2382" s="172"/>
    </row>
    <row r="2383" spans="1:4" ht="13.2" hidden="1" customHeight="1" x14ac:dyDescent="0.25">
      <c r="A2383" s="167">
        <v>2380</v>
      </c>
      <c r="B2383" s="174" t="s">
        <v>750</v>
      </c>
      <c r="C2383" s="174"/>
      <c r="D2383" s="174"/>
    </row>
    <row r="2384" spans="1:4" ht="13.2" hidden="1" customHeight="1" x14ac:dyDescent="0.25">
      <c r="A2384" s="167">
        <v>2381</v>
      </c>
      <c r="B2384" s="174" t="s">
        <v>787</v>
      </c>
      <c r="C2384" s="174"/>
      <c r="D2384" s="174"/>
    </row>
    <row r="2385" spans="1:4" ht="13.2" hidden="1" customHeight="1" x14ac:dyDescent="0.25">
      <c r="A2385" s="167">
        <v>2382</v>
      </c>
      <c r="B2385" s="172" t="s">
        <v>789</v>
      </c>
      <c r="C2385" s="172"/>
      <c r="D2385" s="172"/>
    </row>
    <row r="2386" spans="1:4" ht="13.2" hidden="1" customHeight="1" x14ac:dyDescent="0.25">
      <c r="A2386" s="167">
        <v>2383</v>
      </c>
      <c r="B2386" s="174" t="s">
        <v>750</v>
      </c>
      <c r="C2386" s="174"/>
      <c r="D2386" s="174"/>
    </row>
    <row r="2387" spans="1:4" ht="13.2" hidden="1" customHeight="1" x14ac:dyDescent="0.25">
      <c r="A2387" s="167">
        <v>2384</v>
      </c>
      <c r="B2387" s="174" t="s">
        <v>787</v>
      </c>
      <c r="C2387" s="174"/>
      <c r="D2387" s="174"/>
    </row>
    <row r="2388" spans="1:4" ht="52.8" hidden="1" x14ac:dyDescent="0.25">
      <c r="A2388" s="167">
        <v>2385</v>
      </c>
      <c r="B2388" s="172" t="s">
        <v>821</v>
      </c>
      <c r="C2388" s="172"/>
      <c r="D2388" s="172"/>
    </row>
    <row r="2389" spans="1:4" ht="26.4" hidden="1" x14ac:dyDescent="0.25">
      <c r="A2389" s="167">
        <v>2386</v>
      </c>
      <c r="B2389" s="174" t="s">
        <v>750</v>
      </c>
      <c r="C2389" s="174"/>
      <c r="D2389" s="174"/>
    </row>
    <row r="2390" spans="1:4" ht="13.8" hidden="1" x14ac:dyDescent="0.25">
      <c r="A2390" s="167">
        <v>2387</v>
      </c>
      <c r="B2390" s="174" t="s">
        <v>787</v>
      </c>
      <c r="C2390" s="174"/>
      <c r="D2390" s="174"/>
    </row>
    <row r="2391" spans="1:4" ht="92.4" hidden="1" x14ac:dyDescent="0.25">
      <c r="A2391" s="167">
        <v>2388</v>
      </c>
      <c r="B2391" s="172" t="s">
        <v>855</v>
      </c>
      <c r="C2391" s="172"/>
      <c r="D2391" s="172"/>
    </row>
    <row r="2392" spans="1:4" ht="13.2" hidden="1" customHeight="1" x14ac:dyDescent="0.25">
      <c r="A2392" s="167">
        <v>2389</v>
      </c>
      <c r="B2392" s="174" t="s">
        <v>750</v>
      </c>
      <c r="C2392" s="174"/>
      <c r="D2392" s="174"/>
    </row>
    <row r="2393" spans="1:4" ht="13.2" hidden="1" customHeight="1" x14ac:dyDescent="0.25">
      <c r="A2393" s="167">
        <v>2390</v>
      </c>
      <c r="B2393" s="174" t="s">
        <v>787</v>
      </c>
      <c r="C2393" s="174"/>
      <c r="D2393" s="174"/>
    </row>
    <row r="2394" spans="1:4" ht="13.2" hidden="1" customHeight="1" x14ac:dyDescent="0.25">
      <c r="A2394" s="167">
        <v>2391</v>
      </c>
      <c r="B2394" s="172" t="s">
        <v>873</v>
      </c>
      <c r="C2394" s="172"/>
      <c r="D2394" s="172"/>
    </row>
    <row r="2395" spans="1:4" ht="13.2" hidden="1" customHeight="1" x14ac:dyDescent="0.25">
      <c r="A2395" s="167">
        <v>2392</v>
      </c>
      <c r="B2395" s="174" t="s">
        <v>750</v>
      </c>
      <c r="C2395" s="174"/>
      <c r="D2395" s="174"/>
    </row>
    <row r="2396" spans="1:4" ht="13.2" hidden="1" customHeight="1" x14ac:dyDescent="0.25">
      <c r="A2396" s="167">
        <v>2393</v>
      </c>
      <c r="B2396" s="174" t="s">
        <v>787</v>
      </c>
      <c r="C2396" s="174"/>
      <c r="D2396" s="174"/>
    </row>
    <row r="2397" spans="1:4" ht="66" hidden="1" x14ac:dyDescent="0.25">
      <c r="A2397" s="167">
        <v>2394</v>
      </c>
      <c r="B2397" s="172" t="s">
        <v>926</v>
      </c>
      <c r="C2397" s="172"/>
      <c r="D2397" s="172"/>
    </row>
    <row r="2398" spans="1:4" ht="26.4" hidden="1" x14ac:dyDescent="0.25">
      <c r="A2398" s="167">
        <v>2395</v>
      </c>
      <c r="B2398" s="174" t="s">
        <v>750</v>
      </c>
      <c r="C2398" s="174"/>
      <c r="D2398" s="174"/>
    </row>
    <row r="2399" spans="1:4" ht="13.8" hidden="1" x14ac:dyDescent="0.25">
      <c r="A2399" s="167">
        <v>2396</v>
      </c>
      <c r="B2399" s="174" t="s">
        <v>787</v>
      </c>
      <c r="C2399" s="174"/>
      <c r="D2399" s="174"/>
    </row>
    <row r="2400" spans="1:4" ht="52.8" hidden="1" x14ac:dyDescent="0.25">
      <c r="A2400" s="167">
        <v>2397</v>
      </c>
      <c r="B2400" s="172" t="s">
        <v>938</v>
      </c>
      <c r="C2400" s="172"/>
      <c r="D2400" s="172"/>
    </row>
    <row r="2401" spans="1:4" ht="26.4" hidden="1" x14ac:dyDescent="0.25">
      <c r="A2401" s="167">
        <v>2398</v>
      </c>
      <c r="B2401" s="174" t="s">
        <v>750</v>
      </c>
      <c r="C2401" s="174"/>
      <c r="D2401" s="174"/>
    </row>
    <row r="2402" spans="1:4" ht="13.8" hidden="1" x14ac:dyDescent="0.25">
      <c r="A2402" s="167">
        <v>2399</v>
      </c>
      <c r="B2402" s="174" t="s">
        <v>787</v>
      </c>
      <c r="C2402" s="174"/>
      <c r="D2402" s="174"/>
    </row>
    <row r="2403" spans="1:4" ht="13.2" hidden="1" customHeight="1" x14ac:dyDescent="0.25">
      <c r="A2403" s="167">
        <v>2400</v>
      </c>
      <c r="B2403" s="172" t="s">
        <v>978</v>
      </c>
      <c r="C2403" s="172"/>
      <c r="D2403" s="172"/>
    </row>
    <row r="2404" spans="1:4" ht="13.2" hidden="1" customHeight="1" x14ac:dyDescent="0.25">
      <c r="A2404" s="167">
        <v>2401</v>
      </c>
      <c r="B2404" s="174" t="s">
        <v>750</v>
      </c>
      <c r="C2404" s="174"/>
      <c r="D2404" s="174"/>
    </row>
    <row r="2405" spans="1:4" ht="13.2" hidden="1" customHeight="1" x14ac:dyDescent="0.25">
      <c r="A2405" s="167">
        <v>2402</v>
      </c>
      <c r="B2405" s="174" t="s">
        <v>787</v>
      </c>
      <c r="C2405" s="174"/>
      <c r="D2405" s="174"/>
    </row>
    <row r="2406" spans="1:4" ht="13.2" hidden="1" customHeight="1" x14ac:dyDescent="0.25">
      <c r="A2406" s="167">
        <v>2403</v>
      </c>
      <c r="B2406" s="172" t="s">
        <v>993</v>
      </c>
      <c r="C2406" s="172"/>
      <c r="D2406" s="172"/>
    </row>
    <row r="2407" spans="1:4" ht="13.2" hidden="1" customHeight="1" x14ac:dyDescent="0.25">
      <c r="A2407" s="167">
        <v>2404</v>
      </c>
      <c r="B2407" s="174" t="s">
        <v>750</v>
      </c>
      <c r="C2407" s="174"/>
      <c r="D2407" s="174"/>
    </row>
    <row r="2408" spans="1:4" ht="13.8" hidden="1" x14ac:dyDescent="0.25">
      <c r="A2408" s="167">
        <v>2405</v>
      </c>
      <c r="B2408" s="174" t="s">
        <v>787</v>
      </c>
      <c r="C2408" s="174"/>
      <c r="D2408" s="174"/>
    </row>
    <row r="2409" spans="1:4" ht="66" hidden="1" x14ac:dyDescent="0.25">
      <c r="A2409" s="167">
        <v>2406</v>
      </c>
      <c r="B2409" s="172" t="s">
        <v>1008</v>
      </c>
      <c r="C2409" s="172"/>
      <c r="D2409" s="172"/>
    </row>
    <row r="2410" spans="1:4" ht="26.4" hidden="1" x14ac:dyDescent="0.25">
      <c r="A2410" s="167">
        <v>2407</v>
      </c>
      <c r="B2410" s="174" t="s">
        <v>750</v>
      </c>
      <c r="C2410" s="174"/>
      <c r="D2410" s="174"/>
    </row>
    <row r="2411" spans="1:4" ht="13.8" hidden="1" x14ac:dyDescent="0.25">
      <c r="A2411" s="167">
        <v>2408</v>
      </c>
      <c r="B2411" s="174" t="s">
        <v>787</v>
      </c>
      <c r="C2411" s="174"/>
      <c r="D2411" s="174"/>
    </row>
    <row r="2412" spans="1:4" ht="39.6" hidden="1" x14ac:dyDescent="0.25">
      <c r="A2412" s="167">
        <v>2409</v>
      </c>
      <c r="B2412" s="172" t="s">
        <v>1017</v>
      </c>
      <c r="C2412" s="172"/>
      <c r="D2412" s="172"/>
    </row>
    <row r="2413" spans="1:4" ht="26.4" hidden="1" x14ac:dyDescent="0.25">
      <c r="A2413" s="167">
        <v>2410</v>
      </c>
      <c r="B2413" s="174" t="s">
        <v>750</v>
      </c>
      <c r="C2413" s="174"/>
      <c r="D2413" s="174"/>
    </row>
    <row r="2414" spans="1:4" ht="13.8" hidden="1" x14ac:dyDescent="0.25">
      <c r="A2414" s="167">
        <v>2411</v>
      </c>
      <c r="B2414" s="174" t="s">
        <v>787</v>
      </c>
      <c r="C2414" s="174"/>
      <c r="D2414" s="174"/>
    </row>
    <row r="2415" spans="1:4" ht="52.8" hidden="1" x14ac:dyDescent="0.25">
      <c r="A2415" s="167">
        <v>2412</v>
      </c>
      <c r="B2415" s="172" t="s">
        <v>1037</v>
      </c>
      <c r="C2415" s="172"/>
      <c r="D2415" s="172"/>
    </row>
    <row r="2416" spans="1:4" ht="26.4" hidden="1" x14ac:dyDescent="0.25">
      <c r="A2416" s="167">
        <v>2413</v>
      </c>
      <c r="B2416" s="174" t="s">
        <v>750</v>
      </c>
      <c r="C2416" s="174"/>
      <c r="D2416" s="174"/>
    </row>
    <row r="2417" spans="1:4" ht="13.8" hidden="1" x14ac:dyDescent="0.25">
      <c r="A2417" s="167">
        <v>2414</v>
      </c>
      <c r="B2417" s="174" t="s">
        <v>787</v>
      </c>
      <c r="C2417" s="174"/>
      <c r="D2417" s="174"/>
    </row>
    <row r="2418" spans="1:4" ht="66" hidden="1" x14ac:dyDescent="0.25">
      <c r="A2418" s="167">
        <v>2415</v>
      </c>
      <c r="B2418" s="172" t="s">
        <v>1054</v>
      </c>
      <c r="C2418" s="172"/>
      <c r="D2418" s="172"/>
    </row>
    <row r="2419" spans="1:4" ht="26.4" hidden="1" x14ac:dyDescent="0.25">
      <c r="A2419" s="167">
        <v>2416</v>
      </c>
      <c r="B2419" s="174" t="s">
        <v>750</v>
      </c>
      <c r="C2419" s="174"/>
      <c r="D2419" s="174"/>
    </row>
    <row r="2420" spans="1:4" ht="13.8" hidden="1" x14ac:dyDescent="0.25">
      <c r="A2420" s="167">
        <v>2417</v>
      </c>
      <c r="B2420" s="174" t="s">
        <v>787</v>
      </c>
      <c r="C2420" s="174"/>
      <c r="D2420" s="174"/>
    </row>
    <row r="2421" spans="1:4" ht="79.2" hidden="1" x14ac:dyDescent="0.25">
      <c r="A2421" s="167">
        <v>2418</v>
      </c>
      <c r="B2421" s="172" t="s">
        <v>1079</v>
      </c>
      <c r="C2421" s="172"/>
      <c r="D2421" s="172"/>
    </row>
    <row r="2422" spans="1:4" ht="26.4" hidden="1" x14ac:dyDescent="0.25">
      <c r="A2422" s="167">
        <v>2419</v>
      </c>
      <c r="B2422" s="174" t="s">
        <v>750</v>
      </c>
      <c r="C2422" s="174"/>
      <c r="D2422" s="174"/>
    </row>
    <row r="2423" spans="1:4" ht="13.8" hidden="1" x14ac:dyDescent="0.25">
      <c r="A2423" s="167">
        <v>2420</v>
      </c>
      <c r="B2423" s="174" t="s">
        <v>787</v>
      </c>
      <c r="C2423" s="174"/>
      <c r="D2423" s="174"/>
    </row>
    <row r="2424" spans="1:4" ht="79.2" hidden="1" x14ac:dyDescent="0.25">
      <c r="A2424" s="167">
        <v>2421</v>
      </c>
      <c r="B2424" s="172" t="s">
        <v>1083</v>
      </c>
      <c r="C2424" s="172"/>
      <c r="D2424" s="172"/>
    </row>
    <row r="2425" spans="1:4" ht="26.4" hidden="1" x14ac:dyDescent="0.25">
      <c r="A2425" s="167">
        <v>2422</v>
      </c>
      <c r="B2425" s="174" t="s">
        <v>750</v>
      </c>
      <c r="C2425" s="174"/>
      <c r="D2425" s="174"/>
    </row>
    <row r="2426" spans="1:4" ht="13.2" hidden="1" customHeight="1" x14ac:dyDescent="0.25">
      <c r="A2426" s="167">
        <v>2423</v>
      </c>
      <c r="B2426" s="174" t="s">
        <v>787</v>
      </c>
      <c r="C2426" s="174"/>
      <c r="D2426" s="174"/>
    </row>
    <row r="2427" spans="1:4" ht="13.2" hidden="1" customHeight="1" x14ac:dyDescent="0.25">
      <c r="A2427" s="167">
        <v>2424</v>
      </c>
      <c r="B2427" s="172" t="s">
        <v>1100</v>
      </c>
      <c r="C2427" s="172"/>
      <c r="D2427" s="172"/>
    </row>
    <row r="2428" spans="1:4" ht="13.2" hidden="1" customHeight="1" x14ac:dyDescent="0.25">
      <c r="A2428" s="167">
        <v>2425</v>
      </c>
      <c r="B2428" s="174" t="s">
        <v>750</v>
      </c>
      <c r="C2428" s="174"/>
      <c r="D2428" s="174"/>
    </row>
    <row r="2429" spans="1:4" ht="13.2" hidden="1" customHeight="1" x14ac:dyDescent="0.25">
      <c r="A2429" s="167">
        <v>2426</v>
      </c>
      <c r="B2429" s="174" t="s">
        <v>787</v>
      </c>
      <c r="C2429" s="174"/>
      <c r="D2429" s="174"/>
    </row>
    <row r="2430" spans="1:4" ht="13.2" hidden="1" customHeight="1" x14ac:dyDescent="0.25">
      <c r="A2430" s="167">
        <v>2427</v>
      </c>
      <c r="B2430" s="172" t="s">
        <v>1117</v>
      </c>
      <c r="C2430" s="172"/>
      <c r="D2430" s="172"/>
    </row>
    <row r="2431" spans="1:4" ht="26.4" hidden="1" x14ac:dyDescent="0.25">
      <c r="A2431" s="167">
        <v>2428</v>
      </c>
      <c r="B2431" s="174" t="s">
        <v>750</v>
      </c>
      <c r="C2431" s="174"/>
      <c r="D2431" s="174"/>
    </row>
    <row r="2432" spans="1:4" ht="13.8" hidden="1" x14ac:dyDescent="0.25">
      <c r="A2432" s="167">
        <v>2429</v>
      </c>
      <c r="B2432" s="174" t="s">
        <v>787</v>
      </c>
      <c r="C2432" s="174"/>
      <c r="D2432" s="174"/>
    </row>
    <row r="2433" spans="1:4" ht="66" hidden="1" x14ac:dyDescent="0.25">
      <c r="A2433" s="167">
        <v>2430</v>
      </c>
      <c r="B2433" s="172" t="s">
        <v>1137</v>
      </c>
      <c r="C2433" s="172"/>
      <c r="D2433" s="172"/>
    </row>
    <row r="2434" spans="1:4" ht="26.4" hidden="1" x14ac:dyDescent="0.25">
      <c r="A2434" s="167">
        <v>2431</v>
      </c>
      <c r="B2434" s="174" t="s">
        <v>750</v>
      </c>
      <c r="C2434" s="174"/>
      <c r="D2434" s="174"/>
    </row>
    <row r="2435" spans="1:4" ht="13.8" hidden="1" x14ac:dyDescent="0.25">
      <c r="A2435" s="167">
        <v>2432</v>
      </c>
      <c r="B2435" s="174" t="s">
        <v>787</v>
      </c>
      <c r="C2435" s="174"/>
      <c r="D2435" s="174"/>
    </row>
    <row r="2436" spans="1:4" ht="92.4" hidden="1" x14ac:dyDescent="0.25">
      <c r="A2436" s="167">
        <v>2433</v>
      </c>
      <c r="B2436" s="172" t="s">
        <v>1231</v>
      </c>
      <c r="C2436" s="172"/>
      <c r="D2436" s="172"/>
    </row>
    <row r="2437" spans="1:4" ht="26.4" hidden="1" x14ac:dyDescent="0.25">
      <c r="A2437" s="167">
        <v>2434</v>
      </c>
      <c r="B2437" s="174" t="s">
        <v>750</v>
      </c>
      <c r="C2437" s="174"/>
      <c r="D2437" s="174"/>
    </row>
    <row r="2438" spans="1:4" ht="13.8" hidden="1" x14ac:dyDescent="0.25">
      <c r="A2438" s="167">
        <v>2435</v>
      </c>
      <c r="B2438" s="174" t="s">
        <v>787</v>
      </c>
      <c r="C2438" s="174"/>
      <c r="D2438" s="174"/>
    </row>
    <row r="2439" spans="1:4" ht="52.8" hidden="1" x14ac:dyDescent="0.25">
      <c r="A2439" s="167">
        <v>2436</v>
      </c>
      <c r="B2439" s="172" t="s">
        <v>1249</v>
      </c>
      <c r="C2439" s="172"/>
      <c r="D2439" s="172"/>
    </row>
    <row r="2440" spans="1:4" ht="13.2" hidden="1" customHeight="1" x14ac:dyDescent="0.25">
      <c r="A2440" s="167">
        <v>2437</v>
      </c>
      <c r="B2440" s="174" t="s">
        <v>750</v>
      </c>
      <c r="C2440" s="174"/>
      <c r="D2440" s="174"/>
    </row>
    <row r="2441" spans="1:4" ht="13.2" hidden="1" customHeight="1" x14ac:dyDescent="0.25">
      <c r="A2441" s="167">
        <v>2438</v>
      </c>
      <c r="B2441" s="174" t="s">
        <v>787</v>
      </c>
      <c r="C2441" s="174"/>
      <c r="D2441" s="174"/>
    </row>
    <row r="2442" spans="1:4" ht="13.2" hidden="1" customHeight="1" x14ac:dyDescent="0.25">
      <c r="A2442" s="167">
        <v>2439</v>
      </c>
      <c r="B2442" s="172" t="s">
        <v>1253</v>
      </c>
      <c r="C2442" s="172"/>
      <c r="D2442" s="172"/>
    </row>
    <row r="2443" spans="1:4" ht="13.2" hidden="1" customHeight="1" x14ac:dyDescent="0.25">
      <c r="A2443" s="167">
        <v>2440</v>
      </c>
      <c r="B2443" s="174" t="s">
        <v>750</v>
      </c>
      <c r="C2443" s="174"/>
      <c r="D2443" s="174"/>
    </row>
    <row r="2444" spans="1:4" ht="13.2" hidden="1" customHeight="1" x14ac:dyDescent="0.25">
      <c r="A2444" s="167">
        <v>2441</v>
      </c>
      <c r="B2444" s="174" t="s">
        <v>787</v>
      </c>
      <c r="C2444" s="174"/>
      <c r="D2444" s="174"/>
    </row>
    <row r="2445" spans="1:4" ht="52.8" hidden="1" x14ac:dyDescent="0.25">
      <c r="A2445" s="167">
        <v>2442</v>
      </c>
      <c r="B2445" s="172" t="s">
        <v>1274</v>
      </c>
      <c r="C2445" s="172"/>
      <c r="D2445" s="172"/>
    </row>
    <row r="2446" spans="1:4" ht="26.4" hidden="1" x14ac:dyDescent="0.25">
      <c r="A2446" s="167">
        <v>2443</v>
      </c>
      <c r="B2446" s="174" t="s">
        <v>750</v>
      </c>
      <c r="C2446" s="174"/>
      <c r="D2446" s="174"/>
    </row>
    <row r="2447" spans="1:4" ht="13.8" hidden="1" x14ac:dyDescent="0.25">
      <c r="A2447" s="167">
        <v>2444</v>
      </c>
      <c r="B2447" s="174" t="s">
        <v>787</v>
      </c>
      <c r="C2447" s="174"/>
      <c r="D2447" s="174"/>
    </row>
    <row r="2448" spans="1:4" ht="39.6" hidden="1" x14ac:dyDescent="0.25">
      <c r="A2448" s="167">
        <v>2445</v>
      </c>
      <c r="B2448" s="172" t="s">
        <v>1298</v>
      </c>
      <c r="C2448" s="172"/>
      <c r="D2448" s="172"/>
    </row>
    <row r="2449" spans="1:4" ht="26.4" hidden="1" x14ac:dyDescent="0.25">
      <c r="A2449" s="167">
        <v>2446</v>
      </c>
      <c r="B2449" s="174" t="s">
        <v>750</v>
      </c>
      <c r="C2449" s="174"/>
      <c r="D2449" s="174"/>
    </row>
    <row r="2450" spans="1:4" ht="13.8" hidden="1" x14ac:dyDescent="0.25">
      <c r="A2450" s="167">
        <v>2447</v>
      </c>
      <c r="B2450" s="174" t="s">
        <v>787</v>
      </c>
      <c r="C2450" s="174"/>
      <c r="D2450" s="174"/>
    </row>
    <row r="2451" spans="1:4" ht="79.2" hidden="1" x14ac:dyDescent="0.25">
      <c r="A2451" s="167">
        <v>2448</v>
      </c>
      <c r="B2451" s="172" t="s">
        <v>1318</v>
      </c>
      <c r="C2451" s="172"/>
      <c r="D2451" s="172"/>
    </row>
    <row r="2452" spans="1:4" ht="26.4" hidden="1" x14ac:dyDescent="0.25">
      <c r="A2452" s="167">
        <v>2449</v>
      </c>
      <c r="B2452" s="174" t="s">
        <v>750</v>
      </c>
      <c r="C2452" s="174"/>
      <c r="D2452" s="174"/>
    </row>
    <row r="2453" spans="1:4" ht="13.8" hidden="1" x14ac:dyDescent="0.25">
      <c r="A2453" s="167">
        <v>2450</v>
      </c>
      <c r="B2453" s="174" t="s">
        <v>787</v>
      </c>
      <c r="C2453" s="174"/>
      <c r="D2453" s="174"/>
    </row>
    <row r="2454" spans="1:4" ht="79.2" hidden="1" x14ac:dyDescent="0.25">
      <c r="A2454" s="167">
        <v>2451</v>
      </c>
      <c r="B2454" s="172" t="s">
        <v>1355</v>
      </c>
      <c r="C2454" s="172"/>
      <c r="D2454" s="172"/>
    </row>
    <row r="2455" spans="1:4" ht="26.4" hidden="1" x14ac:dyDescent="0.25">
      <c r="A2455" s="167">
        <v>2452</v>
      </c>
      <c r="B2455" s="174" t="s">
        <v>750</v>
      </c>
      <c r="C2455" s="174"/>
      <c r="D2455" s="174"/>
    </row>
    <row r="2456" spans="1:4" ht="13.8" hidden="1" x14ac:dyDescent="0.25">
      <c r="A2456" s="167">
        <v>2453</v>
      </c>
      <c r="B2456" s="174" t="s">
        <v>787</v>
      </c>
      <c r="C2456" s="174"/>
      <c r="D2456" s="174"/>
    </row>
    <row r="2457" spans="1:4" ht="52.8" hidden="1" x14ac:dyDescent="0.25">
      <c r="A2457" s="167">
        <v>2454</v>
      </c>
      <c r="B2457" s="172" t="s">
        <v>1359</v>
      </c>
      <c r="C2457" s="172"/>
      <c r="D2457" s="172"/>
    </row>
    <row r="2458" spans="1:4" ht="26.4" hidden="1" x14ac:dyDescent="0.25">
      <c r="A2458" s="167">
        <v>2455</v>
      </c>
      <c r="B2458" s="174" t="s">
        <v>750</v>
      </c>
      <c r="C2458" s="174"/>
      <c r="D2458" s="174"/>
    </row>
    <row r="2459" spans="1:4" ht="13.8" hidden="1" x14ac:dyDescent="0.25">
      <c r="A2459" s="167">
        <v>2456</v>
      </c>
      <c r="B2459" s="174" t="s">
        <v>787</v>
      </c>
      <c r="C2459" s="174"/>
      <c r="D2459" s="174"/>
    </row>
    <row r="2460" spans="1:4" ht="66" hidden="1" x14ac:dyDescent="0.25">
      <c r="A2460" s="167">
        <v>2457</v>
      </c>
      <c r="B2460" s="172" t="s">
        <v>1375</v>
      </c>
      <c r="C2460" s="172"/>
      <c r="D2460" s="172"/>
    </row>
    <row r="2461" spans="1:4" ht="26.4" hidden="1" x14ac:dyDescent="0.25">
      <c r="A2461" s="167">
        <v>2458</v>
      </c>
      <c r="B2461" s="174" t="s">
        <v>750</v>
      </c>
      <c r="C2461" s="174"/>
      <c r="D2461" s="174"/>
    </row>
    <row r="2462" spans="1:4" ht="13.2" hidden="1" customHeight="1" x14ac:dyDescent="0.25">
      <c r="A2462" s="167">
        <v>2459</v>
      </c>
      <c r="B2462" s="174" t="s">
        <v>787</v>
      </c>
      <c r="C2462" s="174"/>
      <c r="D2462" s="174"/>
    </row>
    <row r="2463" spans="1:4" ht="13.2" hidden="1" customHeight="1" x14ac:dyDescent="0.25">
      <c r="A2463" s="167">
        <v>2460</v>
      </c>
      <c r="B2463" s="172" t="s">
        <v>1394</v>
      </c>
      <c r="C2463" s="172"/>
      <c r="D2463" s="172"/>
    </row>
    <row r="2464" spans="1:4" ht="13.2" hidden="1" customHeight="1" x14ac:dyDescent="0.25">
      <c r="A2464" s="167">
        <v>2461</v>
      </c>
      <c r="B2464" s="174" t="s">
        <v>750</v>
      </c>
      <c r="C2464" s="174"/>
      <c r="D2464" s="174"/>
    </row>
    <row r="2465" spans="1:4" ht="13.2" hidden="1" customHeight="1" x14ac:dyDescent="0.25">
      <c r="A2465" s="167">
        <v>2462</v>
      </c>
      <c r="B2465" s="174" t="s">
        <v>787</v>
      </c>
      <c r="C2465" s="174"/>
      <c r="D2465" s="174"/>
    </row>
    <row r="2466" spans="1:4" ht="13.2" hidden="1" customHeight="1" x14ac:dyDescent="0.25">
      <c r="A2466" s="167">
        <v>2463</v>
      </c>
      <c r="B2466" s="172" t="s">
        <v>1406</v>
      </c>
      <c r="C2466" s="172"/>
      <c r="D2466" s="172"/>
    </row>
    <row r="2467" spans="1:4" ht="26.4" hidden="1" x14ac:dyDescent="0.25">
      <c r="A2467" s="167">
        <v>2464</v>
      </c>
      <c r="B2467" s="174" t="s">
        <v>750</v>
      </c>
      <c r="C2467" s="174"/>
      <c r="D2467" s="174"/>
    </row>
    <row r="2468" spans="1:4" ht="13.8" hidden="1" x14ac:dyDescent="0.25">
      <c r="A2468" s="167">
        <v>2465</v>
      </c>
      <c r="B2468" s="174" t="s">
        <v>787</v>
      </c>
      <c r="C2468" s="174"/>
      <c r="D2468" s="174"/>
    </row>
    <row r="2469" spans="1:4" ht="66" hidden="1" x14ac:dyDescent="0.25">
      <c r="A2469" s="167">
        <v>2466</v>
      </c>
      <c r="B2469" s="172" t="s">
        <v>1444</v>
      </c>
      <c r="C2469" s="172"/>
      <c r="D2469" s="172"/>
    </row>
    <row r="2470" spans="1:4" ht="26.4" hidden="1" x14ac:dyDescent="0.25">
      <c r="A2470" s="167">
        <v>2467</v>
      </c>
      <c r="B2470" s="174" t="s">
        <v>750</v>
      </c>
      <c r="C2470" s="174"/>
      <c r="D2470" s="174"/>
    </row>
    <row r="2471" spans="1:4" ht="13.8" hidden="1" x14ac:dyDescent="0.25">
      <c r="A2471" s="167">
        <v>2468</v>
      </c>
      <c r="B2471" s="174" t="s">
        <v>787</v>
      </c>
      <c r="C2471" s="174"/>
      <c r="D2471" s="174"/>
    </row>
    <row r="2472" spans="1:4" ht="52.8" hidden="1" x14ac:dyDescent="0.25">
      <c r="A2472" s="167">
        <v>2469</v>
      </c>
      <c r="B2472" s="172" t="s">
        <v>1469</v>
      </c>
      <c r="C2472" s="172"/>
      <c r="D2472" s="172"/>
    </row>
    <row r="2473" spans="1:4" ht="26.4" hidden="1" x14ac:dyDescent="0.25">
      <c r="A2473" s="167">
        <v>2470</v>
      </c>
      <c r="B2473" s="174" t="s">
        <v>750</v>
      </c>
      <c r="C2473" s="174"/>
      <c r="D2473" s="174"/>
    </row>
    <row r="2474" spans="1:4" ht="13.8" hidden="1" x14ac:dyDescent="0.25">
      <c r="A2474" s="167">
        <v>2471</v>
      </c>
      <c r="B2474" s="174" t="s">
        <v>787</v>
      </c>
      <c r="C2474" s="174"/>
      <c r="D2474" s="174"/>
    </row>
    <row r="2475" spans="1:4" ht="79.2" hidden="1" x14ac:dyDescent="0.25">
      <c r="A2475" s="167">
        <v>2472</v>
      </c>
      <c r="B2475" s="172" t="s">
        <v>1478</v>
      </c>
      <c r="C2475" s="172"/>
      <c r="D2475" s="172"/>
    </row>
    <row r="2476" spans="1:4" ht="26.4" hidden="1" x14ac:dyDescent="0.25">
      <c r="A2476" s="167">
        <v>2473</v>
      </c>
      <c r="B2476" s="174" t="s">
        <v>750</v>
      </c>
      <c r="C2476" s="174"/>
      <c r="D2476" s="174"/>
    </row>
    <row r="2477" spans="1:4" ht="13.8" hidden="1" x14ac:dyDescent="0.25">
      <c r="A2477" s="167">
        <v>2474</v>
      </c>
      <c r="B2477" s="174" t="s">
        <v>787</v>
      </c>
      <c r="C2477" s="174"/>
      <c r="D2477" s="174"/>
    </row>
    <row r="2478" spans="1:4" ht="66" hidden="1" x14ac:dyDescent="0.25">
      <c r="A2478" s="167">
        <v>2475</v>
      </c>
      <c r="B2478" s="172" t="s">
        <v>1481</v>
      </c>
      <c r="C2478" s="172"/>
      <c r="D2478" s="172"/>
    </row>
    <row r="2479" spans="1:4" ht="26.4" hidden="1" x14ac:dyDescent="0.25">
      <c r="A2479" s="167">
        <v>2476</v>
      </c>
      <c r="B2479" s="174" t="s">
        <v>750</v>
      </c>
      <c r="C2479" s="174"/>
      <c r="D2479" s="174"/>
    </row>
    <row r="2480" spans="1:4" ht="13.8" hidden="1" x14ac:dyDescent="0.25">
      <c r="A2480" s="167">
        <v>2477</v>
      </c>
      <c r="B2480" s="174" t="s">
        <v>787</v>
      </c>
      <c r="C2480" s="174"/>
      <c r="D2480" s="174"/>
    </row>
    <row r="2481" spans="1:4" ht="92.4" hidden="1" x14ac:dyDescent="0.25">
      <c r="A2481" s="167">
        <v>2478</v>
      </c>
      <c r="B2481" s="172" t="s">
        <v>1488</v>
      </c>
      <c r="C2481" s="172"/>
      <c r="D2481" s="172"/>
    </row>
    <row r="2482" spans="1:4" ht="26.4" hidden="1" x14ac:dyDescent="0.25">
      <c r="A2482" s="167">
        <v>2479</v>
      </c>
      <c r="B2482" s="174" t="s">
        <v>750</v>
      </c>
      <c r="C2482" s="174"/>
      <c r="D2482" s="174"/>
    </row>
    <row r="2483" spans="1:4" ht="13.8" hidden="1" x14ac:dyDescent="0.25">
      <c r="A2483" s="167">
        <v>2480</v>
      </c>
      <c r="B2483" s="174" t="s">
        <v>787</v>
      </c>
      <c r="C2483" s="174"/>
      <c r="D2483" s="174"/>
    </row>
    <row r="2484" spans="1:4" ht="79.2" hidden="1" x14ac:dyDescent="0.25">
      <c r="A2484" s="167">
        <v>2481</v>
      </c>
      <c r="B2484" s="172" t="s">
        <v>1491</v>
      </c>
      <c r="C2484" s="172"/>
      <c r="D2484" s="172"/>
    </row>
    <row r="2485" spans="1:4" ht="13.2" hidden="1" customHeight="1" x14ac:dyDescent="0.25">
      <c r="A2485" s="167">
        <v>2482</v>
      </c>
      <c r="B2485" s="174" t="s">
        <v>750</v>
      </c>
      <c r="C2485" s="174"/>
      <c r="D2485" s="174"/>
    </row>
    <row r="2486" spans="1:4" ht="13.2" hidden="1" customHeight="1" x14ac:dyDescent="0.25">
      <c r="A2486" s="167">
        <v>2483</v>
      </c>
      <c r="B2486" s="174" t="s">
        <v>787</v>
      </c>
      <c r="C2486" s="174"/>
      <c r="D2486" s="174"/>
    </row>
    <row r="2487" spans="1:4" ht="13.2" hidden="1" customHeight="1" x14ac:dyDescent="0.25">
      <c r="A2487" s="167">
        <v>2484</v>
      </c>
      <c r="B2487" s="172" t="s">
        <v>1498</v>
      </c>
      <c r="C2487" s="172"/>
      <c r="D2487" s="172"/>
    </row>
    <row r="2488" spans="1:4" ht="13.2" hidden="1" customHeight="1" x14ac:dyDescent="0.25">
      <c r="A2488" s="167">
        <v>2485</v>
      </c>
      <c r="B2488" s="174" t="s">
        <v>750</v>
      </c>
      <c r="C2488" s="174"/>
      <c r="D2488" s="174"/>
    </row>
    <row r="2489" spans="1:4" ht="13.2" hidden="1" customHeight="1" x14ac:dyDescent="0.25">
      <c r="A2489" s="167">
        <v>2486</v>
      </c>
      <c r="B2489" s="174" t="s">
        <v>787</v>
      </c>
      <c r="C2489" s="174"/>
      <c r="D2489" s="174"/>
    </row>
    <row r="2490" spans="1:4" ht="13.2" hidden="1" customHeight="1" x14ac:dyDescent="0.25">
      <c r="A2490" s="167">
        <v>2487</v>
      </c>
      <c r="B2490" s="172" t="s">
        <v>1527</v>
      </c>
      <c r="C2490" s="172"/>
      <c r="D2490" s="172"/>
    </row>
    <row r="2491" spans="1:4" ht="13.2" hidden="1" customHeight="1" x14ac:dyDescent="0.25">
      <c r="A2491" s="167">
        <v>2488</v>
      </c>
      <c r="B2491" s="174" t="s">
        <v>750</v>
      </c>
      <c r="C2491" s="174"/>
      <c r="D2491" s="174"/>
    </row>
    <row r="2492" spans="1:4" ht="13.2" hidden="1" customHeight="1" x14ac:dyDescent="0.25">
      <c r="A2492" s="167">
        <v>2489</v>
      </c>
      <c r="B2492" s="174" t="s">
        <v>787</v>
      </c>
      <c r="C2492" s="174"/>
      <c r="D2492" s="174"/>
    </row>
    <row r="2493" spans="1:4" ht="13.2" hidden="1" customHeight="1" x14ac:dyDescent="0.25">
      <c r="A2493" s="167">
        <v>2490</v>
      </c>
      <c r="B2493" s="172" t="s">
        <v>1550</v>
      </c>
      <c r="C2493" s="172"/>
      <c r="D2493" s="172"/>
    </row>
    <row r="2494" spans="1:4" ht="13.2" hidden="1" customHeight="1" x14ac:dyDescent="0.25">
      <c r="A2494" s="167">
        <v>2491</v>
      </c>
      <c r="B2494" s="174" t="s">
        <v>750</v>
      </c>
      <c r="C2494" s="174"/>
      <c r="D2494" s="174"/>
    </row>
    <row r="2495" spans="1:4" ht="13.8" hidden="1" x14ac:dyDescent="0.25">
      <c r="A2495" s="167">
        <v>2492</v>
      </c>
      <c r="B2495" s="174" t="s">
        <v>787</v>
      </c>
      <c r="C2495" s="174"/>
      <c r="D2495" s="174"/>
    </row>
    <row r="2496" spans="1:4" ht="66" hidden="1" x14ac:dyDescent="0.25">
      <c r="A2496" s="167">
        <v>2493</v>
      </c>
      <c r="B2496" s="172" t="s">
        <v>1583</v>
      </c>
      <c r="C2496" s="172"/>
      <c r="D2496" s="172"/>
    </row>
    <row r="2497" spans="1:4" ht="26.4" hidden="1" x14ac:dyDescent="0.25">
      <c r="A2497" s="167">
        <v>2494</v>
      </c>
      <c r="B2497" s="174" t="s">
        <v>750</v>
      </c>
      <c r="C2497" s="174"/>
      <c r="D2497" s="174"/>
    </row>
    <row r="2498" spans="1:4" ht="13.8" hidden="1" x14ac:dyDescent="0.25">
      <c r="A2498" s="167">
        <v>2495</v>
      </c>
      <c r="B2498" s="174" t="s">
        <v>787</v>
      </c>
      <c r="C2498" s="174"/>
      <c r="D2498" s="174"/>
    </row>
    <row r="2499" spans="1:4" ht="39.6" hidden="1" x14ac:dyDescent="0.25">
      <c r="A2499" s="167">
        <v>2496</v>
      </c>
      <c r="B2499" s="172" t="s">
        <v>1601</v>
      </c>
      <c r="C2499" s="172"/>
      <c r="D2499" s="172"/>
    </row>
    <row r="2500" spans="1:4" ht="26.4" hidden="1" x14ac:dyDescent="0.25">
      <c r="A2500" s="167">
        <v>2497</v>
      </c>
      <c r="B2500" s="174" t="s">
        <v>750</v>
      </c>
      <c r="C2500" s="174"/>
      <c r="D2500" s="174"/>
    </row>
    <row r="2501" spans="1:4" ht="13.8" hidden="1" x14ac:dyDescent="0.25">
      <c r="A2501" s="167">
        <v>2498</v>
      </c>
      <c r="B2501" s="174" t="s">
        <v>787</v>
      </c>
      <c r="C2501" s="174"/>
      <c r="D2501" s="174"/>
    </row>
    <row r="2502" spans="1:4" ht="39.6" hidden="1" x14ac:dyDescent="0.25">
      <c r="A2502" s="167">
        <v>2499</v>
      </c>
      <c r="B2502" s="172" t="s">
        <v>1689</v>
      </c>
      <c r="C2502" s="172"/>
      <c r="D2502" s="172"/>
    </row>
    <row r="2503" spans="1:4" ht="26.4" hidden="1" x14ac:dyDescent="0.25">
      <c r="A2503" s="167">
        <v>2500</v>
      </c>
      <c r="B2503" s="174" t="s">
        <v>750</v>
      </c>
      <c r="C2503" s="174"/>
      <c r="D2503" s="174"/>
    </row>
    <row r="2504" spans="1:4" ht="13.8" hidden="1" x14ac:dyDescent="0.25">
      <c r="A2504" s="167">
        <v>2501</v>
      </c>
      <c r="B2504" s="174" t="s">
        <v>787</v>
      </c>
      <c r="C2504" s="174"/>
      <c r="D2504" s="174"/>
    </row>
    <row r="2505" spans="1:4" ht="52.8" hidden="1" x14ac:dyDescent="0.25">
      <c r="A2505" s="167">
        <v>2502</v>
      </c>
      <c r="B2505" s="172" t="s">
        <v>1733</v>
      </c>
      <c r="C2505" s="172"/>
      <c r="D2505" s="172"/>
    </row>
    <row r="2506" spans="1:4" ht="26.4" hidden="1" x14ac:dyDescent="0.25">
      <c r="A2506" s="167">
        <v>2503</v>
      </c>
      <c r="B2506" s="174" t="s">
        <v>750</v>
      </c>
      <c r="C2506" s="174"/>
      <c r="D2506" s="174"/>
    </row>
    <row r="2507" spans="1:4" ht="13.8" hidden="1" x14ac:dyDescent="0.25">
      <c r="A2507" s="167">
        <v>2504</v>
      </c>
      <c r="B2507" s="174" t="s">
        <v>787</v>
      </c>
      <c r="C2507" s="174"/>
      <c r="D2507" s="174"/>
    </row>
    <row r="2508" spans="1:4" ht="92.4" hidden="1" x14ac:dyDescent="0.25">
      <c r="A2508" s="167">
        <v>2505</v>
      </c>
      <c r="B2508" s="172" t="s">
        <v>1747</v>
      </c>
      <c r="C2508" s="172"/>
      <c r="D2508" s="172"/>
    </row>
    <row r="2509" spans="1:4" ht="26.4" hidden="1" x14ac:dyDescent="0.25">
      <c r="A2509" s="167">
        <v>2506</v>
      </c>
      <c r="B2509" s="174" t="s">
        <v>750</v>
      </c>
      <c r="C2509" s="174"/>
      <c r="D2509" s="174"/>
    </row>
    <row r="2510" spans="1:4" ht="13.8" hidden="1" x14ac:dyDescent="0.25">
      <c r="A2510" s="167">
        <v>2507</v>
      </c>
      <c r="B2510" s="174" t="s">
        <v>787</v>
      </c>
      <c r="C2510" s="174"/>
      <c r="D2510" s="174"/>
    </row>
    <row r="2511" spans="1:4" ht="92.4" hidden="1" x14ac:dyDescent="0.25">
      <c r="A2511" s="167">
        <v>2508</v>
      </c>
      <c r="B2511" s="172" t="s">
        <v>1775</v>
      </c>
      <c r="C2511" s="172"/>
      <c r="D2511" s="172"/>
    </row>
    <row r="2512" spans="1:4" ht="26.4" hidden="1" x14ac:dyDescent="0.25">
      <c r="A2512" s="167">
        <v>2509</v>
      </c>
      <c r="B2512" s="174" t="s">
        <v>750</v>
      </c>
      <c r="C2512" s="174"/>
      <c r="D2512" s="174"/>
    </row>
    <row r="2513" spans="1:4" ht="13.8" hidden="1" x14ac:dyDescent="0.25">
      <c r="A2513" s="167">
        <v>2510</v>
      </c>
      <c r="B2513" s="174" t="s">
        <v>787</v>
      </c>
      <c r="C2513" s="174"/>
      <c r="D2513" s="174"/>
    </row>
    <row r="2514" spans="1:4" ht="66" hidden="1" x14ac:dyDescent="0.25">
      <c r="A2514" s="167">
        <v>2511</v>
      </c>
      <c r="B2514" s="172" t="s">
        <v>1818</v>
      </c>
      <c r="C2514" s="172"/>
      <c r="D2514" s="172"/>
    </row>
    <row r="2515" spans="1:4" ht="26.4" hidden="1" x14ac:dyDescent="0.25">
      <c r="A2515" s="167">
        <v>2512</v>
      </c>
      <c r="B2515" s="174" t="s">
        <v>750</v>
      </c>
      <c r="C2515" s="174"/>
      <c r="D2515" s="174"/>
    </row>
    <row r="2516" spans="1:4" ht="13.8" hidden="1" x14ac:dyDescent="0.25">
      <c r="A2516" s="167">
        <v>2513</v>
      </c>
      <c r="B2516" s="174" t="s">
        <v>787</v>
      </c>
      <c r="C2516" s="174"/>
      <c r="D2516" s="174"/>
    </row>
    <row r="2517" spans="1:4" ht="13.2" hidden="1" customHeight="1" x14ac:dyDescent="0.25">
      <c r="A2517" s="167">
        <v>2514</v>
      </c>
      <c r="B2517" s="172" t="s">
        <v>1833</v>
      </c>
      <c r="C2517" s="172"/>
      <c r="D2517" s="172"/>
    </row>
    <row r="2518" spans="1:4" ht="13.2" hidden="1" customHeight="1" x14ac:dyDescent="0.25">
      <c r="A2518" s="167">
        <v>2515</v>
      </c>
      <c r="B2518" s="174" t="s">
        <v>750</v>
      </c>
      <c r="C2518" s="174"/>
      <c r="D2518" s="174"/>
    </row>
    <row r="2519" spans="1:4" ht="13.2" hidden="1" customHeight="1" x14ac:dyDescent="0.25">
      <c r="A2519" s="167">
        <v>2516</v>
      </c>
      <c r="B2519" s="174" t="s">
        <v>787</v>
      </c>
      <c r="C2519" s="174"/>
      <c r="D2519" s="174"/>
    </row>
    <row r="2520" spans="1:4" ht="13.2" hidden="1" customHeight="1" x14ac:dyDescent="0.25">
      <c r="A2520" s="167">
        <v>2517</v>
      </c>
      <c r="B2520" s="172" t="s">
        <v>1862</v>
      </c>
      <c r="C2520" s="172"/>
      <c r="D2520" s="172"/>
    </row>
    <row r="2521" spans="1:4" ht="13.2" hidden="1" customHeight="1" x14ac:dyDescent="0.25">
      <c r="A2521" s="167">
        <v>2518</v>
      </c>
      <c r="B2521" s="174" t="s">
        <v>750</v>
      </c>
      <c r="C2521" s="174"/>
      <c r="D2521" s="174"/>
    </row>
    <row r="2522" spans="1:4" ht="13.2" hidden="1" customHeight="1" x14ac:dyDescent="0.25">
      <c r="A2522" s="167">
        <v>2519</v>
      </c>
      <c r="B2522" s="174" t="s">
        <v>787</v>
      </c>
      <c r="C2522" s="174"/>
      <c r="D2522" s="174"/>
    </row>
    <row r="2523" spans="1:4" ht="13.2" hidden="1" customHeight="1" x14ac:dyDescent="0.25">
      <c r="A2523" s="167">
        <v>2520</v>
      </c>
      <c r="B2523" s="172" t="s">
        <v>1878</v>
      </c>
      <c r="C2523" s="172"/>
      <c r="D2523" s="172"/>
    </row>
    <row r="2524" spans="1:4" ht="13.2" hidden="1" customHeight="1" x14ac:dyDescent="0.25">
      <c r="A2524" s="167">
        <v>2521</v>
      </c>
      <c r="B2524" s="174" t="s">
        <v>750</v>
      </c>
      <c r="C2524" s="174"/>
      <c r="D2524" s="174"/>
    </row>
    <row r="2525" spans="1:4" ht="13.2" hidden="1" customHeight="1" x14ac:dyDescent="0.25">
      <c r="A2525" s="167">
        <v>2522</v>
      </c>
      <c r="B2525" s="174" t="s">
        <v>787</v>
      </c>
      <c r="C2525" s="174"/>
      <c r="D2525" s="174"/>
    </row>
    <row r="2526" spans="1:4" ht="13.2" hidden="1" customHeight="1" x14ac:dyDescent="0.25">
      <c r="A2526" s="167">
        <v>2523</v>
      </c>
      <c r="B2526" s="172" t="s">
        <v>1894</v>
      </c>
      <c r="C2526" s="172"/>
      <c r="D2526" s="172"/>
    </row>
    <row r="2527" spans="1:4" ht="26.4" hidden="1" x14ac:dyDescent="0.25">
      <c r="A2527" s="167">
        <v>2524</v>
      </c>
      <c r="B2527" s="174" t="s">
        <v>750</v>
      </c>
      <c r="C2527" s="174"/>
      <c r="D2527" s="174"/>
    </row>
    <row r="2528" spans="1:4" ht="13.8" hidden="1" x14ac:dyDescent="0.25">
      <c r="A2528" s="167">
        <v>2525</v>
      </c>
      <c r="B2528" s="174" t="s">
        <v>787</v>
      </c>
      <c r="C2528" s="174"/>
      <c r="D2528" s="174"/>
    </row>
    <row r="2529" spans="1:4" ht="79.2" hidden="1" x14ac:dyDescent="0.25">
      <c r="A2529" s="167">
        <v>2526</v>
      </c>
      <c r="B2529" s="172" t="s">
        <v>1920</v>
      </c>
      <c r="C2529" s="172"/>
      <c r="D2529" s="172"/>
    </row>
    <row r="2530" spans="1:4" ht="26.4" hidden="1" x14ac:dyDescent="0.25">
      <c r="A2530" s="167">
        <v>2527</v>
      </c>
      <c r="B2530" s="174" t="s">
        <v>750</v>
      </c>
      <c r="C2530" s="174"/>
      <c r="D2530" s="174"/>
    </row>
    <row r="2531" spans="1:4" ht="13.8" hidden="1" x14ac:dyDescent="0.25">
      <c r="A2531" s="167">
        <v>2528</v>
      </c>
      <c r="B2531" s="174" t="s">
        <v>787</v>
      </c>
      <c r="C2531" s="174"/>
      <c r="D2531" s="174"/>
    </row>
    <row r="2532" spans="1:4" ht="92.4" hidden="1" x14ac:dyDescent="0.25">
      <c r="A2532" s="167">
        <v>2529</v>
      </c>
      <c r="B2532" s="172" t="s">
        <v>1931</v>
      </c>
      <c r="C2532" s="172"/>
      <c r="D2532" s="172"/>
    </row>
    <row r="2533" spans="1:4" ht="26.4" hidden="1" x14ac:dyDescent="0.25">
      <c r="A2533" s="167">
        <v>2530</v>
      </c>
      <c r="B2533" s="174" t="s">
        <v>750</v>
      </c>
      <c r="C2533" s="174"/>
      <c r="D2533" s="174"/>
    </row>
    <row r="2534" spans="1:4" ht="13.8" hidden="1" x14ac:dyDescent="0.25">
      <c r="A2534" s="167">
        <v>2531</v>
      </c>
      <c r="B2534" s="174" t="s">
        <v>787</v>
      </c>
      <c r="C2534" s="174"/>
      <c r="D2534" s="174"/>
    </row>
    <row r="2535" spans="1:4" ht="52.8" hidden="1" x14ac:dyDescent="0.25">
      <c r="A2535" s="167">
        <v>2532</v>
      </c>
      <c r="B2535" s="172" t="s">
        <v>1945</v>
      </c>
      <c r="C2535" s="172"/>
      <c r="D2535" s="172"/>
    </row>
    <row r="2536" spans="1:4" ht="13.2" hidden="1" customHeight="1" x14ac:dyDescent="0.25">
      <c r="A2536" s="167">
        <v>2533</v>
      </c>
      <c r="B2536" s="174" t="s">
        <v>750</v>
      </c>
      <c r="C2536" s="174"/>
      <c r="D2536" s="174"/>
    </row>
    <row r="2537" spans="1:4" ht="13.2" hidden="1" customHeight="1" x14ac:dyDescent="0.25">
      <c r="A2537" s="167">
        <v>2534</v>
      </c>
      <c r="B2537" s="174" t="s">
        <v>787</v>
      </c>
      <c r="C2537" s="174"/>
      <c r="D2537" s="174"/>
    </row>
    <row r="2538" spans="1:4" ht="13.2" hidden="1" customHeight="1" x14ac:dyDescent="0.25">
      <c r="A2538" s="167">
        <v>2535</v>
      </c>
      <c r="B2538" s="172" t="s">
        <v>1953</v>
      </c>
      <c r="C2538" s="172"/>
      <c r="D2538" s="172"/>
    </row>
    <row r="2539" spans="1:4" ht="13.2" hidden="1" customHeight="1" x14ac:dyDescent="0.25">
      <c r="A2539" s="167">
        <v>2536</v>
      </c>
      <c r="B2539" s="174" t="s">
        <v>750</v>
      </c>
      <c r="C2539" s="174"/>
      <c r="D2539" s="174"/>
    </row>
    <row r="2540" spans="1:4" ht="13.2" hidden="1" customHeight="1" x14ac:dyDescent="0.25">
      <c r="A2540" s="167">
        <v>2537</v>
      </c>
      <c r="B2540" s="174" t="s">
        <v>787</v>
      </c>
      <c r="C2540" s="174"/>
      <c r="D2540" s="174"/>
    </row>
    <row r="2541" spans="1:4" ht="52.8" hidden="1" x14ac:dyDescent="0.25">
      <c r="A2541" s="167">
        <v>2538</v>
      </c>
      <c r="B2541" s="172" t="s">
        <v>1958</v>
      </c>
      <c r="C2541" s="172"/>
      <c r="D2541" s="172"/>
    </row>
    <row r="2542" spans="1:4" ht="26.4" hidden="1" x14ac:dyDescent="0.25">
      <c r="A2542" s="167">
        <v>2539</v>
      </c>
      <c r="B2542" s="174" t="s">
        <v>750</v>
      </c>
      <c r="C2542" s="174"/>
      <c r="D2542" s="174"/>
    </row>
    <row r="2543" spans="1:4" ht="13.8" hidden="1" x14ac:dyDescent="0.25">
      <c r="A2543" s="167">
        <v>2540</v>
      </c>
      <c r="B2543" s="174" t="s">
        <v>787</v>
      </c>
      <c r="C2543" s="174"/>
      <c r="D2543" s="174"/>
    </row>
    <row r="2544" spans="1:4" ht="13.2" hidden="1" customHeight="1" x14ac:dyDescent="0.25">
      <c r="A2544" s="167">
        <v>2541</v>
      </c>
      <c r="B2544" s="172" t="s">
        <v>1981</v>
      </c>
      <c r="C2544" s="172"/>
      <c r="D2544" s="172"/>
    </row>
    <row r="2545" spans="1:4" ht="13.2" hidden="1" customHeight="1" x14ac:dyDescent="0.25">
      <c r="A2545" s="167">
        <v>2542</v>
      </c>
      <c r="B2545" s="174" t="s">
        <v>750</v>
      </c>
      <c r="C2545" s="174"/>
      <c r="D2545" s="174"/>
    </row>
    <row r="2546" spans="1:4" ht="13.2" hidden="1" customHeight="1" x14ac:dyDescent="0.25">
      <c r="A2546" s="167">
        <v>2543</v>
      </c>
      <c r="B2546" s="174" t="s">
        <v>787</v>
      </c>
      <c r="C2546" s="174"/>
      <c r="D2546" s="174"/>
    </row>
    <row r="2547" spans="1:4" ht="13.2" hidden="1" customHeight="1" x14ac:dyDescent="0.25">
      <c r="A2547" s="167">
        <v>2544</v>
      </c>
      <c r="B2547" s="172" t="s">
        <v>1986</v>
      </c>
      <c r="C2547" s="172"/>
      <c r="D2547" s="172"/>
    </row>
    <row r="2548" spans="1:4" ht="13.2" hidden="1" customHeight="1" x14ac:dyDescent="0.25">
      <c r="A2548" s="167">
        <v>2545</v>
      </c>
      <c r="B2548" s="174" t="s">
        <v>750</v>
      </c>
      <c r="C2548" s="174"/>
      <c r="D2548" s="174"/>
    </row>
    <row r="2549" spans="1:4" ht="13.8" hidden="1" x14ac:dyDescent="0.25">
      <c r="A2549" s="167">
        <v>2546</v>
      </c>
      <c r="B2549" s="174" t="s">
        <v>787</v>
      </c>
      <c r="C2549" s="174"/>
      <c r="D2549" s="174"/>
    </row>
    <row r="2550" spans="1:4" ht="52.8" hidden="1" x14ac:dyDescent="0.25">
      <c r="A2550" s="167">
        <v>2547</v>
      </c>
      <c r="B2550" s="172" t="s">
        <v>2024</v>
      </c>
      <c r="C2550" s="172"/>
      <c r="D2550" s="172"/>
    </row>
    <row r="2551" spans="1:4" ht="26.4" hidden="1" x14ac:dyDescent="0.25">
      <c r="A2551" s="167">
        <v>2548</v>
      </c>
      <c r="B2551" s="174" t="s">
        <v>750</v>
      </c>
      <c r="C2551" s="174"/>
      <c r="D2551" s="174"/>
    </row>
    <row r="2552" spans="1:4" ht="13.8" hidden="1" x14ac:dyDescent="0.25">
      <c r="A2552" s="167">
        <v>2549</v>
      </c>
      <c r="B2552" s="174" t="s">
        <v>787</v>
      </c>
      <c r="C2552" s="174"/>
      <c r="D2552" s="174"/>
    </row>
    <row r="2553" spans="1:4" ht="52.8" hidden="1" x14ac:dyDescent="0.25">
      <c r="A2553" s="167">
        <v>2550</v>
      </c>
      <c r="B2553" s="172" t="s">
        <v>2059</v>
      </c>
      <c r="C2553" s="172"/>
      <c r="D2553" s="172"/>
    </row>
    <row r="2554" spans="1:4" ht="26.4" hidden="1" x14ac:dyDescent="0.25">
      <c r="A2554" s="167">
        <v>2551</v>
      </c>
      <c r="B2554" s="174" t="s">
        <v>750</v>
      </c>
      <c r="C2554" s="174"/>
      <c r="D2554" s="174"/>
    </row>
    <row r="2555" spans="1:4" ht="13.8" hidden="1" x14ac:dyDescent="0.25">
      <c r="A2555" s="167">
        <v>2552</v>
      </c>
      <c r="B2555" s="174" t="s">
        <v>787</v>
      </c>
      <c r="C2555" s="174"/>
      <c r="D2555" s="174"/>
    </row>
    <row r="2556" spans="1:4" ht="79.2" hidden="1" x14ac:dyDescent="0.25">
      <c r="A2556" s="167">
        <v>2553</v>
      </c>
      <c r="B2556" s="172" t="s">
        <v>2069</v>
      </c>
      <c r="C2556" s="172"/>
      <c r="D2556" s="172"/>
    </row>
    <row r="2557" spans="1:4" ht="13.2" hidden="1" customHeight="1" x14ac:dyDescent="0.25">
      <c r="A2557" s="167">
        <v>2554</v>
      </c>
      <c r="B2557" s="174" t="s">
        <v>750</v>
      </c>
      <c r="C2557" s="174"/>
      <c r="D2557" s="174"/>
    </row>
    <row r="2558" spans="1:4" ht="13.2" hidden="1" customHeight="1" x14ac:dyDescent="0.25">
      <c r="A2558" s="167">
        <v>2555</v>
      </c>
      <c r="B2558" s="174" t="s">
        <v>787</v>
      </c>
      <c r="C2558" s="174"/>
      <c r="D2558" s="174"/>
    </row>
    <row r="2559" spans="1:4" ht="13.2" hidden="1" customHeight="1" x14ac:dyDescent="0.25">
      <c r="A2559" s="167">
        <v>2556</v>
      </c>
      <c r="B2559" s="172" t="s">
        <v>2087</v>
      </c>
      <c r="C2559" s="172"/>
      <c r="D2559" s="172"/>
    </row>
    <row r="2560" spans="1:4" ht="13.2" hidden="1" customHeight="1" x14ac:dyDescent="0.25">
      <c r="A2560" s="167">
        <v>2557</v>
      </c>
      <c r="B2560" s="174" t="s">
        <v>750</v>
      </c>
      <c r="C2560" s="174"/>
      <c r="D2560" s="174"/>
    </row>
    <row r="2561" spans="1:4" ht="13.2" hidden="1" customHeight="1" x14ac:dyDescent="0.25">
      <c r="A2561" s="167">
        <v>2558</v>
      </c>
      <c r="B2561" s="174" t="s">
        <v>787</v>
      </c>
      <c r="C2561" s="174"/>
      <c r="D2561" s="174"/>
    </row>
    <row r="2562" spans="1:4" ht="52.8" hidden="1" x14ac:dyDescent="0.25">
      <c r="A2562" s="167">
        <v>2559</v>
      </c>
      <c r="B2562" s="172" t="s">
        <v>2121</v>
      </c>
      <c r="C2562" s="172"/>
      <c r="D2562" s="172"/>
    </row>
    <row r="2563" spans="1:4" ht="26.4" hidden="1" x14ac:dyDescent="0.25">
      <c r="A2563" s="167">
        <v>2560</v>
      </c>
      <c r="B2563" s="174" t="s">
        <v>750</v>
      </c>
      <c r="C2563" s="174"/>
      <c r="D2563" s="174"/>
    </row>
    <row r="2564" spans="1:4" ht="13.8" hidden="1" x14ac:dyDescent="0.25">
      <c r="A2564" s="167">
        <v>2561</v>
      </c>
      <c r="B2564" s="174" t="s">
        <v>787</v>
      </c>
      <c r="C2564" s="174"/>
      <c r="D2564" s="174"/>
    </row>
    <row r="2565" spans="1:4" ht="52.8" hidden="1" x14ac:dyDescent="0.25">
      <c r="A2565" s="167">
        <v>2562</v>
      </c>
      <c r="B2565" s="172" t="s">
        <v>2136</v>
      </c>
      <c r="C2565" s="172"/>
      <c r="D2565" s="172"/>
    </row>
    <row r="2566" spans="1:4" ht="26.4" hidden="1" x14ac:dyDescent="0.25">
      <c r="A2566" s="167">
        <v>2563</v>
      </c>
      <c r="B2566" s="174" t="s">
        <v>750</v>
      </c>
      <c r="C2566" s="174"/>
      <c r="D2566" s="174"/>
    </row>
    <row r="2567" spans="1:4" ht="13.8" hidden="1" x14ac:dyDescent="0.25">
      <c r="A2567" s="167">
        <v>2564</v>
      </c>
      <c r="B2567" s="174" t="s">
        <v>787</v>
      </c>
      <c r="C2567" s="174"/>
      <c r="D2567" s="174"/>
    </row>
    <row r="2568" spans="1:4" ht="13.2" hidden="1" customHeight="1" x14ac:dyDescent="0.25">
      <c r="A2568" s="167">
        <v>2565</v>
      </c>
      <c r="B2568" s="172" t="s">
        <v>2152</v>
      </c>
      <c r="C2568" s="172"/>
      <c r="D2568" s="172"/>
    </row>
    <row r="2569" spans="1:4" ht="13.2" hidden="1" customHeight="1" x14ac:dyDescent="0.25">
      <c r="A2569" s="167">
        <v>2566</v>
      </c>
      <c r="B2569" s="174" t="s">
        <v>750</v>
      </c>
      <c r="C2569" s="174"/>
      <c r="D2569" s="174"/>
    </row>
    <row r="2570" spans="1:4" ht="13.2" hidden="1" customHeight="1" x14ac:dyDescent="0.25">
      <c r="A2570" s="167">
        <v>2567</v>
      </c>
      <c r="B2570" s="174" t="s">
        <v>787</v>
      </c>
      <c r="C2570" s="174"/>
      <c r="D2570" s="174"/>
    </row>
    <row r="2571" spans="1:4" ht="13.2" hidden="1" customHeight="1" x14ac:dyDescent="0.25">
      <c r="A2571" s="167">
        <v>2568</v>
      </c>
      <c r="B2571" s="172" t="s">
        <v>2174</v>
      </c>
      <c r="C2571" s="172"/>
      <c r="D2571" s="172"/>
    </row>
    <row r="2572" spans="1:4" ht="13.2" hidden="1" customHeight="1" x14ac:dyDescent="0.25">
      <c r="A2572" s="167">
        <v>2569</v>
      </c>
      <c r="B2572" s="174" t="s">
        <v>750</v>
      </c>
      <c r="C2572" s="174"/>
      <c r="D2572" s="174"/>
    </row>
    <row r="2573" spans="1:4" ht="13.8" hidden="1" x14ac:dyDescent="0.25">
      <c r="A2573" s="167">
        <v>2570</v>
      </c>
      <c r="B2573" s="174" t="s">
        <v>787</v>
      </c>
      <c r="C2573" s="174"/>
      <c r="D2573" s="174"/>
    </row>
    <row r="2574" spans="1:4" ht="66" hidden="1" x14ac:dyDescent="0.25">
      <c r="A2574" s="167">
        <v>2571</v>
      </c>
      <c r="B2574" s="172" t="s">
        <v>2198</v>
      </c>
      <c r="C2574" s="172"/>
      <c r="D2574" s="172"/>
    </row>
    <row r="2575" spans="1:4" ht="26.4" hidden="1" x14ac:dyDescent="0.25">
      <c r="A2575" s="167">
        <v>2572</v>
      </c>
      <c r="B2575" s="174" t="s">
        <v>750</v>
      </c>
      <c r="C2575" s="174"/>
      <c r="D2575" s="174"/>
    </row>
    <row r="2576" spans="1:4" ht="13.8" hidden="1" x14ac:dyDescent="0.25">
      <c r="A2576" s="167">
        <v>2573</v>
      </c>
      <c r="B2576" s="174" t="s">
        <v>787</v>
      </c>
      <c r="C2576" s="174"/>
      <c r="D2576" s="174"/>
    </row>
    <row r="2577" spans="1:4" ht="13.2" hidden="1" customHeight="1" x14ac:dyDescent="0.25">
      <c r="A2577" s="167">
        <v>2574</v>
      </c>
      <c r="B2577" s="172" t="s">
        <v>2201</v>
      </c>
      <c r="C2577" s="172"/>
      <c r="D2577" s="172"/>
    </row>
    <row r="2578" spans="1:4" ht="13.2" hidden="1" customHeight="1" x14ac:dyDescent="0.25">
      <c r="A2578" s="167">
        <v>2575</v>
      </c>
      <c r="B2578" s="174" t="s">
        <v>750</v>
      </c>
      <c r="C2578" s="174"/>
      <c r="D2578" s="174"/>
    </row>
    <row r="2579" spans="1:4" ht="13.2" hidden="1" customHeight="1" x14ac:dyDescent="0.25">
      <c r="A2579" s="167">
        <v>2576</v>
      </c>
      <c r="B2579" s="174" t="s">
        <v>787</v>
      </c>
      <c r="C2579" s="174"/>
      <c r="D2579" s="174"/>
    </row>
    <row r="2580" spans="1:4" ht="13.2" hidden="1" customHeight="1" x14ac:dyDescent="0.25">
      <c r="A2580" s="167">
        <v>2577</v>
      </c>
      <c r="B2580" s="172" t="s">
        <v>2248</v>
      </c>
      <c r="C2580" s="172"/>
      <c r="D2580" s="172"/>
    </row>
    <row r="2581" spans="1:4" ht="13.2" hidden="1" customHeight="1" x14ac:dyDescent="0.25">
      <c r="A2581" s="167">
        <v>2578</v>
      </c>
      <c r="B2581" s="174" t="s">
        <v>750</v>
      </c>
      <c r="C2581" s="174"/>
      <c r="D2581" s="174"/>
    </row>
    <row r="2582" spans="1:4" ht="13.2" hidden="1" customHeight="1" x14ac:dyDescent="0.25">
      <c r="A2582" s="167">
        <v>2579</v>
      </c>
      <c r="B2582" s="174" t="s">
        <v>787</v>
      </c>
      <c r="C2582" s="174"/>
      <c r="D2582" s="174"/>
    </row>
    <row r="2583" spans="1:4" ht="13.2" hidden="1" customHeight="1" x14ac:dyDescent="0.25">
      <c r="A2583" s="167">
        <v>2580</v>
      </c>
      <c r="B2583" s="172" t="s">
        <v>2267</v>
      </c>
      <c r="C2583" s="172"/>
      <c r="D2583" s="172"/>
    </row>
    <row r="2584" spans="1:4" ht="13.2" hidden="1" customHeight="1" x14ac:dyDescent="0.25">
      <c r="A2584" s="167">
        <v>2581</v>
      </c>
      <c r="B2584" s="174" t="s">
        <v>750</v>
      </c>
      <c r="C2584" s="174"/>
      <c r="D2584" s="174"/>
    </row>
    <row r="2585" spans="1:4" ht="13.2" hidden="1" customHeight="1" x14ac:dyDescent="0.25">
      <c r="A2585" s="167">
        <v>2582</v>
      </c>
      <c r="B2585" s="174" t="s">
        <v>787</v>
      </c>
      <c r="C2585" s="174"/>
      <c r="D2585" s="174"/>
    </row>
    <row r="2586" spans="1:4" ht="13.2" hidden="1" customHeight="1" x14ac:dyDescent="0.25">
      <c r="A2586" s="167">
        <v>2583</v>
      </c>
      <c r="B2586" s="172" t="s">
        <v>2280</v>
      </c>
      <c r="C2586" s="172"/>
      <c r="D2586" s="172"/>
    </row>
    <row r="2587" spans="1:4" ht="26.4" hidden="1" x14ac:dyDescent="0.25">
      <c r="A2587" s="167">
        <v>2584</v>
      </c>
      <c r="B2587" s="174" t="s">
        <v>750</v>
      </c>
      <c r="C2587" s="174"/>
      <c r="D2587" s="174"/>
    </row>
    <row r="2588" spans="1:4" ht="13.8" hidden="1" x14ac:dyDescent="0.25">
      <c r="A2588" s="167">
        <v>2585</v>
      </c>
      <c r="B2588" s="174" t="s">
        <v>787</v>
      </c>
      <c r="C2588" s="174"/>
      <c r="D2588" s="174"/>
    </row>
    <row r="2589" spans="1:4" ht="52.8" hidden="1" x14ac:dyDescent="0.25">
      <c r="A2589" s="167">
        <v>2586</v>
      </c>
      <c r="B2589" s="172" t="s">
        <v>2285</v>
      </c>
      <c r="C2589" s="172"/>
      <c r="D2589" s="172"/>
    </row>
    <row r="2590" spans="1:4" ht="13.2" hidden="1" customHeight="1" x14ac:dyDescent="0.25">
      <c r="A2590" s="167">
        <v>2587</v>
      </c>
      <c r="B2590" s="174" t="s">
        <v>750</v>
      </c>
      <c r="C2590" s="174"/>
      <c r="D2590" s="174"/>
    </row>
    <row r="2591" spans="1:4" ht="13.2" hidden="1" customHeight="1" x14ac:dyDescent="0.25">
      <c r="A2591" s="167">
        <v>2588</v>
      </c>
      <c r="B2591" s="174" t="s">
        <v>787</v>
      </c>
      <c r="C2591" s="174"/>
      <c r="D2591" s="174"/>
    </row>
    <row r="2592" spans="1:4" ht="13.2" hidden="1" customHeight="1" x14ac:dyDescent="0.25">
      <c r="A2592" s="167">
        <v>2589</v>
      </c>
      <c r="B2592" s="172" t="s">
        <v>2302</v>
      </c>
      <c r="C2592" s="172"/>
      <c r="D2592" s="172"/>
    </row>
    <row r="2593" spans="1:4" ht="13.2" hidden="1" customHeight="1" x14ac:dyDescent="0.25">
      <c r="A2593" s="167">
        <v>2590</v>
      </c>
      <c r="B2593" s="174" t="s">
        <v>750</v>
      </c>
      <c r="C2593" s="174"/>
      <c r="D2593" s="174"/>
    </row>
    <row r="2594" spans="1:4" ht="13.2" hidden="1" customHeight="1" x14ac:dyDescent="0.25">
      <c r="A2594" s="167">
        <v>2591</v>
      </c>
      <c r="B2594" s="174" t="s">
        <v>787</v>
      </c>
      <c r="C2594" s="174"/>
      <c r="D2594" s="174"/>
    </row>
    <row r="2595" spans="1:4" ht="79.2" hidden="1" x14ac:dyDescent="0.25">
      <c r="A2595" s="167">
        <v>2592</v>
      </c>
      <c r="B2595" s="172" t="s">
        <v>2319</v>
      </c>
      <c r="C2595" s="172"/>
      <c r="D2595" s="172"/>
    </row>
    <row r="2596" spans="1:4" ht="26.4" hidden="1" x14ac:dyDescent="0.25">
      <c r="A2596" s="167">
        <v>2593</v>
      </c>
      <c r="B2596" s="174" t="s">
        <v>750</v>
      </c>
      <c r="C2596" s="174"/>
      <c r="D2596" s="174"/>
    </row>
    <row r="2597" spans="1:4" ht="13.8" hidden="1" x14ac:dyDescent="0.25">
      <c r="A2597" s="167">
        <v>2594</v>
      </c>
      <c r="B2597" s="174" t="s">
        <v>787</v>
      </c>
      <c r="C2597" s="174"/>
      <c r="D2597" s="174"/>
    </row>
    <row r="2598" spans="1:4" ht="13.2" hidden="1" customHeight="1" x14ac:dyDescent="0.25">
      <c r="A2598" s="167">
        <v>2595</v>
      </c>
      <c r="B2598" s="172" t="s">
        <v>2327</v>
      </c>
      <c r="C2598" s="172"/>
      <c r="D2598" s="172"/>
    </row>
    <row r="2599" spans="1:4" ht="13.2" hidden="1" customHeight="1" x14ac:dyDescent="0.25">
      <c r="A2599" s="167">
        <v>2596</v>
      </c>
      <c r="B2599" s="174" t="s">
        <v>750</v>
      </c>
      <c r="C2599" s="174"/>
      <c r="D2599" s="174"/>
    </row>
    <row r="2600" spans="1:4" ht="13.2" hidden="1" customHeight="1" x14ac:dyDescent="0.25">
      <c r="A2600" s="167">
        <v>2597</v>
      </c>
      <c r="B2600" s="174" t="s">
        <v>787</v>
      </c>
      <c r="C2600" s="174"/>
      <c r="D2600" s="174"/>
    </row>
    <row r="2601" spans="1:4" ht="13.2" hidden="1" customHeight="1" x14ac:dyDescent="0.25">
      <c r="A2601" s="167">
        <v>2598</v>
      </c>
      <c r="B2601" s="172" t="s">
        <v>2346</v>
      </c>
      <c r="C2601" s="172"/>
      <c r="D2601" s="172"/>
    </row>
    <row r="2602" spans="1:4" ht="13.2" hidden="1" customHeight="1" x14ac:dyDescent="0.25">
      <c r="A2602" s="167">
        <v>2599</v>
      </c>
      <c r="B2602" s="174" t="s">
        <v>750</v>
      </c>
      <c r="C2602" s="174"/>
      <c r="D2602" s="174"/>
    </row>
    <row r="2603" spans="1:4" ht="13.8" hidden="1" x14ac:dyDescent="0.25">
      <c r="A2603" s="167">
        <v>2600</v>
      </c>
      <c r="B2603" s="174" t="s">
        <v>787</v>
      </c>
      <c r="C2603" s="174"/>
      <c r="D2603" s="174"/>
    </row>
    <row r="2604" spans="1:4" ht="92.4" hidden="1" x14ac:dyDescent="0.25">
      <c r="A2604" s="167">
        <v>2601</v>
      </c>
      <c r="B2604" s="172" t="s">
        <v>2351</v>
      </c>
      <c r="C2604" s="172"/>
      <c r="D2604" s="172"/>
    </row>
    <row r="2605" spans="1:4" ht="26.4" hidden="1" x14ac:dyDescent="0.25">
      <c r="A2605" s="167">
        <v>2602</v>
      </c>
      <c r="B2605" s="174" t="s">
        <v>750</v>
      </c>
      <c r="C2605" s="174"/>
      <c r="D2605" s="174"/>
    </row>
    <row r="2606" spans="1:4" ht="13.2" hidden="1" customHeight="1" x14ac:dyDescent="0.25">
      <c r="A2606" s="167">
        <v>2603</v>
      </c>
      <c r="B2606" s="174" t="s">
        <v>787</v>
      </c>
      <c r="C2606" s="174"/>
      <c r="D2606" s="174"/>
    </row>
    <row r="2607" spans="1:4" ht="13.2" hidden="1" customHeight="1" x14ac:dyDescent="0.25">
      <c r="A2607" s="167">
        <v>2604</v>
      </c>
      <c r="B2607" s="172" t="s">
        <v>2356</v>
      </c>
      <c r="C2607" s="172"/>
      <c r="D2607" s="172"/>
    </row>
    <row r="2608" spans="1:4" ht="13.2" hidden="1" customHeight="1" x14ac:dyDescent="0.25">
      <c r="A2608" s="167">
        <v>2605</v>
      </c>
      <c r="B2608" s="174" t="s">
        <v>750</v>
      </c>
      <c r="C2608" s="174"/>
      <c r="D2608" s="174"/>
    </row>
    <row r="2609" spans="1:4" ht="13.2" hidden="1" customHeight="1" x14ac:dyDescent="0.25">
      <c r="A2609" s="167">
        <v>2606</v>
      </c>
      <c r="B2609" s="174" t="s">
        <v>787</v>
      </c>
      <c r="C2609" s="174"/>
      <c r="D2609" s="174"/>
    </row>
    <row r="2610" spans="1:4" ht="13.2" hidden="1" customHeight="1" x14ac:dyDescent="0.25">
      <c r="A2610" s="167">
        <v>2607</v>
      </c>
      <c r="B2610" s="172" t="s">
        <v>2361</v>
      </c>
      <c r="C2610" s="172"/>
      <c r="D2610" s="172"/>
    </row>
    <row r="2611" spans="1:4" ht="26.4" hidden="1" x14ac:dyDescent="0.25">
      <c r="A2611" s="167">
        <v>2608</v>
      </c>
      <c r="B2611" s="174" t="s">
        <v>750</v>
      </c>
      <c r="C2611" s="174"/>
      <c r="D2611" s="174"/>
    </row>
    <row r="2612" spans="1:4" ht="13.8" hidden="1" x14ac:dyDescent="0.25">
      <c r="A2612" s="167">
        <v>2609</v>
      </c>
      <c r="B2612" s="174" t="s">
        <v>787</v>
      </c>
      <c r="C2612" s="174"/>
      <c r="D2612" s="174"/>
    </row>
    <row r="2613" spans="1:4" ht="52.8" hidden="1" x14ac:dyDescent="0.25">
      <c r="A2613" s="167">
        <v>2610</v>
      </c>
      <c r="B2613" s="172" t="s">
        <v>2374</v>
      </c>
      <c r="C2613" s="172"/>
      <c r="D2613" s="172"/>
    </row>
    <row r="2614" spans="1:4" ht="26.4" hidden="1" x14ac:dyDescent="0.25">
      <c r="A2614" s="167">
        <v>2611</v>
      </c>
      <c r="B2614" s="174" t="s">
        <v>750</v>
      </c>
      <c r="C2614" s="174"/>
      <c r="D2614" s="174"/>
    </row>
    <row r="2615" spans="1:4" ht="13.8" hidden="1" x14ac:dyDescent="0.25">
      <c r="A2615" s="167">
        <v>2612</v>
      </c>
      <c r="B2615" s="174" t="s">
        <v>787</v>
      </c>
      <c r="C2615" s="174"/>
      <c r="D2615" s="174"/>
    </row>
    <row r="2616" spans="1:4" ht="13.2" hidden="1" customHeight="1" x14ac:dyDescent="0.25">
      <c r="A2616" s="167">
        <v>2613</v>
      </c>
      <c r="B2616" s="172" t="s">
        <v>2384</v>
      </c>
      <c r="C2616" s="172"/>
      <c r="D2616" s="172"/>
    </row>
    <row r="2617" spans="1:4" ht="13.2" hidden="1" customHeight="1" x14ac:dyDescent="0.25">
      <c r="A2617" s="167">
        <v>2614</v>
      </c>
      <c r="B2617" s="174" t="s">
        <v>750</v>
      </c>
      <c r="C2617" s="174"/>
      <c r="D2617" s="174"/>
    </row>
    <row r="2618" spans="1:4" ht="13.2" hidden="1" customHeight="1" x14ac:dyDescent="0.25">
      <c r="A2618" s="167">
        <v>2615</v>
      </c>
      <c r="B2618" s="174" t="s">
        <v>787</v>
      </c>
      <c r="C2618" s="174"/>
      <c r="D2618" s="174"/>
    </row>
    <row r="2619" spans="1:4" ht="13.2" hidden="1" customHeight="1" x14ac:dyDescent="0.25">
      <c r="A2619" s="167">
        <v>2616</v>
      </c>
      <c r="B2619" s="172" t="s">
        <v>2393</v>
      </c>
      <c r="C2619" s="172"/>
      <c r="D2619" s="172"/>
    </row>
    <row r="2620" spans="1:4" ht="13.2" hidden="1" customHeight="1" x14ac:dyDescent="0.25">
      <c r="A2620" s="167">
        <v>2617</v>
      </c>
      <c r="B2620" s="174" t="s">
        <v>750</v>
      </c>
      <c r="C2620" s="174"/>
      <c r="D2620" s="174"/>
    </row>
    <row r="2621" spans="1:4" ht="13.8" hidden="1" x14ac:dyDescent="0.25">
      <c r="A2621" s="167">
        <v>2618</v>
      </c>
      <c r="B2621" s="174" t="s">
        <v>787</v>
      </c>
      <c r="C2621" s="174"/>
      <c r="D2621" s="174"/>
    </row>
    <row r="2622" spans="1:4" ht="92.4" hidden="1" x14ac:dyDescent="0.25">
      <c r="A2622" s="167">
        <v>2619</v>
      </c>
      <c r="B2622" s="172" t="s">
        <v>2398</v>
      </c>
      <c r="C2622" s="172"/>
      <c r="D2622" s="172"/>
    </row>
    <row r="2623" spans="1:4" ht="13.2" hidden="1" customHeight="1" x14ac:dyDescent="0.25">
      <c r="A2623" s="167">
        <v>2620</v>
      </c>
      <c r="B2623" s="174" t="s">
        <v>750</v>
      </c>
      <c r="C2623" s="174"/>
      <c r="D2623" s="174"/>
    </row>
    <row r="2624" spans="1:4" ht="13.2" hidden="1" customHeight="1" x14ac:dyDescent="0.25">
      <c r="A2624" s="167">
        <v>2621</v>
      </c>
      <c r="B2624" s="174" t="s">
        <v>787</v>
      </c>
      <c r="C2624" s="174"/>
      <c r="D2624" s="174"/>
    </row>
    <row r="2625" spans="1:4" ht="13.2" hidden="1" customHeight="1" x14ac:dyDescent="0.25">
      <c r="A2625" s="167">
        <v>2622</v>
      </c>
      <c r="B2625" s="172" t="s">
        <v>2409</v>
      </c>
      <c r="C2625" s="172"/>
      <c r="D2625" s="172"/>
    </row>
    <row r="2626" spans="1:4" ht="13.2" hidden="1" customHeight="1" x14ac:dyDescent="0.25">
      <c r="A2626" s="167">
        <v>2623</v>
      </c>
      <c r="B2626" s="174" t="s">
        <v>750</v>
      </c>
      <c r="C2626" s="174"/>
      <c r="D2626" s="174"/>
    </row>
    <row r="2627" spans="1:4" ht="13.2" hidden="1" customHeight="1" x14ac:dyDescent="0.25">
      <c r="A2627" s="167">
        <v>2624</v>
      </c>
      <c r="B2627" s="174" t="s">
        <v>787</v>
      </c>
      <c r="C2627" s="174"/>
      <c r="D2627" s="174"/>
    </row>
    <row r="2628" spans="1:4" ht="92.4" hidden="1" x14ac:dyDescent="0.25">
      <c r="A2628" s="167">
        <v>2625</v>
      </c>
      <c r="B2628" s="172" t="s">
        <v>2423</v>
      </c>
      <c r="C2628" s="172"/>
      <c r="D2628" s="172"/>
    </row>
    <row r="2629" spans="1:4" ht="26.4" hidden="1" x14ac:dyDescent="0.25">
      <c r="A2629" s="167">
        <v>2626</v>
      </c>
      <c r="B2629" s="174" t="s">
        <v>750</v>
      </c>
      <c r="C2629" s="174"/>
      <c r="D2629" s="174"/>
    </row>
    <row r="2630" spans="1:4" ht="13.8" hidden="1" x14ac:dyDescent="0.25">
      <c r="A2630" s="167">
        <v>2627</v>
      </c>
      <c r="B2630" s="174" t="s">
        <v>787</v>
      </c>
      <c r="C2630" s="174"/>
      <c r="D2630" s="174"/>
    </row>
    <row r="2631" spans="1:4" ht="79.2" hidden="1" x14ac:dyDescent="0.25">
      <c r="A2631" s="167">
        <v>2628</v>
      </c>
      <c r="B2631" s="172" t="s">
        <v>2431</v>
      </c>
      <c r="C2631" s="172"/>
      <c r="D2631" s="172"/>
    </row>
    <row r="2632" spans="1:4" ht="26.4" hidden="1" x14ac:dyDescent="0.25">
      <c r="A2632" s="167">
        <v>2629</v>
      </c>
      <c r="B2632" s="174" t="s">
        <v>750</v>
      </c>
      <c r="C2632" s="174"/>
      <c r="D2632" s="174"/>
    </row>
    <row r="2633" spans="1:4" ht="13.2" hidden="1" customHeight="1" x14ac:dyDescent="0.25">
      <c r="A2633" s="167">
        <v>2630</v>
      </c>
      <c r="B2633" s="174" t="s">
        <v>787</v>
      </c>
      <c r="C2633" s="174"/>
      <c r="D2633" s="174"/>
    </row>
    <row r="2634" spans="1:4" ht="13.2" hidden="1" customHeight="1" x14ac:dyDescent="0.25">
      <c r="A2634" s="167">
        <v>2631</v>
      </c>
      <c r="B2634" s="172" t="s">
        <v>2450</v>
      </c>
      <c r="C2634" s="172"/>
      <c r="D2634" s="172"/>
    </row>
    <row r="2635" spans="1:4" ht="13.2" hidden="1" customHeight="1" x14ac:dyDescent="0.25">
      <c r="A2635" s="167">
        <v>2632</v>
      </c>
      <c r="B2635" s="174" t="s">
        <v>750</v>
      </c>
      <c r="C2635" s="174"/>
      <c r="D2635" s="174"/>
    </row>
    <row r="2636" spans="1:4" ht="13.2" hidden="1" customHeight="1" x14ac:dyDescent="0.25">
      <c r="A2636" s="167">
        <v>2633</v>
      </c>
      <c r="B2636" s="174" t="s">
        <v>787</v>
      </c>
      <c r="C2636" s="174"/>
      <c r="D2636" s="174"/>
    </row>
    <row r="2637" spans="1:4" ht="13.2" hidden="1" customHeight="1" x14ac:dyDescent="0.25">
      <c r="A2637" s="167">
        <v>2634</v>
      </c>
      <c r="B2637" s="172" t="s">
        <v>2472</v>
      </c>
      <c r="C2637" s="172"/>
      <c r="D2637" s="172"/>
    </row>
    <row r="2638" spans="1:4" ht="26.4" hidden="1" x14ac:dyDescent="0.25">
      <c r="A2638" s="167">
        <v>2635</v>
      </c>
      <c r="B2638" s="174" t="s">
        <v>750</v>
      </c>
      <c r="C2638" s="174"/>
      <c r="D2638" s="174"/>
    </row>
    <row r="2639" spans="1:4" ht="13.8" hidden="1" x14ac:dyDescent="0.25">
      <c r="A2639" s="167">
        <v>2636</v>
      </c>
      <c r="B2639" s="174" t="s">
        <v>787</v>
      </c>
      <c r="C2639" s="174"/>
      <c r="D2639" s="174"/>
    </row>
    <row r="2640" spans="1:4" ht="66" hidden="1" x14ac:dyDescent="0.25">
      <c r="A2640" s="167">
        <v>2637</v>
      </c>
      <c r="B2640" s="172" t="s">
        <v>2478</v>
      </c>
      <c r="C2640" s="172"/>
      <c r="D2640" s="172"/>
    </row>
    <row r="2641" spans="1:4" ht="26.4" hidden="1" x14ac:dyDescent="0.25">
      <c r="A2641" s="167">
        <v>2638</v>
      </c>
      <c r="B2641" s="174" t="s">
        <v>750</v>
      </c>
      <c r="C2641" s="174"/>
      <c r="D2641" s="174"/>
    </row>
    <row r="2642" spans="1:4" ht="13.8" hidden="1" x14ac:dyDescent="0.25">
      <c r="A2642" s="167">
        <v>2639</v>
      </c>
      <c r="B2642" s="174" t="s">
        <v>787</v>
      </c>
      <c r="C2642" s="174"/>
      <c r="D2642" s="174"/>
    </row>
    <row r="2643" spans="1:4" ht="79.2" hidden="1" x14ac:dyDescent="0.25">
      <c r="A2643" s="167">
        <v>2640</v>
      </c>
      <c r="B2643" s="172" t="s">
        <v>2518</v>
      </c>
      <c r="C2643" s="172"/>
      <c r="D2643" s="172"/>
    </row>
    <row r="2644" spans="1:4" ht="26.4" hidden="1" x14ac:dyDescent="0.25">
      <c r="A2644" s="167">
        <v>2641</v>
      </c>
      <c r="B2644" s="174" t="s">
        <v>750</v>
      </c>
      <c r="C2644" s="174"/>
      <c r="D2644" s="174"/>
    </row>
    <row r="2645" spans="1:4" ht="13.8" hidden="1" x14ac:dyDescent="0.25">
      <c r="A2645" s="167">
        <v>2642</v>
      </c>
      <c r="B2645" s="174" t="s">
        <v>787</v>
      </c>
      <c r="C2645" s="174"/>
      <c r="D2645" s="174"/>
    </row>
    <row r="2646" spans="1:4" ht="79.2" hidden="1" x14ac:dyDescent="0.25">
      <c r="A2646" s="167">
        <v>2643</v>
      </c>
      <c r="B2646" s="172" t="s">
        <v>2520</v>
      </c>
      <c r="C2646" s="172"/>
      <c r="D2646" s="172"/>
    </row>
    <row r="2647" spans="1:4" ht="26.4" hidden="1" x14ac:dyDescent="0.25">
      <c r="A2647" s="167">
        <v>2644</v>
      </c>
      <c r="B2647" s="174" t="s">
        <v>750</v>
      </c>
      <c r="C2647" s="174"/>
      <c r="D2647" s="174"/>
    </row>
    <row r="2648" spans="1:4" ht="13.8" hidden="1" x14ac:dyDescent="0.25">
      <c r="A2648" s="167">
        <v>2645</v>
      </c>
      <c r="B2648" s="174" t="s">
        <v>787</v>
      </c>
      <c r="C2648" s="174"/>
      <c r="D2648" s="174"/>
    </row>
    <row r="2649" spans="1:4" ht="52.8" hidden="1" x14ac:dyDescent="0.25">
      <c r="A2649" s="167">
        <v>2646</v>
      </c>
      <c r="B2649" s="172" t="s">
        <v>2523</v>
      </c>
      <c r="C2649" s="172"/>
      <c r="D2649" s="172"/>
    </row>
    <row r="2650" spans="1:4" ht="26.4" hidden="1" x14ac:dyDescent="0.25">
      <c r="A2650" s="167">
        <v>2647</v>
      </c>
      <c r="B2650" s="174" t="s">
        <v>750</v>
      </c>
      <c r="C2650" s="174"/>
      <c r="D2650" s="174"/>
    </row>
    <row r="2651" spans="1:4" ht="13.8" hidden="1" x14ac:dyDescent="0.25">
      <c r="A2651" s="167">
        <v>2648</v>
      </c>
      <c r="B2651" s="174" t="s">
        <v>787</v>
      </c>
      <c r="C2651" s="174"/>
      <c r="D2651" s="174"/>
    </row>
    <row r="2652" spans="1:4" ht="52.8" hidden="1" x14ac:dyDescent="0.25">
      <c r="A2652" s="167">
        <v>2649</v>
      </c>
      <c r="B2652" s="172" t="s">
        <v>2528</v>
      </c>
      <c r="C2652" s="172"/>
      <c r="D2652" s="172"/>
    </row>
    <row r="2653" spans="1:4" ht="26.4" hidden="1" x14ac:dyDescent="0.25">
      <c r="A2653" s="167">
        <v>2650</v>
      </c>
      <c r="B2653" s="174" t="s">
        <v>750</v>
      </c>
      <c r="C2653" s="174"/>
      <c r="D2653" s="174"/>
    </row>
    <row r="2654" spans="1:4" ht="13.8" hidden="1" x14ac:dyDescent="0.25">
      <c r="A2654" s="167">
        <v>2651</v>
      </c>
      <c r="B2654" s="174" t="s">
        <v>787</v>
      </c>
      <c r="C2654" s="174"/>
      <c r="D2654" s="174"/>
    </row>
    <row r="2655" spans="1:4" ht="92.4" hidden="1" x14ac:dyDescent="0.25">
      <c r="A2655" s="167">
        <v>2652</v>
      </c>
      <c r="B2655" s="172" t="s">
        <v>2544</v>
      </c>
      <c r="C2655" s="172"/>
      <c r="D2655" s="172"/>
    </row>
    <row r="2656" spans="1:4" ht="26.4" hidden="1" x14ac:dyDescent="0.25">
      <c r="A2656" s="167">
        <v>2653</v>
      </c>
      <c r="B2656" s="174" t="s">
        <v>750</v>
      </c>
      <c r="C2656" s="174"/>
      <c r="D2656" s="174"/>
    </row>
    <row r="2657" spans="1:4" ht="13.8" hidden="1" x14ac:dyDescent="0.25">
      <c r="A2657" s="167">
        <v>2654</v>
      </c>
      <c r="B2657" s="174" t="s">
        <v>787</v>
      </c>
      <c r="C2657" s="174"/>
      <c r="D2657" s="174"/>
    </row>
    <row r="2658" spans="1:4" ht="66" hidden="1" x14ac:dyDescent="0.25">
      <c r="A2658" s="167">
        <v>2655</v>
      </c>
      <c r="B2658" s="172" t="s">
        <v>2575</v>
      </c>
      <c r="C2658" s="172"/>
      <c r="D2658" s="172"/>
    </row>
    <row r="2659" spans="1:4" ht="26.4" hidden="1" x14ac:dyDescent="0.25">
      <c r="A2659" s="167">
        <v>2656</v>
      </c>
      <c r="B2659" s="174" t="s">
        <v>750</v>
      </c>
      <c r="C2659" s="174"/>
      <c r="D2659" s="174"/>
    </row>
    <row r="2660" spans="1:4" ht="13.8" hidden="1" x14ac:dyDescent="0.25">
      <c r="A2660" s="167">
        <v>2657</v>
      </c>
      <c r="B2660" s="174" t="s">
        <v>787</v>
      </c>
      <c r="C2660" s="174"/>
      <c r="D2660" s="174"/>
    </row>
    <row r="2661" spans="1:4" ht="66" hidden="1" x14ac:dyDescent="0.25">
      <c r="A2661" s="167">
        <v>2658</v>
      </c>
      <c r="B2661" s="172" t="s">
        <v>2594</v>
      </c>
      <c r="C2661" s="172"/>
      <c r="D2661" s="172"/>
    </row>
    <row r="2662" spans="1:4" ht="26.4" hidden="1" x14ac:dyDescent="0.25">
      <c r="A2662" s="167">
        <v>2659</v>
      </c>
      <c r="B2662" s="174" t="s">
        <v>750</v>
      </c>
      <c r="C2662" s="174"/>
      <c r="D2662" s="174"/>
    </row>
    <row r="2663" spans="1:4" ht="13.8" hidden="1" x14ac:dyDescent="0.25">
      <c r="A2663" s="167">
        <v>2660</v>
      </c>
      <c r="B2663" s="174" t="s">
        <v>787</v>
      </c>
      <c r="C2663" s="174"/>
      <c r="D2663" s="174"/>
    </row>
    <row r="2664" spans="1:4" ht="66" hidden="1" x14ac:dyDescent="0.25">
      <c r="A2664" s="167">
        <v>2661</v>
      </c>
      <c r="B2664" s="172" t="s">
        <v>2595</v>
      </c>
      <c r="C2664" s="172"/>
      <c r="D2664" s="172"/>
    </row>
    <row r="2665" spans="1:4" ht="26.4" hidden="1" x14ac:dyDescent="0.25">
      <c r="A2665" s="167">
        <v>2662</v>
      </c>
      <c r="B2665" s="174" t="s">
        <v>750</v>
      </c>
      <c r="C2665" s="174"/>
      <c r="D2665" s="174"/>
    </row>
    <row r="2666" spans="1:4" ht="13.8" hidden="1" x14ac:dyDescent="0.25">
      <c r="A2666" s="167">
        <v>2663</v>
      </c>
      <c r="B2666" s="174" t="s">
        <v>787</v>
      </c>
      <c r="C2666" s="174"/>
      <c r="D2666" s="174"/>
    </row>
    <row r="2667" spans="1:4" ht="39.6" hidden="1" x14ac:dyDescent="0.25">
      <c r="A2667" s="167">
        <v>2664</v>
      </c>
      <c r="B2667" s="172" t="s">
        <v>2618</v>
      </c>
      <c r="C2667" s="172"/>
      <c r="D2667" s="172"/>
    </row>
    <row r="2668" spans="1:4" ht="26.4" hidden="1" x14ac:dyDescent="0.25">
      <c r="A2668" s="167">
        <v>2665</v>
      </c>
      <c r="B2668" s="174" t="s">
        <v>750</v>
      </c>
      <c r="C2668" s="174"/>
      <c r="D2668" s="174"/>
    </row>
    <row r="2669" spans="1:4" ht="13.8" hidden="1" x14ac:dyDescent="0.25">
      <c r="A2669" s="167">
        <v>2666</v>
      </c>
      <c r="B2669" s="174" t="s">
        <v>787</v>
      </c>
      <c r="C2669" s="174"/>
      <c r="D2669" s="174"/>
    </row>
    <row r="2670" spans="1:4" ht="66" hidden="1" x14ac:dyDescent="0.25">
      <c r="A2670" s="167">
        <v>2667</v>
      </c>
      <c r="B2670" s="172" t="s">
        <v>2634</v>
      </c>
      <c r="C2670" s="172"/>
      <c r="D2670" s="172"/>
    </row>
    <row r="2671" spans="1:4" ht="26.4" hidden="1" x14ac:dyDescent="0.25">
      <c r="A2671" s="167">
        <v>2668</v>
      </c>
      <c r="B2671" s="174" t="s">
        <v>750</v>
      </c>
      <c r="C2671" s="174"/>
      <c r="D2671" s="174"/>
    </row>
    <row r="2672" spans="1:4" ht="13.2" hidden="1" customHeight="1" x14ac:dyDescent="0.25">
      <c r="A2672" s="167">
        <v>2669</v>
      </c>
      <c r="B2672" s="174" t="s">
        <v>787</v>
      </c>
      <c r="C2672" s="174"/>
      <c r="D2672" s="174"/>
    </row>
    <row r="2673" spans="1:4" ht="13.2" hidden="1" customHeight="1" x14ac:dyDescent="0.25">
      <c r="A2673" s="167">
        <v>2670</v>
      </c>
      <c r="B2673" s="172" t="s">
        <v>2643</v>
      </c>
      <c r="C2673" s="172"/>
      <c r="D2673" s="172"/>
    </row>
    <row r="2674" spans="1:4" ht="13.2" hidden="1" customHeight="1" x14ac:dyDescent="0.25">
      <c r="A2674" s="167">
        <v>2671</v>
      </c>
      <c r="B2674" s="174" t="s">
        <v>750</v>
      </c>
      <c r="C2674" s="174"/>
      <c r="D2674" s="174"/>
    </row>
    <row r="2675" spans="1:4" ht="13.2" hidden="1" customHeight="1" x14ac:dyDescent="0.25">
      <c r="A2675" s="167">
        <v>2672</v>
      </c>
      <c r="B2675" s="174" t="s">
        <v>787</v>
      </c>
      <c r="C2675" s="174"/>
      <c r="D2675" s="174"/>
    </row>
    <row r="2676" spans="1:4" ht="13.2" hidden="1" customHeight="1" x14ac:dyDescent="0.25">
      <c r="A2676" s="167">
        <v>2673</v>
      </c>
      <c r="B2676" s="172" t="s">
        <v>2659</v>
      </c>
      <c r="C2676" s="172"/>
      <c r="D2676" s="172"/>
    </row>
    <row r="2677" spans="1:4" ht="26.4" hidden="1" x14ac:dyDescent="0.25">
      <c r="A2677" s="167">
        <v>2674</v>
      </c>
      <c r="B2677" s="174" t="s">
        <v>750</v>
      </c>
      <c r="C2677" s="174"/>
      <c r="D2677" s="174"/>
    </row>
    <row r="2678" spans="1:4" ht="13.8" hidden="1" x14ac:dyDescent="0.25">
      <c r="A2678" s="167">
        <v>2675</v>
      </c>
      <c r="B2678" s="174" t="s">
        <v>787</v>
      </c>
      <c r="C2678" s="174"/>
      <c r="D2678" s="174"/>
    </row>
    <row r="2679" spans="1:4" ht="13.2" hidden="1" customHeight="1" x14ac:dyDescent="0.25">
      <c r="A2679" s="167">
        <v>2676</v>
      </c>
      <c r="B2679" s="172" t="s">
        <v>2673</v>
      </c>
      <c r="C2679" s="172"/>
      <c r="D2679" s="172"/>
    </row>
    <row r="2680" spans="1:4" ht="13.2" hidden="1" customHeight="1" x14ac:dyDescent="0.25">
      <c r="A2680" s="167">
        <v>2677</v>
      </c>
      <c r="B2680" s="174" t="s">
        <v>750</v>
      </c>
      <c r="C2680" s="174"/>
      <c r="D2680" s="174"/>
    </row>
    <row r="2681" spans="1:4" ht="13.2" hidden="1" customHeight="1" x14ac:dyDescent="0.25">
      <c r="A2681" s="167">
        <v>2678</v>
      </c>
      <c r="B2681" s="174" t="s">
        <v>787</v>
      </c>
      <c r="C2681" s="174"/>
      <c r="D2681" s="174"/>
    </row>
    <row r="2682" spans="1:4" ht="13.2" hidden="1" customHeight="1" x14ac:dyDescent="0.25">
      <c r="A2682" s="167">
        <v>2679</v>
      </c>
      <c r="B2682" s="172" t="s">
        <v>2678</v>
      </c>
      <c r="C2682" s="172"/>
      <c r="D2682" s="172"/>
    </row>
    <row r="2683" spans="1:4" ht="13.2" hidden="1" customHeight="1" x14ac:dyDescent="0.25">
      <c r="A2683" s="167">
        <v>2680</v>
      </c>
      <c r="B2683" s="174" t="s">
        <v>750</v>
      </c>
      <c r="C2683" s="174"/>
      <c r="D2683" s="174"/>
    </row>
    <row r="2684" spans="1:4" ht="13.8" hidden="1" x14ac:dyDescent="0.25">
      <c r="A2684" s="167">
        <v>2681</v>
      </c>
      <c r="B2684" s="174" t="s">
        <v>787</v>
      </c>
      <c r="C2684" s="174"/>
      <c r="D2684" s="174"/>
    </row>
    <row r="2685" spans="1:4" ht="66" hidden="1" x14ac:dyDescent="0.25">
      <c r="A2685" s="167">
        <v>2682</v>
      </c>
      <c r="B2685" s="172" t="s">
        <v>2703</v>
      </c>
      <c r="C2685" s="172"/>
      <c r="D2685" s="172"/>
    </row>
    <row r="2686" spans="1:4" ht="26.4" hidden="1" x14ac:dyDescent="0.25">
      <c r="A2686" s="167">
        <v>2683</v>
      </c>
      <c r="B2686" s="174" t="s">
        <v>750</v>
      </c>
      <c r="C2686" s="174"/>
      <c r="D2686" s="174"/>
    </row>
    <row r="2687" spans="1:4" ht="13.8" hidden="1" x14ac:dyDescent="0.25">
      <c r="A2687" s="167">
        <v>2684</v>
      </c>
      <c r="B2687" s="174" t="s">
        <v>787</v>
      </c>
      <c r="C2687" s="174"/>
      <c r="D2687" s="174"/>
    </row>
    <row r="2688" spans="1:4" ht="52.8" hidden="1" x14ac:dyDescent="0.25">
      <c r="A2688" s="167">
        <v>2685</v>
      </c>
      <c r="B2688" s="172" t="s">
        <v>2708</v>
      </c>
      <c r="C2688" s="172"/>
      <c r="D2688" s="172"/>
    </row>
    <row r="2689" spans="1:4" ht="13.2" hidden="1" customHeight="1" x14ac:dyDescent="0.25">
      <c r="A2689" s="167">
        <v>2686</v>
      </c>
      <c r="B2689" s="174" t="s">
        <v>750</v>
      </c>
      <c r="C2689" s="174"/>
      <c r="D2689" s="174"/>
    </row>
    <row r="2690" spans="1:4" ht="13.2" hidden="1" customHeight="1" x14ac:dyDescent="0.25">
      <c r="A2690" s="167">
        <v>2687</v>
      </c>
      <c r="B2690" s="174" t="s">
        <v>787</v>
      </c>
      <c r="C2690" s="174"/>
      <c r="D2690" s="174"/>
    </row>
    <row r="2691" spans="1:4" ht="13.2" hidden="1" customHeight="1" x14ac:dyDescent="0.25">
      <c r="A2691" s="167">
        <v>2688</v>
      </c>
      <c r="B2691" s="172" t="s">
        <v>2719</v>
      </c>
      <c r="C2691" s="172"/>
      <c r="D2691" s="172"/>
    </row>
    <row r="2692" spans="1:4" ht="13.2" hidden="1" customHeight="1" x14ac:dyDescent="0.25">
      <c r="A2692" s="167">
        <v>2689</v>
      </c>
      <c r="B2692" s="174" t="s">
        <v>750</v>
      </c>
      <c r="C2692" s="174"/>
      <c r="D2692" s="174"/>
    </row>
    <row r="2693" spans="1:4" ht="13.2" hidden="1" customHeight="1" x14ac:dyDescent="0.25">
      <c r="A2693" s="167">
        <v>2690</v>
      </c>
      <c r="B2693" s="174" t="s">
        <v>787</v>
      </c>
      <c r="C2693" s="174"/>
      <c r="D2693" s="174"/>
    </row>
    <row r="2694" spans="1:4" ht="26.4" hidden="1" x14ac:dyDescent="0.25">
      <c r="A2694" s="167">
        <v>2691</v>
      </c>
      <c r="B2694" s="172" t="s">
        <v>2724</v>
      </c>
      <c r="C2694" s="172"/>
      <c r="D2694" s="172"/>
    </row>
    <row r="2695" spans="1:4" ht="26.4" hidden="1" x14ac:dyDescent="0.25">
      <c r="A2695" s="167">
        <v>2692</v>
      </c>
      <c r="B2695" s="174" t="s">
        <v>750</v>
      </c>
      <c r="C2695" s="174"/>
      <c r="D2695" s="174"/>
    </row>
    <row r="2696" spans="1:4" ht="13.2" hidden="1" customHeight="1" x14ac:dyDescent="0.25">
      <c r="A2696" s="167">
        <v>2693</v>
      </c>
      <c r="B2696" s="174" t="s">
        <v>787</v>
      </c>
      <c r="C2696" s="174"/>
      <c r="D2696" s="174"/>
    </row>
    <row r="2697" spans="1:4" ht="13.2" hidden="1" customHeight="1" x14ac:dyDescent="0.25">
      <c r="A2697" s="167">
        <v>2694</v>
      </c>
      <c r="B2697" s="172" t="s">
        <v>2731</v>
      </c>
      <c r="C2697" s="172"/>
      <c r="D2697" s="172"/>
    </row>
    <row r="2698" spans="1:4" ht="13.2" hidden="1" customHeight="1" x14ac:dyDescent="0.25">
      <c r="A2698" s="167">
        <v>2695</v>
      </c>
      <c r="B2698" s="174" t="s">
        <v>750</v>
      </c>
      <c r="C2698" s="174"/>
      <c r="D2698" s="174"/>
    </row>
    <row r="2699" spans="1:4" ht="13.2" hidden="1" customHeight="1" x14ac:dyDescent="0.25">
      <c r="A2699" s="167">
        <v>2696</v>
      </c>
      <c r="B2699" s="174" t="s">
        <v>787</v>
      </c>
      <c r="C2699" s="174"/>
      <c r="D2699" s="174"/>
    </row>
    <row r="2700" spans="1:4" ht="13.2" hidden="1" customHeight="1" x14ac:dyDescent="0.25">
      <c r="A2700" s="167">
        <v>2697</v>
      </c>
      <c r="B2700" s="172" t="s">
        <v>2750</v>
      </c>
      <c r="C2700" s="172"/>
      <c r="D2700" s="172"/>
    </row>
    <row r="2701" spans="1:4" ht="26.4" hidden="1" x14ac:dyDescent="0.25">
      <c r="A2701" s="167">
        <v>2698</v>
      </c>
      <c r="B2701" s="174" t="s">
        <v>750</v>
      </c>
      <c r="C2701" s="174"/>
      <c r="D2701" s="174"/>
    </row>
    <row r="2702" spans="1:4" ht="13.8" hidden="1" x14ac:dyDescent="0.25">
      <c r="A2702" s="167">
        <v>2699</v>
      </c>
      <c r="B2702" s="174" t="s">
        <v>787</v>
      </c>
      <c r="C2702" s="174"/>
      <c r="D2702" s="174"/>
    </row>
    <row r="2703" spans="1:4" ht="13.2" hidden="1" customHeight="1" x14ac:dyDescent="0.25">
      <c r="A2703" s="167">
        <v>2700</v>
      </c>
      <c r="B2703" s="172" t="s">
        <v>2760</v>
      </c>
      <c r="C2703" s="172"/>
      <c r="D2703" s="172"/>
    </row>
    <row r="2704" spans="1:4" ht="13.2" hidden="1" customHeight="1" x14ac:dyDescent="0.25">
      <c r="A2704" s="167">
        <v>2701</v>
      </c>
      <c r="B2704" s="174" t="s">
        <v>750</v>
      </c>
      <c r="C2704" s="174"/>
      <c r="D2704" s="174"/>
    </row>
    <row r="2705" spans="1:4" ht="13.2" hidden="1" customHeight="1" x14ac:dyDescent="0.25">
      <c r="A2705" s="167">
        <v>2702</v>
      </c>
      <c r="B2705" s="174" t="s">
        <v>787</v>
      </c>
      <c r="C2705" s="174"/>
      <c r="D2705" s="174"/>
    </row>
    <row r="2706" spans="1:4" ht="13.2" hidden="1" customHeight="1" x14ac:dyDescent="0.25">
      <c r="A2706" s="167">
        <v>2703</v>
      </c>
      <c r="B2706" s="172" t="s">
        <v>2775</v>
      </c>
      <c r="C2706" s="172"/>
      <c r="D2706" s="172"/>
    </row>
    <row r="2707" spans="1:4" ht="13.2" hidden="1" customHeight="1" x14ac:dyDescent="0.25">
      <c r="A2707" s="167">
        <v>2704</v>
      </c>
      <c r="B2707" s="174" t="s">
        <v>750</v>
      </c>
      <c r="C2707" s="174"/>
      <c r="D2707" s="174"/>
    </row>
    <row r="2708" spans="1:4" ht="13.8" hidden="1" x14ac:dyDescent="0.25">
      <c r="A2708" s="167">
        <v>2705</v>
      </c>
      <c r="B2708" s="174" t="s">
        <v>787</v>
      </c>
      <c r="C2708" s="174"/>
      <c r="D2708" s="174"/>
    </row>
    <row r="2709" spans="1:4" ht="39.6" hidden="1" x14ac:dyDescent="0.25">
      <c r="A2709" s="167">
        <v>2706</v>
      </c>
      <c r="B2709" s="172" t="s">
        <v>2787</v>
      </c>
      <c r="C2709" s="172"/>
      <c r="D2709" s="172"/>
    </row>
    <row r="2710" spans="1:4" ht="26.4" hidden="1" x14ac:dyDescent="0.25">
      <c r="A2710" s="167">
        <v>2707</v>
      </c>
      <c r="B2710" s="174" t="s">
        <v>750</v>
      </c>
      <c r="C2710" s="174"/>
      <c r="D2710" s="174"/>
    </row>
    <row r="2711" spans="1:4" ht="13.8" hidden="1" x14ac:dyDescent="0.25">
      <c r="A2711" s="167">
        <v>2708</v>
      </c>
      <c r="B2711" s="174" t="s">
        <v>787</v>
      </c>
      <c r="C2711" s="174"/>
      <c r="D2711" s="174"/>
    </row>
    <row r="2712" spans="1:4" ht="66" hidden="1" x14ac:dyDescent="0.25">
      <c r="A2712" s="167">
        <v>2709</v>
      </c>
      <c r="B2712" s="172" t="s">
        <v>2788</v>
      </c>
      <c r="C2712" s="172"/>
      <c r="D2712" s="172"/>
    </row>
    <row r="2713" spans="1:4" ht="13.2" hidden="1" customHeight="1" x14ac:dyDescent="0.25">
      <c r="A2713" s="167">
        <v>2710</v>
      </c>
      <c r="B2713" s="174" t="s">
        <v>750</v>
      </c>
      <c r="C2713" s="174"/>
      <c r="D2713" s="174"/>
    </row>
    <row r="2714" spans="1:4" ht="13.2" hidden="1" customHeight="1" x14ac:dyDescent="0.25">
      <c r="A2714" s="167">
        <v>2711</v>
      </c>
      <c r="B2714" s="174" t="s">
        <v>787</v>
      </c>
      <c r="C2714" s="174"/>
      <c r="D2714" s="174"/>
    </row>
    <row r="2715" spans="1:4" ht="13.2" hidden="1" customHeight="1" x14ac:dyDescent="0.25">
      <c r="A2715" s="167">
        <v>2712</v>
      </c>
      <c r="B2715" s="172" t="s">
        <v>2809</v>
      </c>
      <c r="C2715" s="172"/>
      <c r="D2715" s="172"/>
    </row>
    <row r="2716" spans="1:4" ht="13.2" hidden="1" customHeight="1" x14ac:dyDescent="0.25">
      <c r="A2716" s="167">
        <v>2713</v>
      </c>
      <c r="B2716" s="174" t="s">
        <v>750</v>
      </c>
      <c r="C2716" s="174"/>
      <c r="D2716" s="174"/>
    </row>
    <row r="2717" spans="1:4" ht="13.2" hidden="1" customHeight="1" x14ac:dyDescent="0.25">
      <c r="A2717" s="167">
        <v>2714</v>
      </c>
      <c r="B2717" s="174" t="s">
        <v>787</v>
      </c>
      <c r="C2717" s="174"/>
      <c r="D2717" s="174"/>
    </row>
    <row r="2718" spans="1:4" ht="79.2" hidden="1" x14ac:dyDescent="0.25">
      <c r="A2718" s="167">
        <v>2715</v>
      </c>
      <c r="B2718" s="172" t="s">
        <v>2810</v>
      </c>
      <c r="C2718" s="172"/>
      <c r="D2718" s="172"/>
    </row>
    <row r="2719" spans="1:4" ht="13.2" hidden="1" customHeight="1" x14ac:dyDescent="0.25">
      <c r="A2719" s="167">
        <v>2716</v>
      </c>
      <c r="B2719" s="174" t="s">
        <v>750</v>
      </c>
      <c r="C2719" s="174"/>
      <c r="D2719" s="174"/>
    </row>
    <row r="2720" spans="1:4" ht="13.2" hidden="1" customHeight="1" x14ac:dyDescent="0.25">
      <c r="A2720" s="167">
        <v>2717</v>
      </c>
      <c r="B2720" s="174" t="s">
        <v>787</v>
      </c>
      <c r="C2720" s="174"/>
      <c r="D2720" s="174"/>
    </row>
    <row r="2721" spans="1:4" ht="13.2" hidden="1" customHeight="1" x14ac:dyDescent="0.25">
      <c r="A2721" s="167">
        <v>2718</v>
      </c>
      <c r="B2721" s="172" t="s">
        <v>2815</v>
      </c>
      <c r="C2721" s="172"/>
      <c r="D2721" s="172"/>
    </row>
    <row r="2722" spans="1:4" ht="13.2" hidden="1" customHeight="1" x14ac:dyDescent="0.25">
      <c r="A2722" s="167">
        <v>2719</v>
      </c>
      <c r="B2722" s="174" t="s">
        <v>750</v>
      </c>
      <c r="C2722" s="174"/>
      <c r="D2722" s="174"/>
    </row>
    <row r="2723" spans="1:4" ht="13.2" hidden="1" customHeight="1" x14ac:dyDescent="0.25">
      <c r="A2723" s="167">
        <v>2720</v>
      </c>
      <c r="B2723" s="174" t="s">
        <v>787</v>
      </c>
      <c r="C2723" s="174"/>
      <c r="D2723" s="174"/>
    </row>
    <row r="2724" spans="1:4" ht="92.4" hidden="1" x14ac:dyDescent="0.25">
      <c r="A2724" s="167">
        <v>2721</v>
      </c>
      <c r="B2724" s="172" t="s">
        <v>2819</v>
      </c>
      <c r="C2724" s="172"/>
      <c r="D2724" s="172"/>
    </row>
    <row r="2725" spans="1:4" ht="26.4" hidden="1" x14ac:dyDescent="0.25">
      <c r="A2725" s="167">
        <v>2722</v>
      </c>
      <c r="B2725" s="174" t="s">
        <v>750</v>
      </c>
      <c r="C2725" s="174"/>
      <c r="D2725" s="174"/>
    </row>
    <row r="2726" spans="1:4" ht="13.8" hidden="1" x14ac:dyDescent="0.25">
      <c r="A2726" s="167">
        <v>2723</v>
      </c>
      <c r="B2726" s="174" t="s">
        <v>787</v>
      </c>
      <c r="C2726" s="174"/>
      <c r="D2726" s="174"/>
    </row>
    <row r="2727" spans="1:4" ht="13.2" hidden="1" customHeight="1" x14ac:dyDescent="0.25">
      <c r="A2727" s="167">
        <v>2724</v>
      </c>
      <c r="B2727" s="172" t="s">
        <v>2825</v>
      </c>
      <c r="C2727" s="172"/>
      <c r="D2727" s="172"/>
    </row>
    <row r="2728" spans="1:4" ht="13.2" hidden="1" customHeight="1" x14ac:dyDescent="0.25">
      <c r="A2728" s="167">
        <v>2725</v>
      </c>
      <c r="B2728" s="174" t="s">
        <v>750</v>
      </c>
      <c r="C2728" s="174"/>
      <c r="D2728" s="174"/>
    </row>
    <row r="2729" spans="1:4" ht="13.2" hidden="1" customHeight="1" x14ac:dyDescent="0.25">
      <c r="A2729" s="167">
        <v>2726</v>
      </c>
      <c r="B2729" s="174" t="s">
        <v>787</v>
      </c>
      <c r="C2729" s="174"/>
      <c r="D2729" s="174"/>
    </row>
    <row r="2730" spans="1:4" ht="13.2" hidden="1" customHeight="1" x14ac:dyDescent="0.25">
      <c r="A2730" s="167">
        <v>2727</v>
      </c>
      <c r="B2730" s="172" t="s">
        <v>2831</v>
      </c>
      <c r="C2730" s="172"/>
      <c r="D2730" s="172"/>
    </row>
    <row r="2731" spans="1:4" ht="13.2" hidden="1" customHeight="1" x14ac:dyDescent="0.25">
      <c r="A2731" s="167">
        <v>2728</v>
      </c>
      <c r="B2731" s="174" t="s">
        <v>750</v>
      </c>
      <c r="C2731" s="174"/>
      <c r="D2731" s="174"/>
    </row>
    <row r="2732" spans="1:4" ht="13.8" hidden="1" x14ac:dyDescent="0.25">
      <c r="A2732" s="167">
        <v>2729</v>
      </c>
      <c r="B2732" s="174" t="s">
        <v>787</v>
      </c>
      <c r="C2732" s="174"/>
      <c r="D2732" s="174"/>
    </row>
    <row r="2733" spans="1:4" ht="52.8" hidden="1" x14ac:dyDescent="0.25">
      <c r="A2733" s="167">
        <v>2730</v>
      </c>
      <c r="B2733" s="172" t="s">
        <v>2835</v>
      </c>
      <c r="C2733" s="172"/>
      <c r="D2733" s="172"/>
    </row>
    <row r="2734" spans="1:4" ht="13.2" hidden="1" customHeight="1" x14ac:dyDescent="0.25">
      <c r="A2734" s="167">
        <v>2731</v>
      </c>
      <c r="B2734" s="174" t="s">
        <v>750</v>
      </c>
      <c r="C2734" s="174"/>
      <c r="D2734" s="174"/>
    </row>
    <row r="2735" spans="1:4" ht="13.2" hidden="1" customHeight="1" x14ac:dyDescent="0.25">
      <c r="A2735" s="167">
        <v>2732</v>
      </c>
      <c r="B2735" s="174" t="s">
        <v>787</v>
      </c>
      <c r="C2735" s="174"/>
      <c r="D2735" s="174"/>
    </row>
    <row r="2736" spans="1:4" ht="13.2" hidden="1" customHeight="1" x14ac:dyDescent="0.25">
      <c r="A2736" s="167">
        <v>2733</v>
      </c>
      <c r="B2736" s="172" t="s">
        <v>2836</v>
      </c>
      <c r="C2736" s="172"/>
      <c r="D2736" s="172"/>
    </row>
    <row r="2737" spans="1:4" ht="13.2" hidden="1" customHeight="1" x14ac:dyDescent="0.25">
      <c r="A2737" s="167">
        <v>2734</v>
      </c>
      <c r="B2737" s="174" t="s">
        <v>750</v>
      </c>
      <c r="C2737" s="174"/>
      <c r="D2737" s="174"/>
    </row>
    <row r="2738" spans="1:4" ht="13.2" hidden="1" customHeight="1" x14ac:dyDescent="0.25">
      <c r="A2738" s="167">
        <v>2735</v>
      </c>
      <c r="B2738" s="174" t="s">
        <v>787</v>
      </c>
      <c r="C2738" s="174"/>
      <c r="D2738" s="174"/>
    </row>
    <row r="2739" spans="1:4" ht="79.2" hidden="1" x14ac:dyDescent="0.25">
      <c r="A2739" s="167">
        <v>2736</v>
      </c>
      <c r="B2739" s="172" t="s">
        <v>2839</v>
      </c>
      <c r="C2739" s="172"/>
      <c r="D2739" s="172"/>
    </row>
    <row r="2740" spans="1:4" ht="26.4" hidden="1" x14ac:dyDescent="0.25">
      <c r="A2740" s="167">
        <v>2737</v>
      </c>
      <c r="B2740" s="174" t="s">
        <v>750</v>
      </c>
      <c r="C2740" s="174"/>
      <c r="D2740" s="174"/>
    </row>
    <row r="2741" spans="1:4" ht="13.8" hidden="1" x14ac:dyDescent="0.25">
      <c r="A2741" s="167">
        <v>2738</v>
      </c>
      <c r="B2741" s="174" t="s">
        <v>787</v>
      </c>
      <c r="C2741" s="174"/>
      <c r="D2741" s="174"/>
    </row>
    <row r="2742" spans="1:4" ht="105.6" hidden="1" x14ac:dyDescent="0.25">
      <c r="A2742" s="167">
        <v>2739</v>
      </c>
      <c r="B2742" s="172" t="s">
        <v>2841</v>
      </c>
      <c r="C2742" s="172"/>
      <c r="D2742" s="172"/>
    </row>
    <row r="2743" spans="1:4" ht="26.4" hidden="1" x14ac:dyDescent="0.25">
      <c r="A2743" s="167">
        <v>2740</v>
      </c>
      <c r="B2743" s="174" t="s">
        <v>750</v>
      </c>
      <c r="C2743" s="174"/>
      <c r="D2743" s="174"/>
    </row>
    <row r="2744" spans="1:4" ht="13.8" hidden="1" x14ac:dyDescent="0.25">
      <c r="A2744" s="167">
        <v>2741</v>
      </c>
      <c r="B2744" s="174" t="s">
        <v>787</v>
      </c>
      <c r="C2744" s="174"/>
      <c r="D2744" s="174"/>
    </row>
    <row r="2745" spans="1:4" ht="79.2" hidden="1" x14ac:dyDescent="0.25">
      <c r="A2745" s="167">
        <v>2742</v>
      </c>
      <c r="B2745" s="172" t="s">
        <v>2845</v>
      </c>
      <c r="C2745" s="172"/>
      <c r="D2745" s="172"/>
    </row>
    <row r="2746" spans="1:4" ht="26.4" hidden="1" x14ac:dyDescent="0.25">
      <c r="A2746" s="167">
        <v>2743</v>
      </c>
      <c r="B2746" s="174" t="s">
        <v>750</v>
      </c>
      <c r="C2746" s="174"/>
      <c r="D2746" s="174"/>
    </row>
    <row r="2747" spans="1:4" ht="13.8" hidden="1" x14ac:dyDescent="0.25">
      <c r="A2747" s="167">
        <v>2744</v>
      </c>
      <c r="B2747" s="174" t="s">
        <v>787</v>
      </c>
      <c r="C2747" s="174"/>
      <c r="D2747" s="174"/>
    </row>
    <row r="2748" spans="1:4" ht="79.2" hidden="1" x14ac:dyDescent="0.25">
      <c r="A2748" s="167">
        <v>2745</v>
      </c>
      <c r="B2748" s="172" t="s">
        <v>2848</v>
      </c>
      <c r="C2748" s="172"/>
      <c r="D2748" s="172"/>
    </row>
    <row r="2749" spans="1:4" ht="26.4" hidden="1" x14ac:dyDescent="0.25">
      <c r="A2749" s="167">
        <v>2746</v>
      </c>
      <c r="B2749" s="174" t="s">
        <v>750</v>
      </c>
      <c r="C2749" s="174"/>
      <c r="D2749" s="174"/>
    </row>
    <row r="2750" spans="1:4" ht="13.8" hidden="1" x14ac:dyDescent="0.25">
      <c r="A2750" s="167">
        <v>2747</v>
      </c>
      <c r="B2750" s="174" t="s">
        <v>787</v>
      </c>
      <c r="C2750" s="174"/>
      <c r="D2750" s="174"/>
    </row>
    <row r="2751" spans="1:4" ht="79.2" hidden="1" x14ac:dyDescent="0.25">
      <c r="A2751" s="167">
        <v>2748</v>
      </c>
      <c r="B2751" s="172" t="s">
        <v>2850</v>
      </c>
      <c r="C2751" s="172"/>
      <c r="D2751" s="172"/>
    </row>
    <row r="2752" spans="1:4" ht="26.4" hidden="1" x14ac:dyDescent="0.25">
      <c r="A2752" s="167">
        <v>2749</v>
      </c>
      <c r="B2752" s="174" t="s">
        <v>750</v>
      </c>
      <c r="C2752" s="174"/>
      <c r="D2752" s="174"/>
    </row>
    <row r="2753" spans="1:4" ht="13.8" hidden="1" x14ac:dyDescent="0.25">
      <c r="A2753" s="167">
        <v>2750</v>
      </c>
      <c r="B2753" s="174" t="s">
        <v>787</v>
      </c>
      <c r="C2753" s="174"/>
      <c r="D2753" s="174"/>
    </row>
    <row r="2754" spans="1:4" ht="39.6" hidden="1" x14ac:dyDescent="0.25">
      <c r="A2754" s="167">
        <v>2751</v>
      </c>
      <c r="B2754" s="172" t="s">
        <v>2855</v>
      </c>
      <c r="C2754" s="172"/>
      <c r="D2754" s="172"/>
    </row>
    <row r="2755" spans="1:4" ht="26.4" hidden="1" x14ac:dyDescent="0.25">
      <c r="A2755" s="167">
        <v>2752</v>
      </c>
      <c r="B2755" s="174" t="s">
        <v>750</v>
      </c>
      <c r="C2755" s="174"/>
      <c r="D2755" s="174"/>
    </row>
    <row r="2756" spans="1:4" ht="13.8" hidden="1" x14ac:dyDescent="0.25">
      <c r="A2756" s="167">
        <v>2753</v>
      </c>
      <c r="B2756" s="174" t="s">
        <v>787</v>
      </c>
      <c r="C2756" s="174"/>
      <c r="D2756" s="174"/>
    </row>
    <row r="2757" spans="1:4" ht="52.8" hidden="1" x14ac:dyDescent="0.25">
      <c r="A2757" s="167">
        <v>2754</v>
      </c>
      <c r="B2757" s="172" t="s">
        <v>2889</v>
      </c>
      <c r="C2757" s="172"/>
      <c r="D2757" s="172"/>
    </row>
    <row r="2758" spans="1:4" ht="26.4" hidden="1" x14ac:dyDescent="0.25">
      <c r="A2758" s="167">
        <v>2755</v>
      </c>
      <c r="B2758" s="174" t="s">
        <v>750</v>
      </c>
      <c r="C2758" s="174"/>
      <c r="D2758" s="174"/>
    </row>
    <row r="2759" spans="1:4" ht="13.8" hidden="1" x14ac:dyDescent="0.25">
      <c r="A2759" s="167">
        <v>2756</v>
      </c>
      <c r="B2759" s="174" t="s">
        <v>787</v>
      </c>
      <c r="C2759" s="174"/>
      <c r="D2759" s="174"/>
    </row>
    <row r="2760" spans="1:4" ht="66" hidden="1" x14ac:dyDescent="0.25">
      <c r="A2760" s="167">
        <v>2757</v>
      </c>
      <c r="B2760" s="172" t="s">
        <v>2891</v>
      </c>
      <c r="C2760" s="172"/>
      <c r="D2760" s="172"/>
    </row>
    <row r="2761" spans="1:4" ht="26.4" hidden="1" x14ac:dyDescent="0.25">
      <c r="A2761" s="167">
        <v>2758</v>
      </c>
      <c r="B2761" s="174" t="s">
        <v>750</v>
      </c>
      <c r="C2761" s="174"/>
      <c r="D2761" s="174"/>
    </row>
    <row r="2762" spans="1:4" ht="13.8" hidden="1" x14ac:dyDescent="0.25">
      <c r="A2762" s="167">
        <v>2759</v>
      </c>
      <c r="B2762" s="174" t="s">
        <v>787</v>
      </c>
      <c r="C2762" s="174"/>
      <c r="D2762" s="174"/>
    </row>
    <row r="2763" spans="1:4" ht="13.2" hidden="1" customHeight="1" x14ac:dyDescent="0.25">
      <c r="A2763" s="167">
        <v>2760</v>
      </c>
      <c r="B2763" s="172" t="s">
        <v>2895</v>
      </c>
      <c r="C2763" s="172"/>
      <c r="D2763" s="172"/>
    </row>
    <row r="2764" spans="1:4" ht="13.2" hidden="1" customHeight="1" x14ac:dyDescent="0.25">
      <c r="A2764" s="167">
        <v>2761</v>
      </c>
      <c r="B2764" s="174" t="s">
        <v>750</v>
      </c>
      <c r="C2764" s="174"/>
      <c r="D2764" s="174"/>
    </row>
    <row r="2765" spans="1:4" ht="13.2" hidden="1" customHeight="1" x14ac:dyDescent="0.25">
      <c r="A2765" s="167">
        <v>2762</v>
      </c>
      <c r="B2765" s="174" t="s">
        <v>787</v>
      </c>
      <c r="C2765" s="174"/>
      <c r="D2765" s="174"/>
    </row>
    <row r="2766" spans="1:4" ht="13.2" hidden="1" customHeight="1" x14ac:dyDescent="0.25">
      <c r="A2766" s="167">
        <v>2763</v>
      </c>
      <c r="B2766" s="172" t="s">
        <v>2897</v>
      </c>
      <c r="C2766" s="172"/>
      <c r="D2766" s="172"/>
    </row>
    <row r="2767" spans="1:4" ht="13.2" hidden="1" customHeight="1" x14ac:dyDescent="0.25">
      <c r="A2767" s="167">
        <v>2764</v>
      </c>
      <c r="B2767" s="174" t="s">
        <v>750</v>
      </c>
      <c r="C2767" s="174"/>
      <c r="D2767" s="174"/>
    </row>
    <row r="2768" spans="1:4" ht="13.2" hidden="1" customHeight="1" x14ac:dyDescent="0.25">
      <c r="A2768" s="167">
        <v>2765</v>
      </c>
      <c r="B2768" s="174" t="s">
        <v>787</v>
      </c>
      <c r="C2768" s="174"/>
      <c r="D2768" s="174"/>
    </row>
    <row r="2769" spans="1:4" ht="13.2" hidden="1" customHeight="1" x14ac:dyDescent="0.25">
      <c r="A2769" s="167">
        <v>2766</v>
      </c>
      <c r="B2769" s="172" t="s">
        <v>2900</v>
      </c>
      <c r="C2769" s="172"/>
      <c r="D2769" s="172"/>
    </row>
    <row r="2770" spans="1:4" ht="26.4" hidden="1" x14ac:dyDescent="0.25">
      <c r="A2770" s="167">
        <v>2767</v>
      </c>
      <c r="B2770" s="174" t="s">
        <v>750</v>
      </c>
      <c r="C2770" s="174"/>
      <c r="D2770" s="174"/>
    </row>
    <row r="2771" spans="1:4" ht="13.8" hidden="1" x14ac:dyDescent="0.25">
      <c r="A2771" s="167">
        <v>2768</v>
      </c>
      <c r="B2771" s="174" t="s">
        <v>787</v>
      </c>
      <c r="C2771" s="174"/>
      <c r="D2771" s="174"/>
    </row>
    <row r="2772" spans="1:4" ht="13.2" hidden="1" customHeight="1" x14ac:dyDescent="0.25">
      <c r="A2772" s="167">
        <v>2769</v>
      </c>
      <c r="B2772" s="172" t="s">
        <v>2903</v>
      </c>
      <c r="C2772" s="172"/>
      <c r="D2772" s="172"/>
    </row>
    <row r="2773" spans="1:4" ht="26.4" hidden="1" x14ac:dyDescent="0.25">
      <c r="A2773" s="167">
        <v>2770</v>
      </c>
      <c r="B2773" s="174" t="s">
        <v>750</v>
      </c>
      <c r="C2773" s="174"/>
      <c r="D2773" s="174"/>
    </row>
    <row r="2774" spans="1:4" ht="13.8" hidden="1" x14ac:dyDescent="0.25">
      <c r="A2774" s="167">
        <v>2771</v>
      </c>
      <c r="B2774" s="174" t="s">
        <v>787</v>
      </c>
      <c r="C2774" s="174"/>
      <c r="D2774" s="174"/>
    </row>
    <row r="2775" spans="1:4" ht="105.6" hidden="1" x14ac:dyDescent="0.25">
      <c r="A2775" s="167">
        <v>2772</v>
      </c>
      <c r="B2775" s="172" t="s">
        <v>2905</v>
      </c>
      <c r="C2775" s="172"/>
      <c r="D2775" s="172"/>
    </row>
    <row r="2776" spans="1:4" ht="13.2" hidden="1" customHeight="1" x14ac:dyDescent="0.25">
      <c r="A2776" s="167">
        <v>2773</v>
      </c>
      <c r="B2776" s="174" t="s">
        <v>750</v>
      </c>
      <c r="C2776" s="174"/>
      <c r="D2776" s="174"/>
    </row>
    <row r="2777" spans="1:4" ht="13.8" hidden="1" x14ac:dyDescent="0.25">
      <c r="A2777" s="167">
        <v>2774</v>
      </c>
      <c r="B2777" s="174" t="s">
        <v>787</v>
      </c>
      <c r="C2777" s="174"/>
      <c r="D2777" s="174"/>
    </row>
    <row r="2778" spans="1:4" ht="13.2" hidden="1" customHeight="1" x14ac:dyDescent="0.25">
      <c r="A2778" s="167">
        <v>2775</v>
      </c>
      <c r="B2778" s="172" t="s">
        <v>2909</v>
      </c>
      <c r="C2778" s="172"/>
      <c r="D2778" s="172"/>
    </row>
    <row r="2779" spans="1:4" ht="26.4" hidden="1" x14ac:dyDescent="0.25">
      <c r="A2779" s="167">
        <v>2776</v>
      </c>
      <c r="B2779" s="174" t="s">
        <v>750</v>
      </c>
      <c r="C2779" s="174"/>
      <c r="D2779" s="174"/>
    </row>
    <row r="2780" spans="1:4" ht="13.8" hidden="1" x14ac:dyDescent="0.25">
      <c r="A2780" s="167">
        <v>2777</v>
      </c>
      <c r="B2780" s="174" t="s">
        <v>787</v>
      </c>
      <c r="C2780" s="174"/>
      <c r="D2780" s="174"/>
    </row>
    <row r="2781" spans="1:4" ht="39.6" hidden="1" x14ac:dyDescent="0.25">
      <c r="A2781" s="167">
        <v>2778</v>
      </c>
      <c r="B2781" s="172" t="s">
        <v>2912</v>
      </c>
      <c r="C2781" s="172"/>
      <c r="D2781" s="172"/>
    </row>
    <row r="2782" spans="1:4" ht="26.4" hidden="1" x14ac:dyDescent="0.25">
      <c r="A2782" s="167">
        <v>2779</v>
      </c>
      <c r="B2782" s="174" t="s">
        <v>750</v>
      </c>
      <c r="C2782" s="174"/>
      <c r="D2782" s="174"/>
    </row>
    <row r="2783" spans="1:4" ht="13.8" hidden="1" x14ac:dyDescent="0.25">
      <c r="A2783" s="167">
        <v>2780</v>
      </c>
      <c r="B2783" s="174" t="s">
        <v>787</v>
      </c>
      <c r="C2783" s="174"/>
      <c r="D2783" s="174"/>
    </row>
  </sheetData>
  <mergeCells count="2">
    <mergeCell ref="A1:D1"/>
    <mergeCell ref="A2:D2"/>
  </mergeCells>
  <pageMargins left="0.7" right="0.7" top="0.75" bottom="0.75" header="0.3" footer="0.3"/>
  <pageSetup scale="88"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8CA2F-1240-41B4-80D4-33578BF34647}">
  <sheetPr>
    <pageSetUpPr fitToPage="1"/>
  </sheetPr>
  <dimension ref="A1:H24"/>
  <sheetViews>
    <sheetView topLeftCell="A6" workbookViewId="0">
      <selection activeCell="G9" sqref="G9"/>
    </sheetView>
  </sheetViews>
  <sheetFormatPr defaultRowHeight="14.4" x14ac:dyDescent="0.3"/>
  <cols>
    <col min="1" max="1" width="7" bestFit="1" customWidth="1"/>
    <col min="2" max="2" width="80.6640625" customWidth="1"/>
    <col min="3" max="3" width="31.109375" customWidth="1"/>
    <col min="4" max="4" width="30.44140625" customWidth="1"/>
    <col min="5" max="5" width="14" bestFit="1" customWidth="1"/>
    <col min="8" max="8" width="11.88671875" bestFit="1" customWidth="1"/>
  </cols>
  <sheetData>
    <row r="1" spans="1:8" ht="38.4" customHeight="1" x14ac:dyDescent="0.3">
      <c r="A1" s="211" t="s">
        <v>0</v>
      </c>
      <c r="B1" s="211"/>
      <c r="C1" s="211"/>
      <c r="D1" s="211"/>
      <c r="E1" s="211"/>
    </row>
    <row r="2" spans="1:8" ht="52.8" customHeight="1" x14ac:dyDescent="0.3">
      <c r="A2" s="211" t="s">
        <v>1</v>
      </c>
      <c r="B2" s="211"/>
      <c r="C2" s="211"/>
      <c r="D2" s="211"/>
      <c r="E2" s="211"/>
    </row>
    <row r="3" spans="1:8" ht="15" x14ac:dyDescent="0.3">
      <c r="A3" s="212" t="s">
        <v>2</v>
      </c>
      <c r="B3" s="212" t="s">
        <v>3</v>
      </c>
      <c r="C3" s="213" t="s">
        <v>4</v>
      </c>
      <c r="D3" s="213"/>
      <c r="E3" s="213"/>
    </row>
    <row r="4" spans="1:8" ht="49.8" customHeight="1" x14ac:dyDescent="0.3">
      <c r="A4" s="212"/>
      <c r="B4" s="212"/>
      <c r="C4" s="1">
        <v>2024</v>
      </c>
      <c r="D4" s="1">
        <v>2025</v>
      </c>
      <c r="E4" s="1" t="s">
        <v>5</v>
      </c>
    </row>
    <row r="5" spans="1:8" ht="49.8" customHeight="1" x14ac:dyDescent="0.3">
      <c r="A5" s="2">
        <v>1</v>
      </c>
      <c r="B5" s="3" t="s">
        <v>6</v>
      </c>
      <c r="C5" s="4">
        <v>63695823588.740005</v>
      </c>
      <c r="D5" s="4">
        <v>102772099633.23</v>
      </c>
      <c r="E5" s="5">
        <f>D5/D$14*100</f>
        <v>15.684889219545809</v>
      </c>
      <c r="H5" s="14"/>
    </row>
    <row r="6" spans="1:8" ht="49.8" customHeight="1" x14ac:dyDescent="0.3">
      <c r="A6" s="2">
        <v>2</v>
      </c>
      <c r="B6" s="3" t="s">
        <v>7</v>
      </c>
      <c r="C6" s="4">
        <f>45626917242+50000000</f>
        <v>45676917242</v>
      </c>
      <c r="D6" s="4">
        <v>50283074533</v>
      </c>
      <c r="E6" s="5">
        <f t="shared" ref="E6:E13" si="0">D6/D$14*100</f>
        <v>7.6741105463730293</v>
      </c>
    </row>
    <row r="7" spans="1:8" ht="49.8" customHeight="1" x14ac:dyDescent="0.3">
      <c r="A7" s="2">
        <v>5</v>
      </c>
      <c r="B7" s="3" t="s">
        <v>8</v>
      </c>
      <c r="C7" s="4">
        <v>22355900000</v>
      </c>
      <c r="D7" s="4">
        <v>26429950000.77</v>
      </c>
      <c r="E7" s="5">
        <f t="shared" si="0"/>
        <v>4.0336904599560466</v>
      </c>
    </row>
    <row r="8" spans="1:8" ht="49.8" customHeight="1" x14ac:dyDescent="0.3">
      <c r="A8" s="2">
        <v>6</v>
      </c>
      <c r="B8" s="3" t="s">
        <v>9</v>
      </c>
      <c r="C8" s="4">
        <v>21205436964</v>
      </c>
      <c r="D8" s="4">
        <v>18262331302</v>
      </c>
      <c r="E8" s="5">
        <f t="shared" si="0"/>
        <v>2.787163484883171</v>
      </c>
    </row>
    <row r="9" spans="1:8" ht="49.8" customHeight="1" x14ac:dyDescent="0.3">
      <c r="A9" s="2">
        <v>7</v>
      </c>
      <c r="B9" s="3" t="s">
        <v>10</v>
      </c>
      <c r="C9" s="4">
        <v>22446741191.259998</v>
      </c>
      <c r="D9" s="4">
        <v>29149120000</v>
      </c>
      <c r="E9" s="5">
        <f t="shared" si="0"/>
        <v>4.4486851945118504</v>
      </c>
    </row>
    <row r="10" spans="1:8" ht="49.8" customHeight="1" x14ac:dyDescent="0.3">
      <c r="A10" s="2">
        <v>8</v>
      </c>
      <c r="B10" s="3" t="s">
        <v>11</v>
      </c>
      <c r="C10" s="4">
        <v>245317247214</v>
      </c>
      <c r="D10" s="4">
        <v>406306793157</v>
      </c>
      <c r="E10" s="5">
        <f t="shared" si="0"/>
        <v>62.009797041802116</v>
      </c>
    </row>
    <row r="11" spans="1:8" ht="49.8" customHeight="1" x14ac:dyDescent="0.3">
      <c r="A11" s="2">
        <v>9</v>
      </c>
      <c r="B11" s="3" t="s">
        <v>12</v>
      </c>
      <c r="C11" s="4">
        <v>71347033800</v>
      </c>
      <c r="D11" s="4">
        <v>22026631374</v>
      </c>
      <c r="E11" s="5">
        <f t="shared" si="0"/>
        <v>3.3616640529279795</v>
      </c>
    </row>
    <row r="12" spans="1:8" ht="49.8" hidden="1" customHeight="1" x14ac:dyDescent="0.3">
      <c r="A12" s="2">
        <v>10</v>
      </c>
      <c r="B12" s="3" t="s">
        <v>13</v>
      </c>
      <c r="C12" s="6">
        <v>0</v>
      </c>
      <c r="D12" s="4"/>
      <c r="E12" s="5">
        <f t="shared" si="0"/>
        <v>0</v>
      </c>
    </row>
    <row r="13" spans="1:8" ht="49.8" hidden="1" customHeight="1" x14ac:dyDescent="0.3">
      <c r="A13" s="2">
        <v>11</v>
      </c>
      <c r="B13" s="3" t="s">
        <v>14</v>
      </c>
      <c r="C13" s="6">
        <v>0</v>
      </c>
      <c r="D13" s="4"/>
      <c r="E13" s="5">
        <f t="shared" si="0"/>
        <v>0</v>
      </c>
    </row>
    <row r="14" spans="1:8" ht="49.8" customHeight="1" x14ac:dyDescent="0.3">
      <c r="A14" s="210" t="s">
        <v>15</v>
      </c>
      <c r="B14" s="210"/>
      <c r="C14" s="7">
        <f>SUM(C5:C13)</f>
        <v>492045100000</v>
      </c>
      <c r="D14" s="7">
        <f>SUM(D5:D13)</f>
        <v>655230000000</v>
      </c>
      <c r="E14" s="8">
        <f>SUM(E5:E13)</f>
        <v>100</v>
      </c>
    </row>
    <row r="15" spans="1:8" ht="49.8" customHeight="1" x14ac:dyDescent="0.3">
      <c r="A15" s="9"/>
      <c r="B15" s="9"/>
      <c r="C15" s="9"/>
      <c r="D15" s="9"/>
      <c r="E15" s="9"/>
    </row>
    <row r="24" spans="1:5" x14ac:dyDescent="0.3">
      <c r="A24" s="209" t="s">
        <v>2994</v>
      </c>
      <c r="B24" s="209"/>
      <c r="C24" s="209"/>
      <c r="D24" s="209"/>
      <c r="E24" s="209"/>
    </row>
  </sheetData>
  <mergeCells count="7">
    <mergeCell ref="A24:E24"/>
    <mergeCell ref="A14:B14"/>
    <mergeCell ref="A1:E1"/>
    <mergeCell ref="A2:E2"/>
    <mergeCell ref="A3:A4"/>
    <mergeCell ref="B3:B4"/>
    <mergeCell ref="C3:E3"/>
  </mergeCells>
  <pageMargins left="0.7" right="0.7" top="0.75" bottom="0.75" header="0.3" footer="0.3"/>
  <pageSetup scale="63" fitToHeight="0" orientation="landscape"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7A1B3-95A6-4D78-BECC-A09CE1F9A243}">
  <sheetPr>
    <pageSetUpPr fitToPage="1"/>
  </sheetPr>
  <dimension ref="A1:D42"/>
  <sheetViews>
    <sheetView workbookViewId="0">
      <selection activeCell="A3" sqref="A3:D41"/>
    </sheetView>
  </sheetViews>
  <sheetFormatPr defaultRowHeight="14.4" x14ac:dyDescent="0.3"/>
  <cols>
    <col min="1" max="1" width="16.109375" bestFit="1" customWidth="1"/>
    <col min="2" max="2" width="96.44140625" customWidth="1"/>
    <col min="3" max="3" width="21" bestFit="1" customWidth="1"/>
  </cols>
  <sheetData>
    <row r="1" spans="1:4" x14ac:dyDescent="0.3">
      <c r="A1" s="229" t="s">
        <v>706</v>
      </c>
      <c r="B1" s="229"/>
      <c r="C1" s="229"/>
    </row>
    <row r="2" spans="1:4" x14ac:dyDescent="0.3">
      <c r="A2" s="229" t="s">
        <v>707</v>
      </c>
      <c r="B2" s="229"/>
      <c r="C2" s="229"/>
    </row>
    <row r="3" spans="1:4" x14ac:dyDescent="0.3">
      <c r="A3" s="268" t="s">
        <v>708</v>
      </c>
      <c r="B3" s="268" t="s">
        <v>18</v>
      </c>
      <c r="C3" s="175" t="s">
        <v>3064</v>
      </c>
      <c r="D3" s="175" t="s">
        <v>5</v>
      </c>
    </row>
    <row r="4" spans="1:4" x14ac:dyDescent="0.3">
      <c r="A4" s="268"/>
      <c r="B4" s="268"/>
      <c r="C4" s="175" t="s">
        <v>3065</v>
      </c>
      <c r="D4" s="175"/>
    </row>
    <row r="5" spans="1:4" ht="36" customHeight="1" x14ac:dyDescent="0.3">
      <c r="A5" s="177">
        <v>11</v>
      </c>
      <c r="B5" s="37" t="s">
        <v>713</v>
      </c>
      <c r="C5" s="38">
        <v>241563099516.48001</v>
      </c>
      <c r="D5" s="179">
        <f>C5/C$41*100</f>
        <v>36.8669168866627</v>
      </c>
    </row>
    <row r="6" spans="1:4" x14ac:dyDescent="0.3">
      <c r="A6" s="39">
        <v>110101</v>
      </c>
      <c r="B6" s="40" t="s">
        <v>3066</v>
      </c>
      <c r="C6" s="42">
        <v>50004099516.400002</v>
      </c>
      <c r="D6" s="179"/>
    </row>
    <row r="7" spans="1:4" x14ac:dyDescent="0.3">
      <c r="A7" s="39">
        <v>110102</v>
      </c>
      <c r="B7" s="40" t="s">
        <v>715</v>
      </c>
      <c r="C7" s="42">
        <v>71559000000</v>
      </c>
      <c r="D7" s="179"/>
    </row>
    <row r="8" spans="1:4" x14ac:dyDescent="0.3">
      <c r="A8" s="39">
        <v>110103</v>
      </c>
      <c r="B8" s="40" t="s">
        <v>3063</v>
      </c>
      <c r="C8" s="42">
        <v>120000000000.08</v>
      </c>
      <c r="D8" s="179"/>
    </row>
    <row r="9" spans="1:4" ht="6.6" customHeight="1" x14ac:dyDescent="0.3">
      <c r="A9" s="39"/>
      <c r="B9" s="40"/>
      <c r="C9" s="42"/>
      <c r="D9" s="179"/>
    </row>
    <row r="10" spans="1:4" ht="33" customHeight="1" x14ac:dyDescent="0.3">
      <c r="A10" s="177">
        <v>12</v>
      </c>
      <c r="B10" s="37" t="s">
        <v>717</v>
      </c>
      <c r="C10" s="38">
        <v>40500261000</v>
      </c>
      <c r="D10" s="179">
        <f>C10/C$41*100</f>
        <v>6.1810755002060347</v>
      </c>
    </row>
    <row r="11" spans="1:4" hidden="1" x14ac:dyDescent="0.3">
      <c r="A11" s="36">
        <v>1201</v>
      </c>
      <c r="B11" s="37" t="s">
        <v>718</v>
      </c>
      <c r="C11" s="38">
        <v>25696828668.310001</v>
      </c>
      <c r="D11" s="179"/>
    </row>
    <row r="12" spans="1:4" hidden="1" x14ac:dyDescent="0.3">
      <c r="A12" s="39">
        <v>120101</v>
      </c>
      <c r="B12" s="40" t="s">
        <v>719</v>
      </c>
      <c r="C12" s="42">
        <v>18396052460.110001</v>
      </c>
      <c r="D12" s="179"/>
    </row>
    <row r="13" spans="1:4" hidden="1" x14ac:dyDescent="0.3">
      <c r="A13" s="39">
        <v>120103</v>
      </c>
      <c r="B13" s="40" t="s">
        <v>720</v>
      </c>
      <c r="C13" s="42">
        <v>7300776208.1999998</v>
      </c>
      <c r="D13" s="179"/>
    </row>
    <row r="14" spans="1:4" hidden="1" x14ac:dyDescent="0.3">
      <c r="A14" s="36">
        <v>1202</v>
      </c>
      <c r="B14" s="37" t="s">
        <v>721</v>
      </c>
      <c r="C14" s="38">
        <v>14803432331.690001</v>
      </c>
      <c r="D14" s="179"/>
    </row>
    <row r="15" spans="1:4" hidden="1" x14ac:dyDescent="0.3">
      <c r="A15" s="39">
        <v>120201</v>
      </c>
      <c r="B15" s="40" t="s">
        <v>722</v>
      </c>
      <c r="C15" s="42">
        <v>2593668661.3200002</v>
      </c>
      <c r="D15" s="179"/>
    </row>
    <row r="16" spans="1:4" hidden="1" x14ac:dyDescent="0.3">
      <c r="A16" s="39">
        <v>120204</v>
      </c>
      <c r="B16" s="40" t="s">
        <v>723</v>
      </c>
      <c r="C16" s="42">
        <v>4543679002.2700005</v>
      </c>
      <c r="D16" s="179"/>
    </row>
    <row r="17" spans="1:4" hidden="1" x14ac:dyDescent="0.3">
      <c r="A17" s="39">
        <v>120205</v>
      </c>
      <c r="B17" s="40" t="s">
        <v>724</v>
      </c>
      <c r="C17" s="42">
        <v>143732492.40000001</v>
      </c>
      <c r="D17" s="179"/>
    </row>
    <row r="18" spans="1:4" hidden="1" x14ac:dyDescent="0.3">
      <c r="A18" s="39">
        <v>120206</v>
      </c>
      <c r="B18" s="40" t="s">
        <v>725</v>
      </c>
      <c r="C18" s="42">
        <v>1546115989.3800001</v>
      </c>
      <c r="D18" s="179"/>
    </row>
    <row r="19" spans="1:4" hidden="1" x14ac:dyDescent="0.3">
      <c r="A19" s="39">
        <v>120207</v>
      </c>
      <c r="B19" s="40" t="s">
        <v>726</v>
      </c>
      <c r="C19" s="42">
        <v>157427702.80000001</v>
      </c>
      <c r="D19" s="179"/>
    </row>
    <row r="20" spans="1:4" hidden="1" x14ac:dyDescent="0.3">
      <c r="A20" s="39">
        <v>120208</v>
      </c>
      <c r="B20" s="40" t="s">
        <v>727</v>
      </c>
      <c r="C20" s="42">
        <v>1142000</v>
      </c>
      <c r="D20" s="179"/>
    </row>
    <row r="21" spans="1:4" hidden="1" x14ac:dyDescent="0.3">
      <c r="A21" s="39">
        <v>120209</v>
      </c>
      <c r="B21" s="40" t="s">
        <v>728</v>
      </c>
      <c r="C21" s="42">
        <v>5144336000</v>
      </c>
      <c r="D21" s="179"/>
    </row>
    <row r="22" spans="1:4" hidden="1" x14ac:dyDescent="0.3">
      <c r="A22" s="39">
        <v>120211</v>
      </c>
      <c r="B22" s="40" t="s">
        <v>729</v>
      </c>
      <c r="C22" s="42">
        <v>420000000</v>
      </c>
      <c r="D22" s="179"/>
    </row>
    <row r="23" spans="1:4" hidden="1" x14ac:dyDescent="0.3">
      <c r="A23" s="39">
        <v>120212</v>
      </c>
      <c r="B23" s="40" t="s">
        <v>730</v>
      </c>
      <c r="C23" s="42">
        <v>240830483.52000001</v>
      </c>
      <c r="D23" s="179"/>
    </row>
    <row r="24" spans="1:4" hidden="1" x14ac:dyDescent="0.3">
      <c r="A24" s="39">
        <v>120213</v>
      </c>
      <c r="B24" s="40" t="s">
        <v>731</v>
      </c>
      <c r="C24" s="42">
        <v>12500000</v>
      </c>
      <c r="D24" s="179"/>
    </row>
    <row r="25" spans="1:4" hidden="1" x14ac:dyDescent="0.3">
      <c r="A25" s="36">
        <v>1204</v>
      </c>
      <c r="B25" s="37" t="s">
        <v>732</v>
      </c>
      <c r="C25" s="41">
        <v>0</v>
      </c>
      <c r="D25" s="179"/>
    </row>
    <row r="26" spans="1:4" hidden="1" x14ac:dyDescent="0.3">
      <c r="A26" s="39">
        <v>120401</v>
      </c>
      <c r="B26" s="40" t="s">
        <v>733</v>
      </c>
      <c r="C26" s="43">
        <v>0</v>
      </c>
      <c r="D26" s="179"/>
    </row>
    <row r="27" spans="1:4" ht="7.8" customHeight="1" x14ac:dyDescent="0.3">
      <c r="A27" s="39"/>
      <c r="B27" s="40"/>
      <c r="C27" s="43"/>
      <c r="D27" s="179"/>
    </row>
    <row r="28" spans="1:4" ht="27.6" customHeight="1" x14ac:dyDescent="0.3">
      <c r="A28" s="177">
        <v>13</v>
      </c>
      <c r="B28" s="37" t="s">
        <v>734</v>
      </c>
      <c r="C28" s="38">
        <v>31493200000</v>
      </c>
      <c r="D28" s="179">
        <f>C28/C$41*100</f>
        <v>4.8064343818201243</v>
      </c>
    </row>
    <row r="29" spans="1:4" x14ac:dyDescent="0.3">
      <c r="A29" s="39">
        <v>130201</v>
      </c>
      <c r="B29" s="40" t="s">
        <v>568</v>
      </c>
      <c r="C29" s="42">
        <v>30190000000</v>
      </c>
      <c r="D29" s="179"/>
    </row>
    <row r="30" spans="1:4" x14ac:dyDescent="0.3">
      <c r="A30" s="39">
        <v>130202</v>
      </c>
      <c r="B30" s="40" t="s">
        <v>626</v>
      </c>
      <c r="C30" s="42">
        <v>1303200000</v>
      </c>
      <c r="D30" s="180"/>
    </row>
    <row r="31" spans="1:4" ht="27.6" customHeight="1" x14ac:dyDescent="0.3">
      <c r="A31" s="177">
        <v>14</v>
      </c>
      <c r="B31" s="37" t="s">
        <v>736</v>
      </c>
      <c r="C31" s="38">
        <v>341673439483.52002</v>
      </c>
      <c r="D31" s="179">
        <f>C31/C$41*100</f>
        <v>52.145573231311147</v>
      </c>
    </row>
    <row r="32" spans="1:4" ht="5.4" customHeight="1" x14ac:dyDescent="0.3">
      <c r="A32" s="36"/>
      <c r="B32" s="37"/>
      <c r="C32" s="38"/>
      <c r="D32" s="178"/>
    </row>
    <row r="33" spans="1:4" x14ac:dyDescent="0.3">
      <c r="A33" s="36">
        <v>1402</v>
      </c>
      <c r="B33" s="37" t="s">
        <v>3061</v>
      </c>
      <c r="C33" s="38">
        <v>143165939483.51999</v>
      </c>
      <c r="D33" s="178"/>
    </row>
    <row r="34" spans="1:4" x14ac:dyDescent="0.3">
      <c r="A34" s="39">
        <v>140202</v>
      </c>
      <c r="B34" s="40" t="s">
        <v>738</v>
      </c>
      <c r="C34" s="42">
        <v>143165939483.51999</v>
      </c>
      <c r="D34" s="178"/>
    </row>
    <row r="35" spans="1:4" x14ac:dyDescent="0.3">
      <c r="A35" s="36">
        <v>1403</v>
      </c>
      <c r="B35" s="37" t="s">
        <v>739</v>
      </c>
      <c r="C35" s="38">
        <v>194257500000</v>
      </c>
      <c r="D35" s="178"/>
    </row>
    <row r="36" spans="1:4" x14ac:dyDescent="0.3">
      <c r="A36" s="39">
        <v>140301</v>
      </c>
      <c r="B36" s="40" t="s">
        <v>740</v>
      </c>
      <c r="C36" s="42">
        <v>126397000000</v>
      </c>
      <c r="D36" s="178"/>
    </row>
    <row r="37" spans="1:4" x14ac:dyDescent="0.3">
      <c r="A37" s="39">
        <v>140302</v>
      </c>
      <c r="B37" s="40" t="s">
        <v>741</v>
      </c>
      <c r="C37" s="42">
        <v>67860500000</v>
      </c>
      <c r="D37" s="178"/>
    </row>
    <row r="38" spans="1:4" x14ac:dyDescent="0.3">
      <c r="A38" s="39"/>
      <c r="B38" s="40"/>
      <c r="C38" s="41"/>
      <c r="D38" s="178"/>
    </row>
    <row r="39" spans="1:4" x14ac:dyDescent="0.3">
      <c r="A39" s="36">
        <v>1407</v>
      </c>
      <c r="B39" s="37" t="s">
        <v>3060</v>
      </c>
      <c r="C39" s="38">
        <v>4250000000</v>
      </c>
      <c r="D39" s="178"/>
    </row>
    <row r="40" spans="1:4" x14ac:dyDescent="0.3">
      <c r="A40" s="39">
        <v>140701</v>
      </c>
      <c r="B40" s="40" t="s">
        <v>705</v>
      </c>
      <c r="C40" s="42">
        <v>4250000000</v>
      </c>
      <c r="D40" s="178"/>
    </row>
    <row r="41" spans="1:4" x14ac:dyDescent="0.3">
      <c r="A41" s="175"/>
      <c r="B41" s="175" t="s">
        <v>3062</v>
      </c>
      <c r="C41" s="176">
        <v>655230000000</v>
      </c>
      <c r="D41" s="178"/>
    </row>
    <row r="42" spans="1:4" x14ac:dyDescent="0.3">
      <c r="A42" s="234"/>
      <c r="B42" s="234"/>
      <c r="C42" s="234"/>
    </row>
  </sheetData>
  <mergeCells count="5">
    <mergeCell ref="A42:C42"/>
    <mergeCell ref="A1:C1"/>
    <mergeCell ref="A2:C2"/>
    <mergeCell ref="A3:A4"/>
    <mergeCell ref="B3:B4"/>
  </mergeCells>
  <pageMargins left="0.7" right="0.7" top="0.75" bottom="0.75" header="0.3" footer="0.3"/>
  <pageSetup scale="85" fitToHeight="0" orientation="landscape"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58B5D-8312-4ED7-85E6-53F0DFD3828D}">
  <sheetPr>
    <pageSetUpPr fitToPage="1"/>
  </sheetPr>
  <dimension ref="A1:H17"/>
  <sheetViews>
    <sheetView topLeftCell="A3" workbookViewId="0">
      <selection activeCell="A11" sqref="A11:E11"/>
    </sheetView>
  </sheetViews>
  <sheetFormatPr defaultRowHeight="25.8" customHeight="1" x14ac:dyDescent="0.25"/>
  <cols>
    <col min="1" max="1" width="7" style="17" bestFit="1" customWidth="1"/>
    <col min="2" max="2" width="88.33203125" style="17" customWidth="1"/>
    <col min="3" max="3" width="33.88671875" style="17" customWidth="1"/>
    <col min="4" max="4" width="34.109375" style="17" customWidth="1"/>
    <col min="5" max="5" width="14" style="17" bestFit="1" customWidth="1"/>
    <col min="6" max="7" width="8.88671875" style="17"/>
    <col min="8" max="8" width="11.88671875" style="17" bestFit="1" customWidth="1"/>
    <col min="9" max="16384" width="8.88671875" style="17"/>
  </cols>
  <sheetData>
    <row r="1" spans="1:8" ht="25.8" customHeight="1" x14ac:dyDescent="0.25">
      <c r="A1" s="269" t="s">
        <v>0</v>
      </c>
      <c r="B1" s="269"/>
      <c r="C1" s="269"/>
      <c r="D1" s="269"/>
      <c r="E1" s="269"/>
    </row>
    <row r="2" spans="1:8" ht="25.8" customHeight="1" x14ac:dyDescent="0.25">
      <c r="A2" s="269" t="s">
        <v>1</v>
      </c>
      <c r="B2" s="269"/>
      <c r="C2" s="269"/>
      <c r="D2" s="269"/>
      <c r="E2" s="269"/>
    </row>
    <row r="3" spans="1:8" ht="25.8" customHeight="1" x14ac:dyDescent="0.25">
      <c r="A3" s="270" t="s">
        <v>2</v>
      </c>
      <c r="B3" s="270" t="s">
        <v>3</v>
      </c>
      <c r="C3" s="274" t="s">
        <v>4</v>
      </c>
      <c r="D3" s="275"/>
      <c r="E3" s="276" t="s">
        <v>5</v>
      </c>
    </row>
    <row r="4" spans="1:8" ht="25.8" customHeight="1" x14ac:dyDescent="0.25">
      <c r="A4" s="270"/>
      <c r="B4" s="270"/>
      <c r="C4" s="181">
        <v>2024</v>
      </c>
      <c r="D4" s="181">
        <v>2025</v>
      </c>
      <c r="E4" s="277"/>
    </row>
    <row r="5" spans="1:8" ht="25.8" customHeight="1" x14ac:dyDescent="0.25">
      <c r="A5" s="182">
        <v>1</v>
      </c>
      <c r="B5" s="183" t="s">
        <v>6</v>
      </c>
      <c r="C5" s="184">
        <v>63695823588.740005</v>
      </c>
      <c r="D5" s="184">
        <v>102772099633.23</v>
      </c>
      <c r="E5" s="185">
        <f t="shared" ref="E5:E11" si="0">D5/D$16*100</f>
        <v>15.684889219545809</v>
      </c>
      <c r="H5" s="14"/>
    </row>
    <row r="6" spans="1:8" ht="25.8" customHeight="1" x14ac:dyDescent="0.25">
      <c r="A6" s="182">
        <v>2</v>
      </c>
      <c r="B6" s="183" t="s">
        <v>7</v>
      </c>
      <c r="C6" s="184">
        <f>45626917242+50000000</f>
        <v>45676917242</v>
      </c>
      <c r="D6" s="184">
        <v>50283074533</v>
      </c>
      <c r="E6" s="185">
        <f t="shared" si="0"/>
        <v>7.6741105463730293</v>
      </c>
    </row>
    <row r="7" spans="1:8" ht="25.8" customHeight="1" x14ac:dyDescent="0.25">
      <c r="A7" s="182">
        <v>3</v>
      </c>
      <c r="B7" s="183" t="s">
        <v>8</v>
      </c>
      <c r="C7" s="184">
        <v>22355900000</v>
      </c>
      <c r="D7" s="184">
        <v>26429950000.77</v>
      </c>
      <c r="E7" s="185">
        <f t="shared" si="0"/>
        <v>4.0336904599560466</v>
      </c>
    </row>
    <row r="8" spans="1:8" ht="25.8" customHeight="1" x14ac:dyDescent="0.25">
      <c r="A8" s="182">
        <v>4</v>
      </c>
      <c r="B8" s="183" t="s">
        <v>9</v>
      </c>
      <c r="C8" s="184">
        <v>21205436964</v>
      </c>
      <c r="D8" s="184">
        <v>18262331302</v>
      </c>
      <c r="E8" s="185">
        <f t="shared" si="0"/>
        <v>2.787163484883171</v>
      </c>
    </row>
    <row r="9" spans="1:8" ht="25.8" customHeight="1" x14ac:dyDescent="0.25">
      <c r="A9" s="182">
        <v>5</v>
      </c>
      <c r="B9" s="183" t="s">
        <v>10</v>
      </c>
      <c r="C9" s="184">
        <v>22446741191.259998</v>
      </c>
      <c r="D9" s="184">
        <v>29149120000</v>
      </c>
      <c r="E9" s="185">
        <f t="shared" si="0"/>
        <v>4.4486851945118504</v>
      </c>
    </row>
    <row r="10" spans="1:8" ht="25.8" customHeight="1" x14ac:dyDescent="0.25">
      <c r="A10" s="182">
        <v>6</v>
      </c>
      <c r="B10" s="183" t="s">
        <v>12</v>
      </c>
      <c r="C10" s="184">
        <v>71347033800</v>
      </c>
      <c r="D10" s="184">
        <v>22026631374</v>
      </c>
      <c r="E10" s="185">
        <f t="shared" si="0"/>
        <v>3.3616640529279795</v>
      </c>
    </row>
    <row r="11" spans="1:8" ht="25.8" customHeight="1" x14ac:dyDescent="0.25">
      <c r="A11" s="272" t="s">
        <v>3067</v>
      </c>
      <c r="B11" s="273"/>
      <c r="C11" s="186">
        <f>SUM(C4:C10)</f>
        <v>246727854810</v>
      </c>
      <c r="D11" s="186">
        <f>SUM(D5:D10)</f>
        <v>248923206842.99997</v>
      </c>
      <c r="E11" s="187">
        <f t="shared" si="0"/>
        <v>37.990202958197877</v>
      </c>
    </row>
    <row r="12" spans="1:8" ht="25.8" customHeight="1" x14ac:dyDescent="0.25">
      <c r="A12" s="182">
        <v>7</v>
      </c>
      <c r="B12" s="183" t="s">
        <v>11</v>
      </c>
      <c r="C12" s="184">
        <v>245317247214</v>
      </c>
      <c r="D12" s="184">
        <v>406306793157</v>
      </c>
      <c r="E12" s="185"/>
    </row>
    <row r="13" spans="1:8" ht="25.8" customHeight="1" x14ac:dyDescent="0.25">
      <c r="A13" s="182">
        <v>10</v>
      </c>
      <c r="B13" s="183" t="s">
        <v>13</v>
      </c>
      <c r="C13" s="188">
        <v>0</v>
      </c>
      <c r="D13" s="184"/>
      <c r="E13" s="185">
        <f>D13/D$16*100</f>
        <v>0</v>
      </c>
    </row>
    <row r="14" spans="1:8" ht="25.8" customHeight="1" x14ac:dyDescent="0.25">
      <c r="A14" s="182">
        <v>11</v>
      </c>
      <c r="B14" s="183" t="s">
        <v>14</v>
      </c>
      <c r="C14" s="188">
        <v>0</v>
      </c>
      <c r="D14" s="184"/>
      <c r="E14" s="185">
        <f>D14/D$16*100</f>
        <v>0</v>
      </c>
    </row>
    <row r="15" spans="1:8" ht="25.8" customHeight="1" x14ac:dyDescent="0.25">
      <c r="A15" s="272" t="s">
        <v>3068</v>
      </c>
      <c r="B15" s="273"/>
      <c r="C15" s="186">
        <v>245317247214</v>
      </c>
      <c r="D15" s="186">
        <v>406306793157</v>
      </c>
      <c r="E15" s="187">
        <f>D15/D16*100</f>
        <v>62.009797041802116</v>
      </c>
    </row>
    <row r="16" spans="1:8" ht="25.8" customHeight="1" x14ac:dyDescent="0.25">
      <c r="A16" s="271" t="s">
        <v>15</v>
      </c>
      <c r="B16" s="271"/>
      <c r="C16" s="189">
        <f>C15+C11</f>
        <v>492045102024</v>
      </c>
      <c r="D16" s="189">
        <f>D15+D11</f>
        <v>655230000000</v>
      </c>
      <c r="E16" s="190">
        <f>D16/D16*100</f>
        <v>100</v>
      </c>
    </row>
    <row r="17" spans="1:5" ht="25.8" customHeight="1" x14ac:dyDescent="0.25">
      <c r="A17" s="9"/>
      <c r="B17" s="9"/>
      <c r="C17" s="9"/>
      <c r="D17" s="9"/>
      <c r="E17" s="9"/>
    </row>
  </sheetData>
  <mergeCells count="9">
    <mergeCell ref="A1:E1"/>
    <mergeCell ref="A2:E2"/>
    <mergeCell ref="A3:A4"/>
    <mergeCell ref="B3:B4"/>
    <mergeCell ref="A16:B16"/>
    <mergeCell ref="A11:B11"/>
    <mergeCell ref="A15:B15"/>
    <mergeCell ref="C3:D3"/>
    <mergeCell ref="E3:E4"/>
  </mergeCells>
  <pageMargins left="0.7" right="0.7" top="0.75" bottom="0.75" header="0.3" footer="0.3"/>
  <pageSetup scale="59" fitToHeight="0"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27763-067E-4714-BB3A-E24C2054CEB9}">
  <sheetPr>
    <pageSetUpPr fitToPage="1"/>
  </sheetPr>
  <dimension ref="A1:E40"/>
  <sheetViews>
    <sheetView workbookViewId="0">
      <selection activeCell="C22" sqref="C22"/>
    </sheetView>
  </sheetViews>
  <sheetFormatPr defaultRowHeight="15.6" x14ac:dyDescent="0.3"/>
  <cols>
    <col min="1" max="1" width="66.44140625" style="139" customWidth="1"/>
    <col min="2" max="2" width="1.77734375" style="139" hidden="1" customWidth="1"/>
    <col min="3" max="3" width="26.5546875" style="139" bestFit="1" customWidth="1"/>
    <col min="4" max="4" width="25" style="139" bestFit="1" customWidth="1"/>
    <col min="5" max="5" width="26.5546875" style="139" bestFit="1" customWidth="1"/>
    <col min="6" max="16384" width="8.88671875" style="139"/>
  </cols>
  <sheetData>
    <row r="1" spans="1:5" x14ac:dyDescent="0.3">
      <c r="A1" s="267" t="s">
        <v>3006</v>
      </c>
      <c r="B1" s="267"/>
      <c r="C1" s="267"/>
      <c r="D1" s="267"/>
      <c r="E1" s="267"/>
    </row>
    <row r="2" spans="1:5" x14ac:dyDescent="0.3">
      <c r="A2" s="140" t="s">
        <v>3007</v>
      </c>
      <c r="B2" s="141">
        <v>2024</v>
      </c>
      <c r="C2" s="141" t="s">
        <v>3008</v>
      </c>
      <c r="D2" s="142" t="s">
        <v>3009</v>
      </c>
      <c r="E2" s="141" t="s">
        <v>3010</v>
      </c>
    </row>
    <row r="3" spans="1:5" x14ac:dyDescent="0.3">
      <c r="A3" s="143" t="s">
        <v>3011</v>
      </c>
      <c r="B3" s="144"/>
      <c r="C3" s="144"/>
      <c r="D3" s="144"/>
      <c r="E3" s="144"/>
    </row>
    <row r="4" spans="1:5" x14ac:dyDescent="0.3">
      <c r="A4" s="145" t="s">
        <v>3012</v>
      </c>
      <c r="B4" s="146">
        <v>0</v>
      </c>
      <c r="C4" s="146">
        <v>300000000</v>
      </c>
      <c r="D4" s="146">
        <v>300000000</v>
      </c>
      <c r="E4" s="146">
        <f t="shared" ref="E4:E10" si="0">C4+D4</f>
        <v>600000000</v>
      </c>
    </row>
    <row r="5" spans="1:5" x14ac:dyDescent="0.3">
      <c r="A5" s="147" t="s">
        <v>3013</v>
      </c>
      <c r="B5" s="146">
        <v>28000000000</v>
      </c>
      <c r="C5" s="146">
        <v>20000000000</v>
      </c>
      <c r="D5" s="148"/>
      <c r="E5" s="146">
        <f t="shared" si="0"/>
        <v>20000000000</v>
      </c>
    </row>
    <row r="6" spans="1:5" x14ac:dyDescent="0.3">
      <c r="A6" s="147" t="s">
        <v>3014</v>
      </c>
      <c r="B6" s="148">
        <f>2*1500000000</f>
        <v>3000000000</v>
      </c>
      <c r="C6" s="146">
        <v>4250000000</v>
      </c>
      <c r="D6" s="146">
        <v>4250000000</v>
      </c>
      <c r="E6" s="146">
        <f t="shared" si="0"/>
        <v>8500000000</v>
      </c>
    </row>
    <row r="7" spans="1:5" x14ac:dyDescent="0.3">
      <c r="A7" s="145" t="s">
        <v>3015</v>
      </c>
      <c r="B7" s="146">
        <v>0</v>
      </c>
      <c r="C7" s="146">
        <v>5000000000</v>
      </c>
      <c r="D7" s="146">
        <v>0</v>
      </c>
      <c r="E7" s="146">
        <f t="shared" si="0"/>
        <v>5000000000</v>
      </c>
    </row>
    <row r="8" spans="1:5" ht="30.6" x14ac:dyDescent="0.3">
      <c r="A8" s="147" t="s">
        <v>3016</v>
      </c>
      <c r="B8" s="146">
        <v>340000000</v>
      </c>
      <c r="C8" s="146">
        <f>400000000+40000000</f>
        <v>440000000</v>
      </c>
      <c r="D8" s="148">
        <v>0</v>
      </c>
      <c r="E8" s="146">
        <f t="shared" si="0"/>
        <v>440000000</v>
      </c>
    </row>
    <row r="9" spans="1:5" ht="30.6" x14ac:dyDescent="0.3">
      <c r="A9" s="147" t="s">
        <v>3017</v>
      </c>
      <c r="B9" s="146">
        <v>140000000</v>
      </c>
      <c r="C9" s="148">
        <v>120000000</v>
      </c>
      <c r="D9" s="148">
        <v>100000000</v>
      </c>
      <c r="E9" s="146">
        <f t="shared" si="0"/>
        <v>220000000</v>
      </c>
    </row>
    <row r="10" spans="1:5" x14ac:dyDescent="0.3">
      <c r="A10" s="145" t="s">
        <v>1439</v>
      </c>
      <c r="B10" s="146">
        <f>30000000+70000000</f>
        <v>100000000</v>
      </c>
      <c r="C10" s="146">
        <v>70000000</v>
      </c>
      <c r="D10" s="146">
        <v>30000000</v>
      </c>
      <c r="E10" s="146">
        <f t="shared" si="0"/>
        <v>100000000</v>
      </c>
    </row>
    <row r="11" spans="1:5" x14ac:dyDescent="0.3">
      <c r="A11" s="149" t="s">
        <v>3018</v>
      </c>
      <c r="B11" s="150">
        <f>SUM(B4:B10)</f>
        <v>31580000000</v>
      </c>
      <c r="C11" s="150">
        <f>SUM(C4:C10)</f>
        <v>30180000000</v>
      </c>
      <c r="D11" s="150">
        <f>SUM(D4:D10)</f>
        <v>4680000000</v>
      </c>
      <c r="E11" s="150">
        <f>SUM(E4:E10)</f>
        <v>34860000000</v>
      </c>
    </row>
    <row r="12" spans="1:5" hidden="1" x14ac:dyDescent="0.3">
      <c r="A12" s="151"/>
      <c r="B12" s="152"/>
      <c r="C12" s="152"/>
      <c r="D12" s="152"/>
      <c r="E12" s="152"/>
    </row>
    <row r="13" spans="1:5" x14ac:dyDescent="0.3">
      <c r="A13" s="143" t="s">
        <v>3019</v>
      </c>
      <c r="B13" s="153"/>
      <c r="C13" s="153"/>
      <c r="D13" s="153"/>
      <c r="E13" s="153"/>
    </row>
    <row r="14" spans="1:5" x14ac:dyDescent="0.3">
      <c r="A14" s="145" t="s">
        <v>3020</v>
      </c>
      <c r="B14" s="148">
        <f>350000000+60000000</f>
        <v>410000000</v>
      </c>
      <c r="C14" s="148">
        <v>450000000</v>
      </c>
      <c r="D14" s="146">
        <v>100000000</v>
      </c>
      <c r="E14" s="146">
        <f t="shared" ref="E14:E17" si="1">C14+D14</f>
        <v>550000000</v>
      </c>
    </row>
    <row r="15" spans="1:5" ht="30" x14ac:dyDescent="0.3">
      <c r="A15" s="154" t="s">
        <v>3021</v>
      </c>
      <c r="B15" s="146">
        <v>0</v>
      </c>
      <c r="C15" s="146">
        <v>10000000</v>
      </c>
      <c r="D15" s="148"/>
      <c r="E15" s="146">
        <f t="shared" si="1"/>
        <v>10000000</v>
      </c>
    </row>
    <row r="16" spans="1:5" x14ac:dyDescent="0.3">
      <c r="A16" s="145" t="s">
        <v>3022</v>
      </c>
      <c r="B16" s="148">
        <v>0</v>
      </c>
      <c r="C16" s="148">
        <v>803200000</v>
      </c>
      <c r="D16" s="146">
        <v>750000000</v>
      </c>
      <c r="E16" s="146">
        <f t="shared" si="1"/>
        <v>1553200000</v>
      </c>
    </row>
    <row r="17" spans="1:5" x14ac:dyDescent="0.3">
      <c r="A17" s="147" t="s">
        <v>3023</v>
      </c>
      <c r="B17" s="148"/>
      <c r="C17" s="146">
        <v>50000000</v>
      </c>
      <c r="D17" s="146">
        <v>50000000</v>
      </c>
      <c r="E17" s="146">
        <f t="shared" si="1"/>
        <v>100000000</v>
      </c>
    </row>
    <row r="18" spans="1:5" x14ac:dyDescent="0.3">
      <c r="A18" s="149" t="s">
        <v>3024</v>
      </c>
      <c r="B18" s="150">
        <f>SUM(B14:B17)</f>
        <v>410000000</v>
      </c>
      <c r="C18" s="150">
        <f>SUM(C14:C17)</f>
        <v>1313200000</v>
      </c>
      <c r="D18" s="150">
        <f>SUM(D14:D17)</f>
        <v>900000000</v>
      </c>
      <c r="E18" s="150">
        <f>SUM(E14:E17)</f>
        <v>2213200000</v>
      </c>
    </row>
    <row r="19" spans="1:5" x14ac:dyDescent="0.3">
      <c r="A19" s="149" t="s">
        <v>3025</v>
      </c>
      <c r="B19" s="153" t="e">
        <f>+#REF!+B18+B11</f>
        <v>#REF!</v>
      </c>
      <c r="C19" s="153">
        <f>+C18+C11</f>
        <v>31493200000</v>
      </c>
      <c r="D19" s="153">
        <f>+D18+D11</f>
        <v>5580000000</v>
      </c>
      <c r="E19" s="153">
        <f>+E18+E11</f>
        <v>37073200000</v>
      </c>
    </row>
    <row r="20" spans="1:5" hidden="1" x14ac:dyDescent="0.3">
      <c r="A20" s="155"/>
      <c r="B20" s="156"/>
      <c r="C20" s="156"/>
      <c r="D20" s="156"/>
      <c r="E20" s="156"/>
    </row>
    <row r="21" spans="1:5" x14ac:dyDescent="0.3">
      <c r="A21" s="143" t="s">
        <v>3072</v>
      </c>
      <c r="B21" s="153"/>
      <c r="C21" s="153"/>
      <c r="D21" s="153"/>
      <c r="E21" s="153"/>
    </row>
    <row r="22" spans="1:5" x14ac:dyDescent="0.3">
      <c r="A22" s="154" t="s">
        <v>3027</v>
      </c>
      <c r="B22" s="148">
        <v>0</v>
      </c>
      <c r="C22" s="148">
        <v>70000000000</v>
      </c>
      <c r="D22" s="148"/>
      <c r="E22" s="146">
        <f t="shared" ref="E22:E23" si="2">C22+D22</f>
        <v>70000000000</v>
      </c>
    </row>
    <row r="23" spans="1:5" x14ac:dyDescent="0.3">
      <c r="A23" s="154" t="s">
        <v>3028</v>
      </c>
      <c r="B23" s="148">
        <v>22400000000</v>
      </c>
      <c r="C23" s="148">
        <f>30000000000+3000000000-300000000-33000000</f>
        <v>32667000000</v>
      </c>
      <c r="D23" s="148">
        <v>0</v>
      </c>
      <c r="E23" s="146">
        <f t="shared" si="2"/>
        <v>32667000000</v>
      </c>
    </row>
    <row r="24" spans="1:5" x14ac:dyDescent="0.3">
      <c r="A24" s="158" t="s">
        <v>3073</v>
      </c>
      <c r="B24" s="148"/>
      <c r="C24" s="148"/>
      <c r="D24" s="148"/>
      <c r="E24" s="146"/>
    </row>
    <row r="25" spans="1:5" x14ac:dyDescent="0.3">
      <c r="A25" s="147" t="s">
        <v>3037</v>
      </c>
      <c r="B25" s="148">
        <f>13000000000+3470000000</f>
        <v>16470000000</v>
      </c>
      <c r="C25" s="148">
        <f>40000000000-15000000000</f>
        <v>25000000000</v>
      </c>
      <c r="D25" s="148">
        <f>3500000000</f>
        <v>3500000000</v>
      </c>
      <c r="E25" s="146">
        <f t="shared" ref="E25:E32" si="3">C25+D25</f>
        <v>28500000000</v>
      </c>
    </row>
    <row r="26" spans="1:5" x14ac:dyDescent="0.3">
      <c r="A26" s="147" t="s">
        <v>3071</v>
      </c>
      <c r="B26" s="148"/>
      <c r="C26" s="148">
        <v>29480500000</v>
      </c>
      <c r="D26" s="148">
        <v>5507297500</v>
      </c>
      <c r="E26" s="146">
        <f t="shared" si="3"/>
        <v>34987797500</v>
      </c>
    </row>
    <row r="27" spans="1:5" x14ac:dyDescent="0.3">
      <c r="A27" s="145" t="s">
        <v>3069</v>
      </c>
      <c r="B27" s="146"/>
      <c r="C27" s="146">
        <v>13000000000</v>
      </c>
      <c r="D27" s="146"/>
      <c r="E27" s="146">
        <f t="shared" si="3"/>
        <v>13000000000</v>
      </c>
    </row>
    <row r="28" spans="1:5" x14ac:dyDescent="0.3">
      <c r="A28" s="145" t="s">
        <v>3037</v>
      </c>
      <c r="B28" s="146">
        <v>5000000000</v>
      </c>
      <c r="C28" s="148">
        <v>5500000000</v>
      </c>
      <c r="D28" s="146">
        <v>0</v>
      </c>
      <c r="E28" s="146">
        <f t="shared" si="3"/>
        <v>5500000000</v>
      </c>
    </row>
    <row r="29" spans="1:5" x14ac:dyDescent="0.3">
      <c r="A29" s="154" t="s">
        <v>3070</v>
      </c>
      <c r="B29" s="148"/>
      <c r="C29" s="148">
        <f>2150000000+5230000000</f>
        <v>7380000000</v>
      </c>
      <c r="D29" s="148">
        <v>110000000</v>
      </c>
      <c r="E29" s="146">
        <f t="shared" si="3"/>
        <v>7490000000</v>
      </c>
    </row>
    <row r="30" spans="1:5" ht="30.6" x14ac:dyDescent="0.3">
      <c r="A30" s="147" t="s">
        <v>3042</v>
      </c>
      <c r="B30" s="148">
        <v>4230000000</v>
      </c>
      <c r="C30" s="148">
        <v>4230000000</v>
      </c>
      <c r="D30" s="148">
        <v>0</v>
      </c>
      <c r="E30" s="146">
        <f t="shared" si="3"/>
        <v>4230000000</v>
      </c>
    </row>
    <row r="31" spans="1:5" ht="30.6" x14ac:dyDescent="0.3">
      <c r="A31" s="147" t="s">
        <v>3048</v>
      </c>
      <c r="B31" s="148">
        <v>2500000000</v>
      </c>
      <c r="C31" s="148">
        <v>2000000000</v>
      </c>
      <c r="D31" s="148">
        <v>500000000</v>
      </c>
      <c r="E31" s="146">
        <f t="shared" si="3"/>
        <v>2500000000</v>
      </c>
    </row>
    <row r="32" spans="1:5" x14ac:dyDescent="0.3">
      <c r="A32" s="147" t="s">
        <v>3043</v>
      </c>
      <c r="B32" s="148">
        <f>5000000000+450000000</f>
        <v>5450000000</v>
      </c>
      <c r="C32" s="148">
        <v>5000000000</v>
      </c>
      <c r="D32" s="148">
        <v>450000000</v>
      </c>
      <c r="E32" s="146">
        <f t="shared" si="3"/>
        <v>5450000000</v>
      </c>
    </row>
    <row r="33" spans="1:5" x14ac:dyDescent="0.3">
      <c r="A33" s="157" t="s">
        <v>318</v>
      </c>
      <c r="B33" s="148"/>
      <c r="C33" s="150">
        <f>SUM(C22:C32)</f>
        <v>194257500000</v>
      </c>
      <c r="D33" s="150">
        <f t="shared" ref="D33:E33" si="4">SUM(D22:D32)</f>
        <v>10067297500</v>
      </c>
      <c r="E33" s="150">
        <f t="shared" si="4"/>
        <v>204324797500</v>
      </c>
    </row>
    <row r="34" spans="1:5" hidden="1" x14ac:dyDescent="0.3">
      <c r="A34" s="151"/>
      <c r="B34" s="160"/>
      <c r="C34" s="160"/>
      <c r="D34" s="160"/>
      <c r="E34" s="160"/>
    </row>
    <row r="35" spans="1:5" x14ac:dyDescent="0.3">
      <c r="A35" s="143" t="s">
        <v>3050</v>
      </c>
      <c r="B35" s="161"/>
      <c r="C35" s="161"/>
      <c r="D35" s="161"/>
      <c r="E35" s="162"/>
    </row>
    <row r="36" spans="1:5" x14ac:dyDescent="0.3">
      <c r="A36" s="163" t="s">
        <v>3051</v>
      </c>
      <c r="B36" s="164">
        <v>22337786552.200001</v>
      </c>
      <c r="C36" s="164">
        <f>22000000000+10000000000+88000000000+2172604483.52</f>
        <v>122172604483.52</v>
      </c>
      <c r="D36" s="165"/>
      <c r="E36" s="146">
        <f t="shared" ref="E36:E39" si="5">C36+D36</f>
        <v>122172604483.52</v>
      </c>
    </row>
    <row r="37" spans="1:5" x14ac:dyDescent="0.3">
      <c r="A37" s="163" t="s">
        <v>3052</v>
      </c>
      <c r="B37" s="164">
        <v>800000000</v>
      </c>
      <c r="C37" s="146">
        <v>20019500000</v>
      </c>
      <c r="D37" s="146">
        <v>0</v>
      </c>
      <c r="E37" s="146">
        <f t="shared" si="5"/>
        <v>20019500000</v>
      </c>
    </row>
    <row r="38" spans="1:5" x14ac:dyDescent="0.3">
      <c r="A38" s="163" t="s">
        <v>3053</v>
      </c>
      <c r="B38" s="146">
        <v>0</v>
      </c>
      <c r="C38" s="146">
        <v>973835000</v>
      </c>
      <c r="D38" s="146">
        <v>0</v>
      </c>
      <c r="E38" s="146">
        <f>C38+D38</f>
        <v>973835000</v>
      </c>
    </row>
    <row r="39" spans="1:5" ht="30.6" x14ac:dyDescent="0.3">
      <c r="A39" s="163" t="s">
        <v>3054</v>
      </c>
      <c r="B39" s="146">
        <v>0</v>
      </c>
      <c r="C39" s="146">
        <v>4250000000</v>
      </c>
      <c r="D39" s="146">
        <v>0</v>
      </c>
      <c r="E39" s="146">
        <f t="shared" si="5"/>
        <v>4250000000</v>
      </c>
    </row>
    <row r="40" spans="1:5" x14ac:dyDescent="0.3">
      <c r="A40" s="166" t="s">
        <v>3055</v>
      </c>
      <c r="B40" s="159">
        <f>SUM(B36:B39)</f>
        <v>23137786552.200001</v>
      </c>
      <c r="C40" s="159">
        <f>SUM(C36:C39)</f>
        <v>147415939483.52002</v>
      </c>
      <c r="D40" s="159">
        <f>SUM(D36:D39)</f>
        <v>0</v>
      </c>
      <c r="E40" s="159">
        <f>SUM(E36:E39)</f>
        <v>147415939483.52002</v>
      </c>
    </row>
  </sheetData>
  <mergeCells count="1">
    <mergeCell ref="A1:E1"/>
  </mergeCells>
  <pageMargins left="0.70866141732283472" right="0.70866141732283472" top="0.74803149606299213" bottom="0.74803149606299213" header="0.31496062992125984" footer="0.31496062992125984"/>
  <pageSetup scale="84" fitToHeight="0"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DC51B-D50C-4D8A-BA25-24FC2334DD79}">
  <dimension ref="A1:M194"/>
  <sheetViews>
    <sheetView workbookViewId="0">
      <selection activeCell="H15" sqref="H15"/>
    </sheetView>
  </sheetViews>
  <sheetFormatPr defaultRowHeight="13.8" x14ac:dyDescent="0.25"/>
  <cols>
    <col min="1" max="1" width="8.44140625" style="120" bestFit="1" customWidth="1"/>
    <col min="2" max="2" width="19.21875" style="120" bestFit="1" customWidth="1"/>
    <col min="3" max="3" width="41.109375" style="120" bestFit="1" customWidth="1"/>
    <col min="4" max="5" width="24.5546875" style="120" bestFit="1" customWidth="1"/>
    <col min="6" max="13" width="8.88671875" style="17"/>
    <col min="14" max="16384" width="8.88671875" style="120"/>
  </cols>
  <sheetData>
    <row r="1" spans="1:5" s="120" customFormat="1" x14ac:dyDescent="0.25">
      <c r="A1" s="265" t="s">
        <v>2988</v>
      </c>
      <c r="B1" s="265"/>
      <c r="C1" s="265"/>
      <c r="D1" s="265"/>
      <c r="E1" s="265"/>
    </row>
    <row r="2" spans="1:5" s="120" customFormat="1" x14ac:dyDescent="0.25">
      <c r="A2" s="265" t="s">
        <v>2989</v>
      </c>
      <c r="B2" s="265"/>
      <c r="C2" s="265"/>
      <c r="D2" s="265"/>
      <c r="E2" s="265"/>
    </row>
    <row r="3" spans="1:5" s="120" customFormat="1" x14ac:dyDescent="0.25">
      <c r="A3" s="117" t="s">
        <v>2</v>
      </c>
      <c r="B3" s="117" t="s">
        <v>2977</v>
      </c>
      <c r="C3" s="117" t="s">
        <v>2990</v>
      </c>
      <c r="D3" s="117" t="s">
        <v>11</v>
      </c>
      <c r="E3" s="117" t="s">
        <v>318</v>
      </c>
    </row>
    <row r="4" spans="1:5" s="120" customFormat="1" ht="27.6" x14ac:dyDescent="0.25">
      <c r="A4" s="121">
        <v>1</v>
      </c>
      <c r="B4" s="121">
        <v>11100100100</v>
      </c>
      <c r="C4" s="122" t="s">
        <v>229</v>
      </c>
      <c r="D4" s="118">
        <v>100000000</v>
      </c>
      <c r="E4" s="123">
        <f t="shared" ref="E4:E35" si="0">SUM(D4:D4)</f>
        <v>100000000</v>
      </c>
    </row>
    <row r="5" spans="1:5" s="120" customFormat="1" ht="17.399999999999999" customHeight="1" x14ac:dyDescent="0.25">
      <c r="A5" s="121">
        <v>2</v>
      </c>
      <c r="B5" s="121">
        <v>11100100200</v>
      </c>
      <c r="C5" s="122" t="s">
        <v>227</v>
      </c>
      <c r="D5" s="118">
        <v>158000000</v>
      </c>
      <c r="E5" s="123">
        <f t="shared" si="0"/>
        <v>158000000</v>
      </c>
    </row>
    <row r="6" spans="1:5" s="120" customFormat="1" ht="27.6" hidden="1" x14ac:dyDescent="0.25">
      <c r="A6" s="121">
        <v>3</v>
      </c>
      <c r="B6" s="121">
        <v>11100200100</v>
      </c>
      <c r="C6" s="122" t="s">
        <v>263</v>
      </c>
      <c r="D6" s="118">
        <v>0</v>
      </c>
      <c r="E6" s="123">
        <f t="shared" si="0"/>
        <v>0</v>
      </c>
    </row>
    <row r="7" spans="1:5" s="120" customFormat="1" ht="27.6" hidden="1" x14ac:dyDescent="0.25">
      <c r="A7" s="121">
        <v>4</v>
      </c>
      <c r="B7" s="121">
        <v>11100200300</v>
      </c>
      <c r="C7" s="122" t="s">
        <v>267</v>
      </c>
      <c r="D7" s="118">
        <v>0</v>
      </c>
      <c r="E7" s="123">
        <f t="shared" si="0"/>
        <v>0</v>
      </c>
    </row>
    <row r="8" spans="1:5" s="120" customFormat="1" ht="27.6" hidden="1" x14ac:dyDescent="0.25">
      <c r="A8" s="121">
        <v>5</v>
      </c>
      <c r="B8" s="121">
        <v>11100200700</v>
      </c>
      <c r="C8" s="122" t="s">
        <v>294</v>
      </c>
      <c r="D8" s="118">
        <v>0</v>
      </c>
      <c r="E8" s="123">
        <f t="shared" si="0"/>
        <v>0</v>
      </c>
    </row>
    <row r="9" spans="1:5" s="120" customFormat="1" ht="27.6" hidden="1" x14ac:dyDescent="0.25">
      <c r="A9" s="121">
        <v>6</v>
      </c>
      <c r="B9" s="121">
        <v>11100201200</v>
      </c>
      <c r="C9" s="122" t="s">
        <v>288</v>
      </c>
      <c r="D9" s="118">
        <v>0</v>
      </c>
      <c r="E9" s="123">
        <f t="shared" si="0"/>
        <v>0</v>
      </c>
    </row>
    <row r="10" spans="1:5" s="120" customFormat="1" ht="41.4" x14ac:dyDescent="0.25">
      <c r="A10" s="121">
        <v>7</v>
      </c>
      <c r="B10" s="121">
        <v>11100201600</v>
      </c>
      <c r="C10" s="122" t="s">
        <v>192</v>
      </c>
      <c r="D10" s="118">
        <v>10000000</v>
      </c>
      <c r="E10" s="123">
        <f t="shared" si="0"/>
        <v>10000000</v>
      </c>
    </row>
    <row r="11" spans="1:5" s="120" customFormat="1" x14ac:dyDescent="0.25">
      <c r="A11" s="121">
        <v>8</v>
      </c>
      <c r="B11" s="121">
        <v>11100300100</v>
      </c>
      <c r="C11" s="122" t="s">
        <v>258</v>
      </c>
      <c r="D11" s="118">
        <v>304000000</v>
      </c>
      <c r="E11" s="123">
        <f t="shared" si="0"/>
        <v>304000000</v>
      </c>
    </row>
    <row r="12" spans="1:5" s="120" customFormat="1" ht="27.6" x14ac:dyDescent="0.25">
      <c r="A12" s="121">
        <v>9</v>
      </c>
      <c r="B12" s="121">
        <v>11100800100</v>
      </c>
      <c r="C12" s="122" t="s">
        <v>290</v>
      </c>
      <c r="D12" s="118">
        <v>1000000000</v>
      </c>
      <c r="E12" s="123">
        <f t="shared" si="0"/>
        <v>1000000000</v>
      </c>
    </row>
    <row r="13" spans="1:5" s="120" customFormat="1" x14ac:dyDescent="0.25">
      <c r="A13" s="121">
        <v>10</v>
      </c>
      <c r="B13" s="121">
        <v>11101000100</v>
      </c>
      <c r="C13" s="122" t="s">
        <v>81</v>
      </c>
      <c r="D13" s="118">
        <v>190000000</v>
      </c>
      <c r="E13" s="123">
        <f t="shared" si="0"/>
        <v>190000000</v>
      </c>
    </row>
    <row r="14" spans="1:5" s="120" customFormat="1" ht="27.6" x14ac:dyDescent="0.25">
      <c r="A14" s="121">
        <v>11</v>
      </c>
      <c r="B14" s="121">
        <v>11101400100</v>
      </c>
      <c r="C14" s="122" t="s">
        <v>163</v>
      </c>
      <c r="D14" s="118">
        <v>16000000</v>
      </c>
      <c r="E14" s="123">
        <f t="shared" si="0"/>
        <v>16000000</v>
      </c>
    </row>
    <row r="15" spans="1:5" s="120" customFormat="1" ht="27.6" x14ac:dyDescent="0.25">
      <c r="A15" s="121">
        <v>12</v>
      </c>
      <c r="B15" s="121">
        <v>11101700100</v>
      </c>
      <c r="C15" s="122" t="s">
        <v>214</v>
      </c>
      <c r="D15" s="118">
        <v>300000000</v>
      </c>
      <c r="E15" s="123">
        <f t="shared" si="0"/>
        <v>300000000</v>
      </c>
    </row>
    <row r="16" spans="1:5" s="120" customFormat="1" ht="27.6" x14ac:dyDescent="0.25">
      <c r="A16" s="121">
        <v>13</v>
      </c>
      <c r="B16" s="121">
        <v>11103500100</v>
      </c>
      <c r="C16" s="122" t="s">
        <v>234</v>
      </c>
      <c r="D16" s="118">
        <v>39000000</v>
      </c>
      <c r="E16" s="123">
        <f t="shared" si="0"/>
        <v>39000000</v>
      </c>
    </row>
    <row r="17" spans="1:5" s="120" customFormat="1" x14ac:dyDescent="0.25">
      <c r="A17" s="121">
        <v>14</v>
      </c>
      <c r="B17" s="121">
        <v>11103500200</v>
      </c>
      <c r="C17" s="122" t="s">
        <v>201</v>
      </c>
      <c r="D17" s="118">
        <v>125838402</v>
      </c>
      <c r="E17" s="123">
        <f t="shared" si="0"/>
        <v>125838402</v>
      </c>
    </row>
    <row r="18" spans="1:5" s="120" customFormat="1" x14ac:dyDescent="0.25">
      <c r="A18" s="121">
        <v>15</v>
      </c>
      <c r="B18" s="121">
        <v>11103700100</v>
      </c>
      <c r="C18" s="122" t="s">
        <v>257</v>
      </c>
      <c r="D18" s="118">
        <v>10000000</v>
      </c>
      <c r="E18" s="123">
        <f t="shared" si="0"/>
        <v>10000000</v>
      </c>
    </row>
    <row r="19" spans="1:5" s="120" customFormat="1" x14ac:dyDescent="0.25">
      <c r="A19" s="121">
        <v>16</v>
      </c>
      <c r="B19" s="121">
        <v>11103800100</v>
      </c>
      <c r="C19" s="122" t="s">
        <v>112</v>
      </c>
      <c r="D19" s="118">
        <v>20000000</v>
      </c>
      <c r="E19" s="123">
        <f t="shared" si="0"/>
        <v>20000000</v>
      </c>
    </row>
    <row r="20" spans="1:5" s="120" customFormat="1" ht="27.6" x14ac:dyDescent="0.25">
      <c r="A20" s="121">
        <v>17</v>
      </c>
      <c r="B20" s="121">
        <v>11105200100</v>
      </c>
      <c r="C20" s="122" t="s">
        <v>206</v>
      </c>
      <c r="D20" s="118">
        <v>6200000</v>
      </c>
      <c r="E20" s="123">
        <f t="shared" si="0"/>
        <v>6200000</v>
      </c>
    </row>
    <row r="21" spans="1:5" s="120" customFormat="1" ht="27.6" hidden="1" x14ac:dyDescent="0.25">
      <c r="A21" s="121">
        <v>18</v>
      </c>
      <c r="B21" s="121">
        <v>11110100100</v>
      </c>
      <c r="C21" s="122" t="s">
        <v>24</v>
      </c>
      <c r="D21" s="118">
        <v>0</v>
      </c>
      <c r="E21" s="123">
        <f t="shared" si="0"/>
        <v>0</v>
      </c>
    </row>
    <row r="22" spans="1:5" s="120" customFormat="1" hidden="1" x14ac:dyDescent="0.25">
      <c r="A22" s="121">
        <v>19</v>
      </c>
      <c r="B22" s="121">
        <v>11110500100</v>
      </c>
      <c r="C22" s="122" t="s">
        <v>293</v>
      </c>
      <c r="D22" s="118">
        <v>0</v>
      </c>
      <c r="E22" s="123">
        <f t="shared" si="0"/>
        <v>0</v>
      </c>
    </row>
    <row r="23" spans="1:5" s="120" customFormat="1" ht="27.6" x14ac:dyDescent="0.25">
      <c r="A23" s="121">
        <v>20</v>
      </c>
      <c r="B23" s="121">
        <v>11113200100</v>
      </c>
      <c r="C23" s="122" t="s">
        <v>252</v>
      </c>
      <c r="D23" s="118">
        <v>3001700826</v>
      </c>
      <c r="E23" s="123">
        <f t="shared" si="0"/>
        <v>3001700826</v>
      </c>
    </row>
    <row r="24" spans="1:5" s="120" customFormat="1" x14ac:dyDescent="0.25">
      <c r="A24" s="121">
        <v>21</v>
      </c>
      <c r="B24" s="121">
        <v>11200300100</v>
      </c>
      <c r="C24" s="122" t="s">
        <v>283</v>
      </c>
      <c r="D24" s="118">
        <v>1000000000</v>
      </c>
      <c r="E24" s="123">
        <f t="shared" si="0"/>
        <v>1000000000</v>
      </c>
    </row>
    <row r="25" spans="1:5" s="120" customFormat="1" x14ac:dyDescent="0.25">
      <c r="A25" s="121">
        <v>22</v>
      </c>
      <c r="B25" s="121">
        <v>11200400100</v>
      </c>
      <c r="C25" s="122" t="s">
        <v>246</v>
      </c>
      <c r="D25" s="118">
        <v>230000000</v>
      </c>
      <c r="E25" s="123">
        <f t="shared" si="0"/>
        <v>230000000</v>
      </c>
    </row>
    <row r="26" spans="1:5" s="120" customFormat="1" x14ac:dyDescent="0.25">
      <c r="A26" s="121">
        <v>23</v>
      </c>
      <c r="B26" s="121">
        <v>11200700100</v>
      </c>
      <c r="C26" s="122" t="s">
        <v>104</v>
      </c>
      <c r="D26" s="118">
        <v>0</v>
      </c>
      <c r="E26" s="123">
        <f t="shared" si="0"/>
        <v>0</v>
      </c>
    </row>
    <row r="27" spans="1:5" s="120" customFormat="1" x14ac:dyDescent="0.25">
      <c r="A27" s="121">
        <v>24</v>
      </c>
      <c r="B27" s="121">
        <v>11200700200</v>
      </c>
      <c r="C27" s="122" t="s">
        <v>286</v>
      </c>
      <c r="D27" s="118">
        <v>0</v>
      </c>
      <c r="E27" s="123">
        <f t="shared" si="0"/>
        <v>0</v>
      </c>
    </row>
    <row r="28" spans="1:5" s="120" customFormat="1" ht="27.6" x14ac:dyDescent="0.25">
      <c r="A28" s="121">
        <v>25</v>
      </c>
      <c r="B28" s="121">
        <v>11200700300</v>
      </c>
      <c r="C28" s="122" t="s">
        <v>308</v>
      </c>
      <c r="D28" s="118">
        <v>0</v>
      </c>
      <c r="E28" s="123">
        <f t="shared" si="0"/>
        <v>0</v>
      </c>
    </row>
    <row r="29" spans="1:5" s="120" customFormat="1" x14ac:dyDescent="0.25">
      <c r="A29" s="121">
        <v>26</v>
      </c>
      <c r="B29" s="121">
        <v>11202100100</v>
      </c>
      <c r="C29" s="122" t="s">
        <v>285</v>
      </c>
      <c r="D29" s="118">
        <v>0</v>
      </c>
      <c r="E29" s="123">
        <f t="shared" si="0"/>
        <v>0</v>
      </c>
    </row>
    <row r="30" spans="1:5" s="120" customFormat="1" x14ac:dyDescent="0.25">
      <c r="A30" s="121">
        <v>27</v>
      </c>
      <c r="B30" s="121">
        <v>11202300100</v>
      </c>
      <c r="C30" s="122" t="s">
        <v>281</v>
      </c>
      <c r="D30" s="118">
        <v>0</v>
      </c>
      <c r="E30" s="123">
        <f t="shared" si="0"/>
        <v>0</v>
      </c>
    </row>
    <row r="31" spans="1:5" s="120" customFormat="1" ht="27.6" x14ac:dyDescent="0.25">
      <c r="A31" s="121">
        <v>28</v>
      </c>
      <c r="B31" s="121">
        <v>12300100100</v>
      </c>
      <c r="C31" s="122" t="s">
        <v>131</v>
      </c>
      <c r="D31" s="118">
        <v>234500000</v>
      </c>
      <c r="E31" s="123">
        <f t="shared" si="0"/>
        <v>234500000</v>
      </c>
    </row>
    <row r="32" spans="1:5" s="120" customFormat="1" ht="27.6" x14ac:dyDescent="0.25">
      <c r="A32" s="121">
        <v>29</v>
      </c>
      <c r="B32" s="121">
        <v>12300300100</v>
      </c>
      <c r="C32" s="122" t="s">
        <v>295</v>
      </c>
      <c r="D32" s="118">
        <v>592000000</v>
      </c>
      <c r="E32" s="123">
        <f t="shared" si="0"/>
        <v>592000000</v>
      </c>
    </row>
    <row r="33" spans="1:5" s="120" customFormat="1" x14ac:dyDescent="0.25">
      <c r="A33" s="121">
        <v>30</v>
      </c>
      <c r="B33" s="121">
        <v>12300400200</v>
      </c>
      <c r="C33" s="122" t="s">
        <v>177</v>
      </c>
      <c r="D33" s="118">
        <v>40000000</v>
      </c>
      <c r="E33" s="123">
        <f t="shared" si="0"/>
        <v>40000000</v>
      </c>
    </row>
    <row r="34" spans="1:5" s="120" customFormat="1" x14ac:dyDescent="0.25">
      <c r="A34" s="121">
        <v>31</v>
      </c>
      <c r="B34" s="121">
        <v>12305500100</v>
      </c>
      <c r="C34" s="122" t="s">
        <v>320</v>
      </c>
      <c r="D34" s="118">
        <v>80000000</v>
      </c>
      <c r="E34" s="123">
        <f t="shared" si="0"/>
        <v>80000000</v>
      </c>
    </row>
    <row r="35" spans="1:5" s="120" customFormat="1" x14ac:dyDescent="0.25">
      <c r="A35" s="121">
        <v>32</v>
      </c>
      <c r="B35" s="121">
        <v>12305600100</v>
      </c>
      <c r="C35" s="122" t="s">
        <v>242</v>
      </c>
      <c r="D35" s="118">
        <v>143000000</v>
      </c>
      <c r="E35" s="123">
        <f t="shared" si="0"/>
        <v>143000000</v>
      </c>
    </row>
    <row r="36" spans="1:5" s="120" customFormat="1" ht="27.6" x14ac:dyDescent="0.25">
      <c r="A36" s="121">
        <v>33</v>
      </c>
      <c r="B36" s="121">
        <v>12400400100</v>
      </c>
      <c r="C36" s="122" t="s">
        <v>321</v>
      </c>
      <c r="D36" s="118">
        <v>0</v>
      </c>
      <c r="E36" s="123">
        <f t="shared" ref="E36:E67" si="1">SUM(D36:D36)</f>
        <v>0</v>
      </c>
    </row>
    <row r="37" spans="1:5" s="120" customFormat="1" x14ac:dyDescent="0.25">
      <c r="A37" s="121">
        <v>34</v>
      </c>
      <c r="B37" s="121">
        <v>12400400200</v>
      </c>
      <c r="C37" s="122" t="s">
        <v>322</v>
      </c>
      <c r="D37" s="118">
        <v>0</v>
      </c>
      <c r="E37" s="123">
        <f t="shared" si="1"/>
        <v>0</v>
      </c>
    </row>
    <row r="38" spans="1:5" s="120" customFormat="1" ht="27.6" x14ac:dyDescent="0.25">
      <c r="A38" s="121">
        <v>35</v>
      </c>
      <c r="B38" s="121">
        <v>12400400300</v>
      </c>
      <c r="C38" s="122" t="s">
        <v>275</v>
      </c>
      <c r="D38" s="118">
        <v>800000000</v>
      </c>
      <c r="E38" s="123">
        <f t="shared" si="1"/>
        <v>800000000</v>
      </c>
    </row>
    <row r="39" spans="1:5" s="120" customFormat="1" x14ac:dyDescent="0.25">
      <c r="A39" s="121">
        <v>36</v>
      </c>
      <c r="B39" s="121">
        <v>12400700100</v>
      </c>
      <c r="C39" s="122" t="s">
        <v>137</v>
      </c>
      <c r="D39" s="118">
        <v>0</v>
      </c>
      <c r="E39" s="123">
        <f t="shared" si="1"/>
        <v>0</v>
      </c>
    </row>
    <row r="40" spans="1:5" s="120" customFormat="1" x14ac:dyDescent="0.25">
      <c r="A40" s="121">
        <v>37</v>
      </c>
      <c r="B40" s="121">
        <v>12500100100</v>
      </c>
      <c r="C40" s="122" t="s">
        <v>244</v>
      </c>
      <c r="D40" s="118">
        <v>15000000</v>
      </c>
      <c r="E40" s="123">
        <f t="shared" si="1"/>
        <v>15000000</v>
      </c>
    </row>
    <row r="41" spans="1:5" s="120" customFormat="1" x14ac:dyDescent="0.25">
      <c r="A41" s="121">
        <v>38</v>
      </c>
      <c r="B41" s="121">
        <v>12500100200</v>
      </c>
      <c r="C41" s="122" t="s">
        <v>323</v>
      </c>
      <c r="D41" s="118">
        <v>0</v>
      </c>
      <c r="E41" s="123">
        <f t="shared" si="1"/>
        <v>0</v>
      </c>
    </row>
    <row r="42" spans="1:5" s="120" customFormat="1" ht="27.6" x14ac:dyDescent="0.25">
      <c r="A42" s="121">
        <v>39</v>
      </c>
      <c r="B42" s="121">
        <v>12500100300</v>
      </c>
      <c r="C42" s="122" t="s">
        <v>243</v>
      </c>
      <c r="D42" s="118">
        <v>0</v>
      </c>
      <c r="E42" s="123">
        <f t="shared" si="1"/>
        <v>0</v>
      </c>
    </row>
    <row r="43" spans="1:5" s="120" customFormat="1" x14ac:dyDescent="0.25">
      <c r="A43" s="121">
        <v>40</v>
      </c>
      <c r="B43" s="121">
        <v>12500600100</v>
      </c>
      <c r="C43" s="122" t="s">
        <v>153</v>
      </c>
      <c r="D43" s="118">
        <v>470000000</v>
      </c>
      <c r="E43" s="123">
        <f t="shared" si="1"/>
        <v>470000000</v>
      </c>
    </row>
    <row r="44" spans="1:5" s="120" customFormat="1" x14ac:dyDescent="0.25">
      <c r="A44" s="121">
        <v>41</v>
      </c>
      <c r="B44" s="121">
        <v>12500700100</v>
      </c>
      <c r="C44" s="122" t="s">
        <v>154</v>
      </c>
      <c r="D44" s="118">
        <v>4100000</v>
      </c>
      <c r="E44" s="123">
        <f t="shared" si="1"/>
        <v>4100000</v>
      </c>
    </row>
    <row r="45" spans="1:5" s="120" customFormat="1" ht="27.6" x14ac:dyDescent="0.25">
      <c r="A45" s="121">
        <v>42</v>
      </c>
      <c r="B45" s="121">
        <v>12500700200</v>
      </c>
      <c r="C45" s="122" t="s">
        <v>241</v>
      </c>
      <c r="D45" s="118">
        <v>0</v>
      </c>
      <c r="E45" s="123">
        <f t="shared" si="1"/>
        <v>0</v>
      </c>
    </row>
    <row r="46" spans="1:5" s="120" customFormat="1" ht="27.6" x14ac:dyDescent="0.25">
      <c r="A46" s="121">
        <v>43</v>
      </c>
      <c r="B46" s="121">
        <v>12500700300</v>
      </c>
      <c r="C46" s="122" t="s">
        <v>149</v>
      </c>
      <c r="D46" s="118">
        <v>0</v>
      </c>
      <c r="E46" s="123">
        <f t="shared" si="1"/>
        <v>0</v>
      </c>
    </row>
    <row r="47" spans="1:5" s="120" customFormat="1" ht="27.6" x14ac:dyDescent="0.25">
      <c r="A47" s="121">
        <v>44</v>
      </c>
      <c r="B47" s="121">
        <v>12500700400</v>
      </c>
      <c r="C47" s="122" t="s">
        <v>296</v>
      </c>
      <c r="D47" s="118">
        <v>0</v>
      </c>
      <c r="E47" s="123">
        <f t="shared" si="1"/>
        <v>0</v>
      </c>
    </row>
    <row r="48" spans="1:5" s="120" customFormat="1" x14ac:dyDescent="0.25">
      <c r="A48" s="121">
        <v>45</v>
      </c>
      <c r="B48" s="121">
        <v>12500800100</v>
      </c>
      <c r="C48" s="122" t="s">
        <v>235</v>
      </c>
      <c r="D48" s="118">
        <v>42000000</v>
      </c>
      <c r="E48" s="123">
        <f t="shared" si="1"/>
        <v>42000000</v>
      </c>
    </row>
    <row r="49" spans="1:5" s="120" customFormat="1" ht="27.6" x14ac:dyDescent="0.25">
      <c r="A49" s="121">
        <v>46</v>
      </c>
      <c r="B49" s="121">
        <v>14000100100</v>
      </c>
      <c r="C49" s="122" t="s">
        <v>120</v>
      </c>
      <c r="D49" s="118">
        <v>162000000</v>
      </c>
      <c r="E49" s="123">
        <f t="shared" si="1"/>
        <v>162000000</v>
      </c>
    </row>
    <row r="50" spans="1:5" s="120" customFormat="1" ht="27.6" x14ac:dyDescent="0.25">
      <c r="A50" s="121">
        <v>47</v>
      </c>
      <c r="B50" s="121">
        <v>14000200100</v>
      </c>
      <c r="C50" s="122" t="s">
        <v>200</v>
      </c>
      <c r="D50" s="118">
        <v>83500000</v>
      </c>
      <c r="E50" s="123">
        <f t="shared" si="1"/>
        <v>83500000</v>
      </c>
    </row>
    <row r="51" spans="1:5" s="120" customFormat="1" ht="41.4" x14ac:dyDescent="0.25">
      <c r="A51" s="121">
        <v>48</v>
      </c>
      <c r="B51" s="121">
        <v>14500100100</v>
      </c>
      <c r="C51" s="122" t="s">
        <v>324</v>
      </c>
      <c r="D51" s="118">
        <v>830000000</v>
      </c>
      <c r="E51" s="123">
        <f t="shared" si="1"/>
        <v>830000000</v>
      </c>
    </row>
    <row r="52" spans="1:5" s="120" customFormat="1" x14ac:dyDescent="0.25">
      <c r="A52" s="121">
        <v>49</v>
      </c>
      <c r="B52" s="121">
        <v>14700100100</v>
      </c>
      <c r="C52" s="122" t="s">
        <v>248</v>
      </c>
      <c r="D52" s="118">
        <v>32500000</v>
      </c>
      <c r="E52" s="123">
        <f t="shared" si="1"/>
        <v>32500000</v>
      </c>
    </row>
    <row r="53" spans="1:5" s="120" customFormat="1" ht="27.6" x14ac:dyDescent="0.25">
      <c r="A53" s="121">
        <v>50</v>
      </c>
      <c r="B53" s="121">
        <v>14800100100</v>
      </c>
      <c r="C53" s="122" t="s">
        <v>251</v>
      </c>
      <c r="D53" s="118">
        <v>997400000</v>
      </c>
      <c r="E53" s="123">
        <f t="shared" si="1"/>
        <v>997400000</v>
      </c>
    </row>
    <row r="54" spans="1:5" s="120" customFormat="1" ht="27.6" x14ac:dyDescent="0.25">
      <c r="A54" s="121">
        <v>51</v>
      </c>
      <c r="B54" s="121">
        <v>14800100200</v>
      </c>
      <c r="C54" s="122" t="s">
        <v>262</v>
      </c>
      <c r="D54" s="118">
        <v>0</v>
      </c>
      <c r="E54" s="123">
        <f t="shared" si="1"/>
        <v>0</v>
      </c>
    </row>
    <row r="55" spans="1:5" s="120" customFormat="1" ht="27.6" x14ac:dyDescent="0.25">
      <c r="A55" s="121">
        <v>52</v>
      </c>
      <c r="B55" s="121">
        <v>14900100100</v>
      </c>
      <c r="C55" s="122" t="s">
        <v>232</v>
      </c>
      <c r="D55" s="118">
        <v>10000000</v>
      </c>
      <c r="E55" s="123">
        <f t="shared" si="1"/>
        <v>10000000</v>
      </c>
    </row>
    <row r="56" spans="1:5" s="120" customFormat="1" ht="27.6" x14ac:dyDescent="0.25">
      <c r="A56" s="121">
        <v>53</v>
      </c>
      <c r="B56" s="121">
        <v>16100100100</v>
      </c>
      <c r="C56" s="122" t="s">
        <v>261</v>
      </c>
      <c r="D56" s="118">
        <v>0</v>
      </c>
      <c r="E56" s="123">
        <f t="shared" si="1"/>
        <v>0</v>
      </c>
    </row>
    <row r="57" spans="1:5" s="120" customFormat="1" x14ac:dyDescent="0.25">
      <c r="A57" s="121">
        <v>54</v>
      </c>
      <c r="B57" s="121">
        <v>16100100200</v>
      </c>
      <c r="C57" s="122" t="s">
        <v>259</v>
      </c>
      <c r="D57" s="118">
        <v>3977000000</v>
      </c>
      <c r="E57" s="123">
        <f t="shared" si="1"/>
        <v>3977000000</v>
      </c>
    </row>
    <row r="58" spans="1:5" s="120" customFormat="1" x14ac:dyDescent="0.25">
      <c r="A58" s="121">
        <v>55</v>
      </c>
      <c r="B58" s="121">
        <v>16100200100</v>
      </c>
      <c r="C58" s="122" t="s">
        <v>237</v>
      </c>
      <c r="D58" s="118">
        <v>10000000</v>
      </c>
      <c r="E58" s="123">
        <f t="shared" si="1"/>
        <v>10000000</v>
      </c>
    </row>
    <row r="59" spans="1:5" s="120" customFormat="1" x14ac:dyDescent="0.25">
      <c r="A59" s="121">
        <v>56</v>
      </c>
      <c r="B59" s="121">
        <v>16100200200</v>
      </c>
      <c r="C59" s="122" t="s">
        <v>223</v>
      </c>
      <c r="D59" s="118">
        <v>100000000</v>
      </c>
      <c r="E59" s="123">
        <f t="shared" si="1"/>
        <v>100000000</v>
      </c>
    </row>
    <row r="60" spans="1:5" s="120" customFormat="1" x14ac:dyDescent="0.25">
      <c r="A60" s="121">
        <v>57</v>
      </c>
      <c r="B60" s="121">
        <v>21500100100</v>
      </c>
      <c r="C60" s="122" t="s">
        <v>140</v>
      </c>
      <c r="D60" s="118">
        <v>15098863492</v>
      </c>
      <c r="E60" s="123">
        <f t="shared" si="1"/>
        <v>15098863492</v>
      </c>
    </row>
    <row r="61" spans="1:5" s="120" customFormat="1" ht="41.4" x14ac:dyDescent="0.25">
      <c r="A61" s="121">
        <v>58</v>
      </c>
      <c r="B61" s="121">
        <v>21500100300</v>
      </c>
      <c r="C61" s="122" t="s">
        <v>107</v>
      </c>
      <c r="D61" s="118">
        <v>0</v>
      </c>
      <c r="E61" s="123">
        <f t="shared" si="1"/>
        <v>0</v>
      </c>
    </row>
    <row r="62" spans="1:5" s="120" customFormat="1" x14ac:dyDescent="0.25">
      <c r="A62" s="121">
        <v>59</v>
      </c>
      <c r="B62" s="121">
        <v>21500100400</v>
      </c>
      <c r="C62" s="122" t="s">
        <v>96</v>
      </c>
      <c r="D62" s="118">
        <v>0</v>
      </c>
      <c r="E62" s="123">
        <f t="shared" si="1"/>
        <v>0</v>
      </c>
    </row>
    <row r="63" spans="1:5" s="120" customFormat="1" ht="27.6" x14ac:dyDescent="0.25">
      <c r="A63" s="121">
        <v>60</v>
      </c>
      <c r="B63" s="121">
        <v>21500100500</v>
      </c>
      <c r="C63" s="122" t="s">
        <v>309</v>
      </c>
      <c r="D63" s="118">
        <v>1553200000</v>
      </c>
      <c r="E63" s="123">
        <f t="shared" si="1"/>
        <v>1553200000</v>
      </c>
    </row>
    <row r="64" spans="1:5" s="120" customFormat="1" ht="27.6" x14ac:dyDescent="0.25">
      <c r="A64" s="121">
        <v>61</v>
      </c>
      <c r="B64" s="121">
        <v>21502100100</v>
      </c>
      <c r="C64" s="122" t="s">
        <v>77</v>
      </c>
      <c r="D64" s="118">
        <v>0</v>
      </c>
      <c r="E64" s="123">
        <f t="shared" si="1"/>
        <v>0</v>
      </c>
    </row>
    <row r="65" spans="1:5" s="120" customFormat="1" ht="27.6" x14ac:dyDescent="0.25">
      <c r="A65" s="121">
        <v>62</v>
      </c>
      <c r="B65" s="121">
        <v>21510200100</v>
      </c>
      <c r="C65" s="122" t="s">
        <v>145</v>
      </c>
      <c r="D65" s="118">
        <v>60000000</v>
      </c>
      <c r="E65" s="123">
        <f t="shared" si="1"/>
        <v>60000000</v>
      </c>
    </row>
    <row r="66" spans="1:5" s="120" customFormat="1" x14ac:dyDescent="0.25">
      <c r="A66" s="121">
        <v>63</v>
      </c>
      <c r="B66" s="121">
        <v>21510200200</v>
      </c>
      <c r="C66" s="122" t="s">
        <v>51</v>
      </c>
      <c r="D66" s="118">
        <v>0</v>
      </c>
      <c r="E66" s="123">
        <f t="shared" si="1"/>
        <v>0</v>
      </c>
    </row>
    <row r="67" spans="1:5" s="120" customFormat="1" ht="27.6" x14ac:dyDescent="0.25">
      <c r="A67" s="121">
        <v>64</v>
      </c>
      <c r="B67" s="121">
        <v>21511000100</v>
      </c>
      <c r="C67" s="122" t="s">
        <v>180</v>
      </c>
      <c r="D67" s="118">
        <v>72000000</v>
      </c>
      <c r="E67" s="123">
        <f t="shared" si="1"/>
        <v>72000000</v>
      </c>
    </row>
    <row r="68" spans="1:5" s="120" customFormat="1" ht="27.6" x14ac:dyDescent="0.25">
      <c r="A68" s="121">
        <v>65</v>
      </c>
      <c r="B68" s="121">
        <v>21511500100</v>
      </c>
      <c r="C68" s="122" t="s">
        <v>254</v>
      </c>
      <c r="D68" s="118">
        <v>20000000</v>
      </c>
      <c r="E68" s="123">
        <f t="shared" ref="E68:E99" si="2">SUM(D68:D68)</f>
        <v>20000000</v>
      </c>
    </row>
    <row r="69" spans="1:5" s="120" customFormat="1" x14ac:dyDescent="0.25">
      <c r="A69" s="121">
        <v>66</v>
      </c>
      <c r="B69" s="121">
        <v>21511600100</v>
      </c>
      <c r="C69" s="122" t="s">
        <v>178</v>
      </c>
      <c r="D69" s="118">
        <v>80000000</v>
      </c>
      <c r="E69" s="123">
        <f t="shared" si="2"/>
        <v>80000000</v>
      </c>
    </row>
    <row r="70" spans="1:5" s="120" customFormat="1" ht="27.6" x14ac:dyDescent="0.25">
      <c r="A70" s="121">
        <v>67</v>
      </c>
      <c r="B70" s="121">
        <v>21511700100</v>
      </c>
      <c r="C70" s="122" t="s">
        <v>202</v>
      </c>
      <c r="D70" s="118">
        <v>7303835000</v>
      </c>
      <c r="E70" s="123">
        <f t="shared" si="2"/>
        <v>7303835000</v>
      </c>
    </row>
    <row r="71" spans="1:5" s="120" customFormat="1" x14ac:dyDescent="0.25">
      <c r="A71" s="121">
        <v>68</v>
      </c>
      <c r="B71" s="121">
        <v>22000100100</v>
      </c>
      <c r="C71" s="122" t="s">
        <v>116</v>
      </c>
      <c r="D71" s="118">
        <v>5000000000</v>
      </c>
      <c r="E71" s="123">
        <f t="shared" si="2"/>
        <v>5000000000</v>
      </c>
    </row>
    <row r="72" spans="1:5" s="120" customFormat="1" x14ac:dyDescent="0.25">
      <c r="A72" s="121">
        <v>69</v>
      </c>
      <c r="B72" s="121">
        <v>22000100200</v>
      </c>
      <c r="C72" s="122" t="s">
        <v>276</v>
      </c>
      <c r="D72" s="118">
        <v>0</v>
      </c>
      <c r="E72" s="123">
        <f t="shared" si="2"/>
        <v>0</v>
      </c>
    </row>
    <row r="73" spans="1:5" s="120" customFormat="1" x14ac:dyDescent="0.25">
      <c r="A73" s="121">
        <v>70</v>
      </c>
      <c r="B73" s="121">
        <v>22000100400</v>
      </c>
      <c r="C73" s="122" t="s">
        <v>273</v>
      </c>
      <c r="D73" s="118">
        <v>0</v>
      </c>
      <c r="E73" s="123">
        <f t="shared" si="2"/>
        <v>0</v>
      </c>
    </row>
    <row r="74" spans="1:5" s="120" customFormat="1" x14ac:dyDescent="0.25">
      <c r="A74" s="121">
        <v>71</v>
      </c>
      <c r="B74" s="121">
        <v>22000100600</v>
      </c>
      <c r="C74" s="122" t="s">
        <v>327</v>
      </c>
      <c r="D74" s="118">
        <v>3500000000</v>
      </c>
      <c r="E74" s="123">
        <f t="shared" si="2"/>
        <v>3500000000</v>
      </c>
    </row>
    <row r="75" spans="1:5" s="120" customFormat="1" x14ac:dyDescent="0.25">
      <c r="A75" s="121">
        <v>72</v>
      </c>
      <c r="B75" s="121">
        <v>22000200100</v>
      </c>
      <c r="C75" s="122" t="s">
        <v>165</v>
      </c>
      <c r="D75" s="118">
        <v>10000000</v>
      </c>
      <c r="E75" s="123">
        <f t="shared" si="2"/>
        <v>10000000</v>
      </c>
    </row>
    <row r="76" spans="1:5" s="120" customFormat="1" x14ac:dyDescent="0.25">
      <c r="A76" s="121">
        <v>73</v>
      </c>
      <c r="B76" s="121">
        <v>22000700100</v>
      </c>
      <c r="C76" s="122" t="s">
        <v>166</v>
      </c>
      <c r="D76" s="118">
        <v>250000000</v>
      </c>
      <c r="E76" s="123">
        <f t="shared" si="2"/>
        <v>250000000</v>
      </c>
    </row>
    <row r="77" spans="1:5" s="120" customFormat="1" x14ac:dyDescent="0.25">
      <c r="A77" s="121">
        <v>74</v>
      </c>
      <c r="B77" s="121">
        <v>22000700200</v>
      </c>
      <c r="C77" s="122" t="s">
        <v>129</v>
      </c>
      <c r="D77" s="118">
        <v>0</v>
      </c>
      <c r="E77" s="123">
        <f t="shared" si="2"/>
        <v>0</v>
      </c>
    </row>
    <row r="78" spans="1:5" s="120" customFormat="1" ht="27.6" x14ac:dyDescent="0.25">
      <c r="A78" s="121">
        <v>75</v>
      </c>
      <c r="B78" s="121">
        <v>22000800100</v>
      </c>
      <c r="C78" s="122" t="s">
        <v>328</v>
      </c>
      <c r="D78" s="118">
        <v>0</v>
      </c>
      <c r="E78" s="123">
        <f t="shared" si="2"/>
        <v>0</v>
      </c>
    </row>
    <row r="79" spans="1:5" s="120" customFormat="1" x14ac:dyDescent="0.25">
      <c r="A79" s="121">
        <v>76</v>
      </c>
      <c r="B79" s="121">
        <v>22000900100</v>
      </c>
      <c r="C79" s="122" t="s">
        <v>52</v>
      </c>
      <c r="D79" s="118">
        <v>73800000</v>
      </c>
      <c r="E79" s="123">
        <f t="shared" si="2"/>
        <v>73800000</v>
      </c>
    </row>
    <row r="80" spans="1:5" s="120" customFormat="1" ht="27.6" x14ac:dyDescent="0.25">
      <c r="A80" s="121">
        <v>77</v>
      </c>
      <c r="B80" s="121">
        <v>22200100100</v>
      </c>
      <c r="C80" s="122" t="s">
        <v>179</v>
      </c>
      <c r="D80" s="118">
        <v>3124000000</v>
      </c>
      <c r="E80" s="123">
        <f t="shared" si="2"/>
        <v>3124000000</v>
      </c>
    </row>
    <row r="81" spans="1:5" s="120" customFormat="1" ht="27.6" x14ac:dyDescent="0.25">
      <c r="A81" s="121">
        <v>78</v>
      </c>
      <c r="B81" s="121">
        <v>22200900100</v>
      </c>
      <c r="C81" s="122" t="s">
        <v>221</v>
      </c>
      <c r="D81" s="118">
        <v>10000000</v>
      </c>
      <c r="E81" s="123">
        <f t="shared" si="2"/>
        <v>10000000</v>
      </c>
    </row>
    <row r="82" spans="1:5" s="120" customFormat="1" x14ac:dyDescent="0.25">
      <c r="A82" s="121">
        <v>79</v>
      </c>
      <c r="B82" s="121">
        <v>22205100100</v>
      </c>
      <c r="C82" s="122" t="s">
        <v>183</v>
      </c>
      <c r="D82" s="118">
        <v>390550000</v>
      </c>
      <c r="E82" s="123">
        <f t="shared" si="2"/>
        <v>390550000</v>
      </c>
    </row>
    <row r="83" spans="1:5" s="120" customFormat="1" x14ac:dyDescent="0.25">
      <c r="A83" s="121">
        <v>80</v>
      </c>
      <c r="B83" s="121">
        <v>22205500100</v>
      </c>
      <c r="C83" s="122" t="s">
        <v>302</v>
      </c>
      <c r="D83" s="118">
        <v>0</v>
      </c>
      <c r="E83" s="123">
        <f t="shared" si="2"/>
        <v>0</v>
      </c>
    </row>
    <row r="84" spans="1:5" s="120" customFormat="1" ht="27.6" x14ac:dyDescent="0.25">
      <c r="A84" s="121">
        <v>81</v>
      </c>
      <c r="B84" s="121">
        <v>22205600100</v>
      </c>
      <c r="C84" s="122" t="s">
        <v>110</v>
      </c>
      <c r="D84" s="118">
        <v>554775755</v>
      </c>
      <c r="E84" s="123">
        <f t="shared" si="2"/>
        <v>554775755</v>
      </c>
    </row>
    <row r="85" spans="1:5" s="120" customFormat="1" ht="27.6" x14ac:dyDescent="0.25">
      <c r="A85" s="121">
        <v>82</v>
      </c>
      <c r="B85" s="121">
        <v>22205700100</v>
      </c>
      <c r="C85" s="122" t="s">
        <v>329</v>
      </c>
      <c r="D85" s="118">
        <v>2490000000</v>
      </c>
      <c r="E85" s="123">
        <f t="shared" si="2"/>
        <v>2490000000</v>
      </c>
    </row>
    <row r="86" spans="1:5" s="120" customFormat="1" ht="27.6" x14ac:dyDescent="0.25">
      <c r="A86" s="121">
        <v>83</v>
      </c>
      <c r="B86" s="121">
        <v>22800700100</v>
      </c>
      <c r="C86" s="122" t="s">
        <v>213</v>
      </c>
      <c r="D86" s="118">
        <v>775000000</v>
      </c>
      <c r="E86" s="123">
        <f t="shared" si="2"/>
        <v>775000000</v>
      </c>
    </row>
    <row r="87" spans="1:5" s="120" customFormat="1" ht="27.6" x14ac:dyDescent="0.25">
      <c r="A87" s="121">
        <v>84</v>
      </c>
      <c r="B87" s="121">
        <v>22800700200</v>
      </c>
      <c r="C87" s="122" t="s">
        <v>100</v>
      </c>
      <c r="D87" s="118">
        <v>0</v>
      </c>
      <c r="E87" s="123">
        <f t="shared" si="2"/>
        <v>0</v>
      </c>
    </row>
    <row r="88" spans="1:5" s="120" customFormat="1" ht="27.6" x14ac:dyDescent="0.25">
      <c r="A88" s="121">
        <v>85</v>
      </c>
      <c r="B88" s="121">
        <v>22800700300</v>
      </c>
      <c r="C88" s="122" t="s">
        <v>303</v>
      </c>
      <c r="D88" s="118">
        <v>300000000</v>
      </c>
      <c r="E88" s="123">
        <f t="shared" si="2"/>
        <v>300000000</v>
      </c>
    </row>
    <row r="89" spans="1:5" s="120" customFormat="1" x14ac:dyDescent="0.25">
      <c r="A89" s="121">
        <v>86</v>
      </c>
      <c r="B89" s="121">
        <v>22900100100</v>
      </c>
      <c r="C89" s="122" t="s">
        <v>190</v>
      </c>
      <c r="D89" s="118">
        <v>2493190000</v>
      </c>
      <c r="E89" s="123">
        <f t="shared" si="2"/>
        <v>2493190000</v>
      </c>
    </row>
    <row r="90" spans="1:5" s="120" customFormat="1" ht="41.4" x14ac:dyDescent="0.25">
      <c r="A90" s="121">
        <v>87</v>
      </c>
      <c r="B90" s="121">
        <v>22905500100</v>
      </c>
      <c r="C90" s="122" t="s">
        <v>185</v>
      </c>
      <c r="D90" s="118">
        <v>0</v>
      </c>
      <c r="E90" s="123">
        <f t="shared" si="2"/>
        <v>0</v>
      </c>
    </row>
    <row r="91" spans="1:5" s="120" customFormat="1" ht="27.6" x14ac:dyDescent="0.25">
      <c r="A91" s="121">
        <v>88</v>
      </c>
      <c r="B91" s="121">
        <v>23100100100</v>
      </c>
      <c r="C91" s="122" t="s">
        <v>136</v>
      </c>
      <c r="D91" s="118">
        <v>595200000</v>
      </c>
      <c r="E91" s="123">
        <f t="shared" si="2"/>
        <v>595200000</v>
      </c>
    </row>
    <row r="92" spans="1:5" s="120" customFormat="1" ht="27.6" x14ac:dyDescent="0.25">
      <c r="A92" s="121">
        <v>89</v>
      </c>
      <c r="B92" s="121">
        <v>23100100200</v>
      </c>
      <c r="C92" s="122" t="s">
        <v>297</v>
      </c>
      <c r="D92" s="118">
        <v>95500000</v>
      </c>
      <c r="E92" s="123">
        <f t="shared" si="2"/>
        <v>95500000</v>
      </c>
    </row>
    <row r="93" spans="1:5" s="120" customFormat="1" x14ac:dyDescent="0.25">
      <c r="A93" s="121">
        <v>90</v>
      </c>
      <c r="B93" s="121">
        <v>23100300100</v>
      </c>
      <c r="C93" s="122" t="s">
        <v>32</v>
      </c>
      <c r="D93" s="118">
        <v>1500000000</v>
      </c>
      <c r="E93" s="123">
        <f t="shared" si="2"/>
        <v>1500000000</v>
      </c>
    </row>
    <row r="94" spans="1:5" s="120" customFormat="1" ht="27.6" x14ac:dyDescent="0.25">
      <c r="A94" s="121">
        <v>91</v>
      </c>
      <c r="B94" s="121">
        <v>23100400100</v>
      </c>
      <c r="C94" s="122" t="s">
        <v>130</v>
      </c>
      <c r="D94" s="118">
        <v>35500000</v>
      </c>
      <c r="E94" s="123">
        <f t="shared" si="2"/>
        <v>35500000</v>
      </c>
    </row>
    <row r="95" spans="1:5" s="120" customFormat="1" x14ac:dyDescent="0.25">
      <c r="A95" s="121">
        <v>92</v>
      </c>
      <c r="B95" s="121">
        <v>23300100100</v>
      </c>
      <c r="C95" s="122" t="s">
        <v>83</v>
      </c>
      <c r="D95" s="118">
        <v>166000000</v>
      </c>
      <c r="E95" s="123">
        <f t="shared" si="2"/>
        <v>166000000</v>
      </c>
    </row>
    <row r="96" spans="1:5" s="120" customFormat="1" x14ac:dyDescent="0.25">
      <c r="A96" s="121">
        <v>93</v>
      </c>
      <c r="B96" s="121">
        <v>23305100200</v>
      </c>
      <c r="C96" s="122" t="s">
        <v>282</v>
      </c>
      <c r="D96" s="118">
        <v>100000000</v>
      </c>
      <c r="E96" s="123">
        <f t="shared" si="2"/>
        <v>100000000</v>
      </c>
    </row>
    <row r="97" spans="1:5" s="120" customFormat="1" x14ac:dyDescent="0.25">
      <c r="A97" s="121">
        <v>94</v>
      </c>
      <c r="B97" s="121">
        <v>23305200100</v>
      </c>
      <c r="C97" s="122" t="s">
        <v>330</v>
      </c>
      <c r="D97" s="118">
        <v>0</v>
      </c>
      <c r="E97" s="123">
        <f t="shared" si="2"/>
        <v>0</v>
      </c>
    </row>
    <row r="98" spans="1:5" s="120" customFormat="1" ht="27.6" x14ac:dyDescent="0.25">
      <c r="A98" s="121">
        <v>95</v>
      </c>
      <c r="B98" s="121">
        <v>23400100100</v>
      </c>
      <c r="C98" s="122" t="s">
        <v>142</v>
      </c>
      <c r="D98" s="118">
        <v>104718500000</v>
      </c>
      <c r="E98" s="123">
        <f t="shared" si="2"/>
        <v>104718500000</v>
      </c>
    </row>
    <row r="99" spans="1:5" s="120" customFormat="1" ht="41.4" x14ac:dyDescent="0.25">
      <c r="A99" s="121">
        <v>96</v>
      </c>
      <c r="B99" s="121">
        <v>23405600100</v>
      </c>
      <c r="C99" s="122" t="s">
        <v>255</v>
      </c>
      <c r="D99" s="118">
        <v>28500000000</v>
      </c>
      <c r="E99" s="123">
        <f t="shared" si="2"/>
        <v>28500000000</v>
      </c>
    </row>
    <row r="100" spans="1:5" s="120" customFormat="1" x14ac:dyDescent="0.25">
      <c r="A100" s="121">
        <v>97</v>
      </c>
      <c r="B100" s="121">
        <v>23600100100</v>
      </c>
      <c r="C100" s="122" t="s">
        <v>164</v>
      </c>
      <c r="D100" s="118">
        <v>441500000</v>
      </c>
      <c r="E100" s="123">
        <f t="shared" ref="E100:E131" si="3">SUM(D100:D100)</f>
        <v>441500000</v>
      </c>
    </row>
    <row r="101" spans="1:5" s="120" customFormat="1" ht="27.6" x14ac:dyDescent="0.25">
      <c r="A101" s="121">
        <v>98</v>
      </c>
      <c r="B101" s="121">
        <v>23800100100</v>
      </c>
      <c r="C101" s="122" t="s">
        <v>175</v>
      </c>
      <c r="D101" s="118">
        <v>3000000000</v>
      </c>
      <c r="E101" s="123">
        <f t="shared" si="3"/>
        <v>3000000000</v>
      </c>
    </row>
    <row r="102" spans="1:5" s="120" customFormat="1" x14ac:dyDescent="0.25">
      <c r="A102" s="121">
        <v>99</v>
      </c>
      <c r="B102" s="121">
        <v>23800100200</v>
      </c>
      <c r="C102" s="122" t="s">
        <v>268</v>
      </c>
      <c r="D102" s="118">
        <v>3000000000</v>
      </c>
      <c r="E102" s="123">
        <f t="shared" si="3"/>
        <v>3000000000</v>
      </c>
    </row>
    <row r="103" spans="1:5" s="120" customFormat="1" x14ac:dyDescent="0.25">
      <c r="A103" s="121">
        <v>100</v>
      </c>
      <c r="B103" s="121">
        <v>23800100300</v>
      </c>
      <c r="C103" s="122" t="s">
        <v>220</v>
      </c>
      <c r="D103" s="118">
        <v>0</v>
      </c>
      <c r="E103" s="123">
        <f t="shared" si="3"/>
        <v>0</v>
      </c>
    </row>
    <row r="104" spans="1:5" s="120" customFormat="1" ht="27.6" x14ac:dyDescent="0.25">
      <c r="A104" s="121">
        <v>101</v>
      </c>
      <c r="B104" s="121">
        <v>23800100500</v>
      </c>
      <c r="C104" s="122" t="s">
        <v>188</v>
      </c>
      <c r="D104" s="118">
        <v>450000000</v>
      </c>
      <c r="E104" s="123">
        <f t="shared" si="3"/>
        <v>450000000</v>
      </c>
    </row>
    <row r="105" spans="1:5" s="120" customFormat="1" x14ac:dyDescent="0.25">
      <c r="A105" s="121">
        <v>102</v>
      </c>
      <c r="B105" s="121">
        <v>23800100700</v>
      </c>
      <c r="C105" s="122" t="s">
        <v>218</v>
      </c>
      <c r="D105" s="118">
        <v>0</v>
      </c>
      <c r="E105" s="123">
        <f t="shared" si="3"/>
        <v>0</v>
      </c>
    </row>
    <row r="106" spans="1:5" s="120" customFormat="1" ht="27.6" x14ac:dyDescent="0.25">
      <c r="A106" s="121">
        <v>103</v>
      </c>
      <c r="B106" s="121">
        <v>23800100800</v>
      </c>
      <c r="C106" s="122" t="s">
        <v>217</v>
      </c>
      <c r="D106" s="118">
        <v>0</v>
      </c>
      <c r="E106" s="123">
        <f t="shared" si="3"/>
        <v>0</v>
      </c>
    </row>
    <row r="107" spans="1:5" s="120" customFormat="1" ht="27.6" x14ac:dyDescent="0.25">
      <c r="A107" s="121">
        <v>104</v>
      </c>
      <c r="B107" s="121">
        <v>23800100900</v>
      </c>
      <c r="C107" s="122" t="s">
        <v>219</v>
      </c>
      <c r="D107" s="118">
        <v>0</v>
      </c>
      <c r="E107" s="123">
        <f t="shared" si="3"/>
        <v>0</v>
      </c>
    </row>
    <row r="108" spans="1:5" s="120" customFormat="1" ht="27.6" x14ac:dyDescent="0.25">
      <c r="A108" s="121">
        <v>105</v>
      </c>
      <c r="B108" s="121">
        <v>23800101000</v>
      </c>
      <c r="C108" s="122" t="s">
        <v>299</v>
      </c>
      <c r="D108" s="118">
        <v>7000000000</v>
      </c>
      <c r="E108" s="123">
        <f t="shared" si="3"/>
        <v>7000000000</v>
      </c>
    </row>
    <row r="109" spans="1:5" s="120" customFormat="1" x14ac:dyDescent="0.25">
      <c r="A109" s="121">
        <v>106</v>
      </c>
      <c r="B109" s="121">
        <v>23800101100</v>
      </c>
      <c r="C109" s="122" t="s">
        <v>298</v>
      </c>
      <c r="D109" s="118">
        <v>0</v>
      </c>
      <c r="E109" s="123">
        <f t="shared" si="3"/>
        <v>0</v>
      </c>
    </row>
    <row r="110" spans="1:5" s="120" customFormat="1" ht="27.6" x14ac:dyDescent="0.25">
      <c r="A110" s="121">
        <v>107</v>
      </c>
      <c r="B110" s="121">
        <v>23800101200</v>
      </c>
      <c r="C110" s="122" t="s">
        <v>50</v>
      </c>
      <c r="D110" s="118">
        <v>0</v>
      </c>
      <c r="E110" s="123">
        <f t="shared" si="3"/>
        <v>0</v>
      </c>
    </row>
    <row r="111" spans="1:5" s="120" customFormat="1" ht="27.6" x14ac:dyDescent="0.25">
      <c r="A111" s="121">
        <v>108</v>
      </c>
      <c r="B111" s="121">
        <v>23800101300</v>
      </c>
      <c r="C111" s="122" t="s">
        <v>307</v>
      </c>
      <c r="D111" s="118">
        <v>0</v>
      </c>
      <c r="E111" s="123">
        <f t="shared" si="3"/>
        <v>0</v>
      </c>
    </row>
    <row r="112" spans="1:5" s="120" customFormat="1" x14ac:dyDescent="0.25">
      <c r="A112" s="121">
        <v>109</v>
      </c>
      <c r="B112" s="121">
        <v>23800400100</v>
      </c>
      <c r="C112" s="122" t="s">
        <v>249</v>
      </c>
      <c r="D112" s="118">
        <v>132000000</v>
      </c>
      <c r="E112" s="123">
        <f t="shared" si="3"/>
        <v>132000000</v>
      </c>
    </row>
    <row r="113" spans="1:5" s="120" customFormat="1" ht="27.6" x14ac:dyDescent="0.25">
      <c r="A113" s="121">
        <v>110</v>
      </c>
      <c r="B113" s="121">
        <v>23800400200</v>
      </c>
      <c r="C113" s="122" t="s">
        <v>300</v>
      </c>
      <c r="D113" s="118">
        <v>0</v>
      </c>
      <c r="E113" s="123">
        <f t="shared" si="3"/>
        <v>0</v>
      </c>
    </row>
    <row r="114" spans="1:5" s="120" customFormat="1" ht="27.6" x14ac:dyDescent="0.25">
      <c r="A114" s="121">
        <v>111</v>
      </c>
      <c r="B114" s="121">
        <v>25200100100</v>
      </c>
      <c r="C114" s="122" t="s">
        <v>111</v>
      </c>
      <c r="D114" s="118">
        <v>615800000</v>
      </c>
      <c r="E114" s="123">
        <f t="shared" si="3"/>
        <v>615800000</v>
      </c>
    </row>
    <row r="115" spans="1:5" s="120" customFormat="1" x14ac:dyDescent="0.25">
      <c r="A115" s="121">
        <v>112</v>
      </c>
      <c r="B115" s="121">
        <v>25210200100</v>
      </c>
      <c r="C115" s="122" t="s">
        <v>186</v>
      </c>
      <c r="D115" s="118">
        <v>57887315000</v>
      </c>
      <c r="E115" s="123">
        <f t="shared" si="3"/>
        <v>57887315000</v>
      </c>
    </row>
    <row r="116" spans="1:5" s="120" customFormat="1" ht="27.6" x14ac:dyDescent="0.25">
      <c r="A116" s="121">
        <v>113</v>
      </c>
      <c r="B116" s="121">
        <v>25210300100</v>
      </c>
      <c r="C116" s="122" t="s">
        <v>198</v>
      </c>
      <c r="D116" s="118">
        <v>2800000000</v>
      </c>
      <c r="E116" s="123">
        <f t="shared" si="3"/>
        <v>2800000000</v>
      </c>
    </row>
    <row r="117" spans="1:5" s="120" customFormat="1" ht="27.6" x14ac:dyDescent="0.25">
      <c r="A117" s="121">
        <v>114</v>
      </c>
      <c r="B117" s="121">
        <v>25305300100</v>
      </c>
      <c r="C117" s="122" t="s">
        <v>187</v>
      </c>
      <c r="D117" s="118">
        <v>150000000</v>
      </c>
      <c r="E117" s="123">
        <f t="shared" si="3"/>
        <v>150000000</v>
      </c>
    </row>
    <row r="118" spans="1:5" s="120" customFormat="1" x14ac:dyDescent="0.25">
      <c r="A118" s="121">
        <v>115</v>
      </c>
      <c r="B118" s="121">
        <v>26000100100</v>
      </c>
      <c r="C118" s="122" t="s">
        <v>141</v>
      </c>
      <c r="D118" s="118">
        <v>60800000000</v>
      </c>
      <c r="E118" s="123">
        <f t="shared" si="3"/>
        <v>60800000000</v>
      </c>
    </row>
    <row r="119" spans="1:5" s="120" customFormat="1" ht="27.6" x14ac:dyDescent="0.25">
      <c r="A119" s="121">
        <v>116</v>
      </c>
      <c r="B119" s="121">
        <v>26000200100</v>
      </c>
      <c r="C119" s="122" t="s">
        <v>203</v>
      </c>
      <c r="D119" s="118">
        <v>268500000</v>
      </c>
      <c r="E119" s="123">
        <f t="shared" si="3"/>
        <v>268500000</v>
      </c>
    </row>
    <row r="120" spans="1:5" s="120" customFormat="1" ht="27.6" x14ac:dyDescent="0.25">
      <c r="A120" s="121">
        <v>117</v>
      </c>
      <c r="B120" s="121">
        <v>26300100100</v>
      </c>
      <c r="C120" s="122" t="s">
        <v>144</v>
      </c>
      <c r="D120" s="118">
        <v>1041000000</v>
      </c>
      <c r="E120" s="123">
        <f t="shared" si="3"/>
        <v>1041000000</v>
      </c>
    </row>
    <row r="121" spans="1:5" s="120" customFormat="1" ht="27.6" x14ac:dyDescent="0.25">
      <c r="A121" s="121">
        <v>118</v>
      </c>
      <c r="B121" s="121">
        <v>26300100200</v>
      </c>
      <c r="C121" s="122" t="s">
        <v>138</v>
      </c>
      <c r="D121" s="118">
        <v>0</v>
      </c>
      <c r="E121" s="123">
        <f t="shared" si="3"/>
        <v>0</v>
      </c>
    </row>
    <row r="122" spans="1:5" s="120" customFormat="1" x14ac:dyDescent="0.25">
      <c r="A122" s="121">
        <v>119</v>
      </c>
      <c r="B122" s="121">
        <v>26300200100</v>
      </c>
      <c r="C122" s="122" t="s">
        <v>287</v>
      </c>
      <c r="D122" s="118">
        <v>50000000</v>
      </c>
      <c r="E122" s="123">
        <f t="shared" si="3"/>
        <v>50000000</v>
      </c>
    </row>
    <row r="123" spans="1:5" s="120" customFormat="1" x14ac:dyDescent="0.25">
      <c r="A123" s="121">
        <v>120</v>
      </c>
      <c r="B123" s="121">
        <v>26400100100</v>
      </c>
      <c r="C123" s="122" t="s">
        <v>197</v>
      </c>
      <c r="D123" s="118">
        <v>1620000000</v>
      </c>
      <c r="E123" s="123">
        <f t="shared" si="3"/>
        <v>1620000000</v>
      </c>
    </row>
    <row r="124" spans="1:5" s="120" customFormat="1" ht="27.6" x14ac:dyDescent="0.25">
      <c r="A124" s="121">
        <v>121</v>
      </c>
      <c r="B124" s="121">
        <v>31801100100</v>
      </c>
      <c r="C124" s="122" t="s">
        <v>266</v>
      </c>
      <c r="D124" s="118">
        <v>300000000</v>
      </c>
      <c r="E124" s="123">
        <f t="shared" si="3"/>
        <v>300000000</v>
      </c>
    </row>
    <row r="125" spans="1:5" s="120" customFormat="1" x14ac:dyDescent="0.25">
      <c r="A125" s="121">
        <v>122</v>
      </c>
      <c r="B125" s="121">
        <v>31805100100</v>
      </c>
      <c r="C125" s="122" t="s">
        <v>225</v>
      </c>
      <c r="D125" s="118">
        <v>5057000000</v>
      </c>
      <c r="E125" s="123">
        <f t="shared" si="3"/>
        <v>5057000000</v>
      </c>
    </row>
    <row r="126" spans="1:5" s="120" customFormat="1" x14ac:dyDescent="0.25">
      <c r="A126" s="121">
        <v>123</v>
      </c>
      <c r="B126" s="121">
        <v>31805100200</v>
      </c>
      <c r="C126" s="122" t="s">
        <v>233</v>
      </c>
      <c r="D126" s="118">
        <v>0</v>
      </c>
      <c r="E126" s="123">
        <f t="shared" si="3"/>
        <v>0</v>
      </c>
    </row>
    <row r="127" spans="1:5" s="120" customFormat="1" x14ac:dyDescent="0.25">
      <c r="A127" s="121">
        <v>124</v>
      </c>
      <c r="B127" s="121">
        <v>31805100300</v>
      </c>
      <c r="C127" s="122" t="s">
        <v>264</v>
      </c>
      <c r="D127" s="118">
        <v>0</v>
      </c>
      <c r="E127" s="123">
        <f t="shared" si="3"/>
        <v>0</v>
      </c>
    </row>
    <row r="128" spans="1:5" s="120" customFormat="1" x14ac:dyDescent="0.25">
      <c r="A128" s="121">
        <v>125</v>
      </c>
      <c r="B128" s="121">
        <v>31805100400</v>
      </c>
      <c r="C128" s="122" t="s">
        <v>305</v>
      </c>
      <c r="D128" s="118">
        <v>70150000</v>
      </c>
      <c r="E128" s="123">
        <f t="shared" si="3"/>
        <v>70150000</v>
      </c>
    </row>
    <row r="129" spans="1:5" s="120" customFormat="1" x14ac:dyDescent="0.25">
      <c r="A129" s="121">
        <v>126</v>
      </c>
      <c r="B129" s="121">
        <v>31805200100</v>
      </c>
      <c r="C129" s="122" t="s">
        <v>212</v>
      </c>
      <c r="D129" s="118">
        <v>807000000</v>
      </c>
      <c r="E129" s="123">
        <f t="shared" si="3"/>
        <v>807000000</v>
      </c>
    </row>
    <row r="130" spans="1:5" s="120" customFormat="1" ht="27.6" x14ac:dyDescent="0.25">
      <c r="A130" s="121">
        <v>127</v>
      </c>
      <c r="B130" s="121">
        <v>31805200200</v>
      </c>
      <c r="C130" s="122" t="s">
        <v>239</v>
      </c>
      <c r="D130" s="118">
        <v>0</v>
      </c>
      <c r="E130" s="123">
        <f t="shared" si="3"/>
        <v>0</v>
      </c>
    </row>
    <row r="131" spans="1:5" s="120" customFormat="1" ht="27.6" x14ac:dyDescent="0.25">
      <c r="A131" s="121">
        <v>128</v>
      </c>
      <c r="B131" s="121">
        <v>31805200300</v>
      </c>
      <c r="C131" s="122" t="s">
        <v>240</v>
      </c>
      <c r="D131" s="118">
        <v>0</v>
      </c>
      <c r="E131" s="123">
        <f t="shared" si="3"/>
        <v>0</v>
      </c>
    </row>
    <row r="132" spans="1:5" s="120" customFormat="1" x14ac:dyDescent="0.25">
      <c r="A132" s="121">
        <v>129</v>
      </c>
      <c r="B132" s="121">
        <v>31805200400</v>
      </c>
      <c r="C132" s="122" t="s">
        <v>311</v>
      </c>
      <c r="D132" s="118">
        <v>0</v>
      </c>
      <c r="E132" s="123">
        <f t="shared" ref="E132:E163" si="4">SUM(D132:D132)</f>
        <v>0</v>
      </c>
    </row>
    <row r="133" spans="1:5" s="120" customFormat="1" x14ac:dyDescent="0.25">
      <c r="A133" s="121">
        <v>130</v>
      </c>
      <c r="B133" s="121">
        <v>31805400100</v>
      </c>
      <c r="C133" s="122" t="s">
        <v>304</v>
      </c>
      <c r="D133" s="118">
        <v>0</v>
      </c>
      <c r="E133" s="123">
        <f t="shared" si="4"/>
        <v>0</v>
      </c>
    </row>
    <row r="134" spans="1:5" s="120" customFormat="1" x14ac:dyDescent="0.25">
      <c r="A134" s="121">
        <v>131</v>
      </c>
      <c r="B134" s="121">
        <v>32600100100</v>
      </c>
      <c r="C134" s="122" t="s">
        <v>59</v>
      </c>
      <c r="D134" s="118">
        <v>2002500000</v>
      </c>
      <c r="E134" s="123">
        <f t="shared" si="4"/>
        <v>2002500000</v>
      </c>
    </row>
    <row r="135" spans="1:5" s="120" customFormat="1" x14ac:dyDescent="0.25">
      <c r="A135" s="121">
        <v>132</v>
      </c>
      <c r="B135" s="121">
        <v>32600200100</v>
      </c>
      <c r="C135" s="122" t="s">
        <v>147</v>
      </c>
      <c r="D135" s="118">
        <v>352910000</v>
      </c>
      <c r="E135" s="123">
        <f t="shared" si="4"/>
        <v>352910000</v>
      </c>
    </row>
    <row r="136" spans="1:5" s="120" customFormat="1" ht="27.6" x14ac:dyDescent="0.25">
      <c r="A136" s="121">
        <v>133</v>
      </c>
      <c r="B136" s="121">
        <v>32600700100</v>
      </c>
      <c r="C136" s="122" t="s">
        <v>92</v>
      </c>
      <c r="D136" s="118">
        <v>10000000</v>
      </c>
      <c r="E136" s="123">
        <f t="shared" si="4"/>
        <v>10000000</v>
      </c>
    </row>
    <row r="137" spans="1:5" s="120" customFormat="1" ht="27.6" x14ac:dyDescent="0.25">
      <c r="A137" s="121">
        <v>134</v>
      </c>
      <c r="B137" s="121">
        <v>45800200100</v>
      </c>
      <c r="C137" s="122" t="s">
        <v>333</v>
      </c>
      <c r="D137" s="118">
        <v>0</v>
      </c>
      <c r="E137" s="123">
        <f t="shared" si="4"/>
        <v>0</v>
      </c>
    </row>
    <row r="138" spans="1:5" s="120" customFormat="1" ht="27.6" x14ac:dyDescent="0.25">
      <c r="A138" s="121">
        <v>135</v>
      </c>
      <c r="B138" s="121">
        <v>46300100100</v>
      </c>
      <c r="C138" s="122" t="s">
        <v>222</v>
      </c>
      <c r="D138" s="118">
        <v>195000000</v>
      </c>
      <c r="E138" s="123">
        <f t="shared" si="4"/>
        <v>195000000</v>
      </c>
    </row>
    <row r="139" spans="1:5" s="120" customFormat="1" ht="27.6" x14ac:dyDescent="0.25">
      <c r="A139" s="121">
        <v>136</v>
      </c>
      <c r="B139" s="121">
        <v>51300100100</v>
      </c>
      <c r="C139" s="122" t="s">
        <v>224</v>
      </c>
      <c r="D139" s="118">
        <v>238000000</v>
      </c>
      <c r="E139" s="123">
        <f t="shared" si="4"/>
        <v>238000000</v>
      </c>
    </row>
    <row r="140" spans="1:5" s="120" customFormat="1" ht="27.6" x14ac:dyDescent="0.25">
      <c r="A140" s="121">
        <v>137</v>
      </c>
      <c r="B140" s="121">
        <v>51300100200</v>
      </c>
      <c r="C140" s="122" t="s">
        <v>289</v>
      </c>
      <c r="D140" s="118">
        <v>198000000</v>
      </c>
      <c r="E140" s="123">
        <f t="shared" si="4"/>
        <v>198000000</v>
      </c>
    </row>
    <row r="141" spans="1:5" s="120" customFormat="1" ht="27.6" x14ac:dyDescent="0.25">
      <c r="A141" s="121">
        <v>138</v>
      </c>
      <c r="B141" s="121">
        <v>51400100100</v>
      </c>
      <c r="C141" s="122" t="s">
        <v>194</v>
      </c>
      <c r="D141" s="118">
        <v>6035000000</v>
      </c>
      <c r="E141" s="123">
        <f t="shared" si="4"/>
        <v>6035000000</v>
      </c>
    </row>
    <row r="142" spans="1:5" s="120" customFormat="1" ht="27.6" x14ac:dyDescent="0.25">
      <c r="A142" s="121">
        <v>139</v>
      </c>
      <c r="B142" s="121">
        <v>51400100200</v>
      </c>
      <c r="C142" s="122" t="s">
        <v>205</v>
      </c>
      <c r="D142" s="118">
        <v>196500000</v>
      </c>
      <c r="E142" s="123">
        <f t="shared" si="4"/>
        <v>196500000</v>
      </c>
    </row>
    <row r="143" spans="1:5" s="120" customFormat="1" ht="27.6" x14ac:dyDescent="0.25">
      <c r="A143" s="121">
        <v>140</v>
      </c>
      <c r="B143" s="121">
        <v>51400100300</v>
      </c>
      <c r="C143" s="122" t="s">
        <v>204</v>
      </c>
      <c r="D143" s="118">
        <v>0</v>
      </c>
      <c r="E143" s="123">
        <f t="shared" si="4"/>
        <v>0</v>
      </c>
    </row>
    <row r="144" spans="1:5" s="120" customFormat="1" ht="27.6" x14ac:dyDescent="0.25">
      <c r="A144" s="121">
        <v>141</v>
      </c>
      <c r="B144" s="121">
        <v>51400100400</v>
      </c>
      <c r="C144" s="122" t="s">
        <v>80</v>
      </c>
      <c r="D144" s="118">
        <v>50000000</v>
      </c>
      <c r="E144" s="123">
        <f t="shared" si="4"/>
        <v>50000000</v>
      </c>
    </row>
    <row r="145" spans="1:5" s="120" customFormat="1" x14ac:dyDescent="0.25">
      <c r="A145" s="121">
        <v>142</v>
      </c>
      <c r="B145" s="121">
        <v>51400100500</v>
      </c>
      <c r="C145" s="122" t="s">
        <v>306</v>
      </c>
      <c r="D145" s="118">
        <v>0</v>
      </c>
      <c r="E145" s="123">
        <f t="shared" si="4"/>
        <v>0</v>
      </c>
    </row>
    <row r="146" spans="1:5" s="120" customFormat="1" ht="27.6" x14ac:dyDescent="0.25">
      <c r="A146" s="121">
        <v>143</v>
      </c>
      <c r="B146" s="121">
        <v>51405400200</v>
      </c>
      <c r="C146" s="122" t="s">
        <v>291</v>
      </c>
      <c r="D146" s="118">
        <v>192244000</v>
      </c>
      <c r="E146" s="123">
        <f t="shared" si="4"/>
        <v>192244000</v>
      </c>
    </row>
    <row r="147" spans="1:5" s="120" customFormat="1" ht="27.6" x14ac:dyDescent="0.25">
      <c r="A147" s="121">
        <v>144</v>
      </c>
      <c r="B147" s="121">
        <v>51700100100</v>
      </c>
      <c r="C147" s="122" t="s">
        <v>158</v>
      </c>
      <c r="D147" s="118">
        <v>9766000000</v>
      </c>
      <c r="E147" s="123">
        <f t="shared" si="4"/>
        <v>9766000000</v>
      </c>
    </row>
    <row r="148" spans="1:5" s="120" customFormat="1" x14ac:dyDescent="0.25">
      <c r="A148" s="121">
        <v>145</v>
      </c>
      <c r="B148" s="121">
        <v>51700100200</v>
      </c>
      <c r="C148" s="122" t="s">
        <v>170</v>
      </c>
      <c r="D148" s="118">
        <v>0</v>
      </c>
      <c r="E148" s="123">
        <f t="shared" si="4"/>
        <v>0</v>
      </c>
    </row>
    <row r="149" spans="1:5" s="120" customFormat="1" ht="27.6" x14ac:dyDescent="0.25">
      <c r="A149" s="121">
        <v>146</v>
      </c>
      <c r="B149" s="121">
        <v>51700100300</v>
      </c>
      <c r="C149" s="122" t="s">
        <v>171</v>
      </c>
      <c r="D149" s="118">
        <v>0</v>
      </c>
      <c r="E149" s="123">
        <f t="shared" si="4"/>
        <v>0</v>
      </c>
    </row>
    <row r="150" spans="1:5" s="120" customFormat="1" ht="27.6" x14ac:dyDescent="0.25">
      <c r="A150" s="121">
        <v>147</v>
      </c>
      <c r="B150" s="121">
        <v>51700100400</v>
      </c>
      <c r="C150" s="122" t="s">
        <v>184</v>
      </c>
      <c r="D150" s="118">
        <v>2000000</v>
      </c>
      <c r="E150" s="123">
        <f t="shared" si="4"/>
        <v>2000000</v>
      </c>
    </row>
    <row r="151" spans="1:5" s="120" customFormat="1" ht="27.6" x14ac:dyDescent="0.25">
      <c r="A151" s="121">
        <v>148</v>
      </c>
      <c r="B151" s="121">
        <v>51700300100</v>
      </c>
      <c r="C151" s="122" t="s">
        <v>168</v>
      </c>
      <c r="D151" s="118">
        <v>9444000000</v>
      </c>
      <c r="E151" s="123">
        <f t="shared" si="4"/>
        <v>9444000000</v>
      </c>
    </row>
    <row r="152" spans="1:5" s="120" customFormat="1" ht="27.6" x14ac:dyDescent="0.25">
      <c r="A152" s="121">
        <v>149</v>
      </c>
      <c r="B152" s="121">
        <v>51700300200</v>
      </c>
      <c r="C152" s="122" t="s">
        <v>247</v>
      </c>
      <c r="D152" s="118">
        <v>0</v>
      </c>
      <c r="E152" s="123">
        <f t="shared" si="4"/>
        <v>0</v>
      </c>
    </row>
    <row r="153" spans="1:5" s="120" customFormat="1" x14ac:dyDescent="0.25">
      <c r="A153" s="121">
        <v>150</v>
      </c>
      <c r="B153" s="121">
        <v>51700300300</v>
      </c>
      <c r="C153" s="122" t="s">
        <v>167</v>
      </c>
      <c r="D153" s="118">
        <v>0</v>
      </c>
      <c r="E153" s="123">
        <f t="shared" si="4"/>
        <v>0</v>
      </c>
    </row>
    <row r="154" spans="1:5" s="120" customFormat="1" x14ac:dyDescent="0.25">
      <c r="A154" s="121">
        <v>151</v>
      </c>
      <c r="B154" s="121">
        <v>51700800100</v>
      </c>
      <c r="C154" s="122" t="s">
        <v>87</v>
      </c>
      <c r="D154" s="118">
        <v>68500000</v>
      </c>
      <c r="E154" s="123">
        <f t="shared" si="4"/>
        <v>68500000</v>
      </c>
    </row>
    <row r="155" spans="1:5" s="120" customFormat="1" x14ac:dyDescent="0.25">
      <c r="A155" s="121">
        <v>152</v>
      </c>
      <c r="B155" s="121">
        <v>51701800100</v>
      </c>
      <c r="C155" s="122" t="s">
        <v>335</v>
      </c>
      <c r="D155" s="118">
        <v>750000000</v>
      </c>
      <c r="E155" s="123">
        <f t="shared" si="4"/>
        <v>750000000</v>
      </c>
    </row>
    <row r="156" spans="1:5" s="120" customFormat="1" ht="27.6" x14ac:dyDescent="0.25">
      <c r="A156" s="121">
        <v>153</v>
      </c>
      <c r="B156" s="121">
        <v>51702100100</v>
      </c>
      <c r="C156" s="122" t="s">
        <v>336</v>
      </c>
      <c r="D156" s="118">
        <v>600000000</v>
      </c>
      <c r="E156" s="123">
        <f t="shared" si="4"/>
        <v>600000000</v>
      </c>
    </row>
    <row r="157" spans="1:5" s="120" customFormat="1" ht="27.6" x14ac:dyDescent="0.25">
      <c r="A157" s="121">
        <v>154</v>
      </c>
      <c r="B157" s="121">
        <v>51702100200</v>
      </c>
      <c r="C157" s="122" t="s">
        <v>337</v>
      </c>
      <c r="D157" s="118">
        <v>1500000000</v>
      </c>
      <c r="E157" s="123">
        <f t="shared" si="4"/>
        <v>1500000000</v>
      </c>
    </row>
    <row r="158" spans="1:5" s="120" customFormat="1" ht="27.6" x14ac:dyDescent="0.25">
      <c r="A158" s="121">
        <v>155</v>
      </c>
      <c r="B158" s="121">
        <v>51702100300</v>
      </c>
      <c r="C158" s="122" t="s">
        <v>338</v>
      </c>
      <c r="D158" s="118">
        <v>1750000000</v>
      </c>
      <c r="E158" s="123">
        <f t="shared" si="4"/>
        <v>1750000000</v>
      </c>
    </row>
    <row r="159" spans="1:5" s="120" customFormat="1" x14ac:dyDescent="0.25">
      <c r="A159" s="121">
        <v>156</v>
      </c>
      <c r="B159" s="121">
        <v>51705400100</v>
      </c>
      <c r="C159" s="122" t="s">
        <v>150</v>
      </c>
      <c r="D159" s="118">
        <v>68300000</v>
      </c>
      <c r="E159" s="123">
        <f t="shared" si="4"/>
        <v>68300000</v>
      </c>
    </row>
    <row r="160" spans="1:5" s="120" customFormat="1" ht="27.6" x14ac:dyDescent="0.25">
      <c r="A160" s="121">
        <v>157</v>
      </c>
      <c r="B160" s="121">
        <v>51705400200</v>
      </c>
      <c r="C160" s="122" t="s">
        <v>216</v>
      </c>
      <c r="D160" s="118">
        <v>3000000</v>
      </c>
      <c r="E160" s="123">
        <f t="shared" si="4"/>
        <v>3000000</v>
      </c>
    </row>
    <row r="161" spans="1:5" s="120" customFormat="1" ht="27.6" x14ac:dyDescent="0.25">
      <c r="A161" s="121">
        <v>158</v>
      </c>
      <c r="B161" s="121">
        <v>51705400300</v>
      </c>
      <c r="C161" s="122" t="s">
        <v>280</v>
      </c>
      <c r="D161" s="118">
        <v>3000000</v>
      </c>
      <c r="E161" s="123">
        <f t="shared" si="4"/>
        <v>3000000</v>
      </c>
    </row>
    <row r="162" spans="1:5" s="120" customFormat="1" ht="27.6" x14ac:dyDescent="0.25">
      <c r="A162" s="121">
        <v>159</v>
      </c>
      <c r="B162" s="121">
        <v>51705400400</v>
      </c>
      <c r="C162" s="122" t="s">
        <v>277</v>
      </c>
      <c r="D162" s="118">
        <v>3000000</v>
      </c>
      <c r="E162" s="123">
        <f t="shared" si="4"/>
        <v>3000000</v>
      </c>
    </row>
    <row r="163" spans="1:5" s="120" customFormat="1" ht="27.6" x14ac:dyDescent="0.25">
      <c r="A163" s="121">
        <v>160</v>
      </c>
      <c r="B163" s="121">
        <v>51705400500</v>
      </c>
      <c r="C163" s="122" t="s">
        <v>270</v>
      </c>
      <c r="D163" s="118">
        <v>3000000</v>
      </c>
      <c r="E163" s="123">
        <f t="shared" si="4"/>
        <v>3000000</v>
      </c>
    </row>
    <row r="164" spans="1:5" s="120" customFormat="1" ht="27.6" x14ac:dyDescent="0.25">
      <c r="A164" s="121">
        <v>161</v>
      </c>
      <c r="B164" s="121">
        <v>51705400600</v>
      </c>
      <c r="C164" s="122" t="s">
        <v>279</v>
      </c>
      <c r="D164" s="118">
        <v>3000000</v>
      </c>
      <c r="E164" s="123">
        <f t="shared" ref="E164:E193" si="5">SUM(D164:D164)</f>
        <v>3000000</v>
      </c>
    </row>
    <row r="165" spans="1:5" s="120" customFormat="1" ht="27.6" x14ac:dyDescent="0.25">
      <c r="A165" s="121">
        <v>162</v>
      </c>
      <c r="B165" s="121">
        <v>51705400700</v>
      </c>
      <c r="C165" s="122" t="s">
        <v>271</v>
      </c>
      <c r="D165" s="118">
        <v>3000000</v>
      </c>
      <c r="E165" s="123">
        <f t="shared" si="5"/>
        <v>3000000</v>
      </c>
    </row>
    <row r="166" spans="1:5" s="120" customFormat="1" ht="27.6" x14ac:dyDescent="0.25">
      <c r="A166" s="121">
        <v>163</v>
      </c>
      <c r="B166" s="121">
        <v>51705400800</v>
      </c>
      <c r="C166" s="122" t="s">
        <v>278</v>
      </c>
      <c r="D166" s="118">
        <v>3000000</v>
      </c>
      <c r="E166" s="123">
        <f t="shared" si="5"/>
        <v>3000000</v>
      </c>
    </row>
    <row r="167" spans="1:5" s="120" customFormat="1" ht="27.6" x14ac:dyDescent="0.25">
      <c r="A167" s="121">
        <v>164</v>
      </c>
      <c r="B167" s="121">
        <v>51705400900</v>
      </c>
      <c r="C167" s="122" t="s">
        <v>215</v>
      </c>
      <c r="D167" s="118">
        <v>3000000</v>
      </c>
      <c r="E167" s="123">
        <f t="shared" si="5"/>
        <v>3000000</v>
      </c>
    </row>
    <row r="168" spans="1:5" s="120" customFormat="1" ht="27.6" x14ac:dyDescent="0.25">
      <c r="A168" s="121">
        <v>165</v>
      </c>
      <c r="B168" s="121">
        <v>51705401000</v>
      </c>
      <c r="C168" s="122" t="s">
        <v>76</v>
      </c>
      <c r="D168" s="118">
        <v>3000000</v>
      </c>
      <c r="E168" s="123">
        <f t="shared" si="5"/>
        <v>3000000</v>
      </c>
    </row>
    <row r="169" spans="1:5" s="120" customFormat="1" ht="27.6" x14ac:dyDescent="0.25">
      <c r="A169" s="121">
        <v>166</v>
      </c>
      <c r="B169" s="121">
        <v>51705500100</v>
      </c>
      <c r="C169" s="122" t="s">
        <v>172</v>
      </c>
      <c r="D169" s="118">
        <v>1090600000</v>
      </c>
      <c r="E169" s="123">
        <f t="shared" si="5"/>
        <v>1090600000</v>
      </c>
    </row>
    <row r="170" spans="1:5" s="120" customFormat="1" x14ac:dyDescent="0.25">
      <c r="A170" s="121">
        <v>167</v>
      </c>
      <c r="B170" s="121">
        <v>51705600100</v>
      </c>
      <c r="C170" s="122" t="s">
        <v>156</v>
      </c>
      <c r="D170" s="118">
        <v>37700000</v>
      </c>
      <c r="E170" s="123">
        <f t="shared" si="5"/>
        <v>37700000</v>
      </c>
    </row>
    <row r="171" spans="1:5" s="120" customFormat="1" x14ac:dyDescent="0.25">
      <c r="A171" s="121">
        <v>168</v>
      </c>
      <c r="B171" s="121">
        <v>51706400100</v>
      </c>
      <c r="C171" s="122" t="s">
        <v>301</v>
      </c>
      <c r="D171" s="118">
        <v>0</v>
      </c>
      <c r="E171" s="123">
        <f t="shared" si="5"/>
        <v>0</v>
      </c>
    </row>
    <row r="172" spans="1:5" s="120" customFormat="1" x14ac:dyDescent="0.25">
      <c r="A172" s="121">
        <v>169</v>
      </c>
      <c r="B172" s="121">
        <v>52100100100</v>
      </c>
      <c r="C172" s="122" t="s">
        <v>125</v>
      </c>
      <c r="D172" s="118">
        <v>5612000000</v>
      </c>
      <c r="E172" s="123">
        <f t="shared" si="5"/>
        <v>5612000000</v>
      </c>
    </row>
    <row r="173" spans="1:5" s="120" customFormat="1" ht="27.6" x14ac:dyDescent="0.25">
      <c r="A173" s="121">
        <v>170</v>
      </c>
      <c r="B173" s="121">
        <v>52100100200</v>
      </c>
      <c r="C173" s="122" t="s">
        <v>55</v>
      </c>
      <c r="D173" s="118">
        <v>0</v>
      </c>
      <c r="E173" s="123">
        <f t="shared" si="5"/>
        <v>0</v>
      </c>
    </row>
    <row r="174" spans="1:5" s="120" customFormat="1" ht="27.6" x14ac:dyDescent="0.25">
      <c r="A174" s="121">
        <v>171</v>
      </c>
      <c r="B174" s="121">
        <v>52100100300</v>
      </c>
      <c r="C174" s="122" t="s">
        <v>69</v>
      </c>
      <c r="D174" s="118">
        <v>499700000</v>
      </c>
      <c r="E174" s="123">
        <f t="shared" si="5"/>
        <v>499700000</v>
      </c>
    </row>
    <row r="175" spans="1:5" s="120" customFormat="1" ht="27.6" x14ac:dyDescent="0.25">
      <c r="A175" s="121">
        <v>172</v>
      </c>
      <c r="B175" s="121">
        <v>52100100400</v>
      </c>
      <c r="C175" s="122" t="s">
        <v>310</v>
      </c>
      <c r="D175" s="118">
        <v>0</v>
      </c>
      <c r="E175" s="123">
        <f t="shared" si="5"/>
        <v>0</v>
      </c>
    </row>
    <row r="176" spans="1:5" s="120" customFormat="1" ht="27.6" x14ac:dyDescent="0.25">
      <c r="A176" s="121">
        <v>173</v>
      </c>
      <c r="B176" s="121">
        <v>52100200100</v>
      </c>
      <c r="C176" s="122" t="s">
        <v>134</v>
      </c>
      <c r="D176" s="118">
        <v>3559420000</v>
      </c>
      <c r="E176" s="123">
        <f t="shared" si="5"/>
        <v>3559420000</v>
      </c>
    </row>
    <row r="177" spans="1:5" s="120" customFormat="1" ht="27.6" x14ac:dyDescent="0.25">
      <c r="A177" s="121">
        <v>174</v>
      </c>
      <c r="B177" s="121">
        <v>52100300100</v>
      </c>
      <c r="C177" s="122" t="s">
        <v>106</v>
      </c>
      <c r="D177" s="118">
        <v>109500000</v>
      </c>
      <c r="E177" s="123">
        <f t="shared" si="5"/>
        <v>109500000</v>
      </c>
    </row>
    <row r="178" spans="1:5" s="120" customFormat="1" ht="27.6" x14ac:dyDescent="0.25">
      <c r="A178" s="121">
        <v>175</v>
      </c>
      <c r="B178" s="121">
        <v>52102600100</v>
      </c>
      <c r="C178" s="122" t="s">
        <v>339</v>
      </c>
      <c r="D178" s="118">
        <v>6000000000</v>
      </c>
      <c r="E178" s="123">
        <f t="shared" si="5"/>
        <v>6000000000</v>
      </c>
    </row>
    <row r="179" spans="1:5" s="120" customFormat="1" x14ac:dyDescent="0.25">
      <c r="A179" s="121">
        <v>176</v>
      </c>
      <c r="B179" s="121">
        <v>52110200100</v>
      </c>
      <c r="C179" s="122" t="s">
        <v>114</v>
      </c>
      <c r="D179" s="118">
        <v>760400000</v>
      </c>
      <c r="E179" s="123">
        <f t="shared" si="5"/>
        <v>760400000</v>
      </c>
    </row>
    <row r="180" spans="1:5" s="120" customFormat="1" ht="27.6" x14ac:dyDescent="0.25">
      <c r="A180" s="121">
        <v>177</v>
      </c>
      <c r="B180" s="121">
        <v>52110200900</v>
      </c>
      <c r="C180" s="122" t="s">
        <v>340</v>
      </c>
      <c r="D180" s="118">
        <v>0</v>
      </c>
      <c r="E180" s="123">
        <f t="shared" si="5"/>
        <v>0</v>
      </c>
    </row>
    <row r="181" spans="1:5" s="120" customFormat="1" x14ac:dyDescent="0.25">
      <c r="A181" s="121">
        <v>178</v>
      </c>
      <c r="B181" s="121">
        <v>52110300100</v>
      </c>
      <c r="C181" s="122" t="s">
        <v>101</v>
      </c>
      <c r="D181" s="118">
        <v>14000000</v>
      </c>
      <c r="E181" s="123">
        <f t="shared" si="5"/>
        <v>14000000</v>
      </c>
    </row>
    <row r="182" spans="1:5" s="120" customFormat="1" x14ac:dyDescent="0.25">
      <c r="A182" s="121">
        <v>179</v>
      </c>
      <c r="B182" s="121">
        <v>52110600100</v>
      </c>
      <c r="C182" s="122" t="s">
        <v>124</v>
      </c>
      <c r="D182" s="118">
        <v>100000000</v>
      </c>
      <c r="E182" s="123">
        <f t="shared" si="5"/>
        <v>100000000</v>
      </c>
    </row>
    <row r="183" spans="1:5" s="120" customFormat="1" x14ac:dyDescent="0.25">
      <c r="A183" s="121">
        <v>180</v>
      </c>
      <c r="B183" s="121">
        <v>52111500100</v>
      </c>
      <c r="C183" s="122" t="s">
        <v>193</v>
      </c>
      <c r="D183" s="118">
        <v>350000000</v>
      </c>
      <c r="E183" s="123">
        <f t="shared" si="5"/>
        <v>350000000</v>
      </c>
    </row>
    <row r="184" spans="1:5" s="120" customFormat="1" ht="27.6" x14ac:dyDescent="0.25">
      <c r="A184" s="121">
        <v>181</v>
      </c>
      <c r="B184" s="121">
        <v>52111600100</v>
      </c>
      <c r="C184" s="122" t="s">
        <v>260</v>
      </c>
      <c r="D184" s="118">
        <v>200000000</v>
      </c>
      <c r="E184" s="123">
        <f t="shared" si="5"/>
        <v>200000000</v>
      </c>
    </row>
    <row r="185" spans="1:5" s="120" customFormat="1" ht="27.6" x14ac:dyDescent="0.25">
      <c r="A185" s="121">
        <v>182</v>
      </c>
      <c r="B185" s="121">
        <v>52111700100</v>
      </c>
      <c r="C185" s="122" t="s">
        <v>181</v>
      </c>
      <c r="D185" s="118">
        <v>12000000</v>
      </c>
      <c r="E185" s="123">
        <f t="shared" si="5"/>
        <v>12000000</v>
      </c>
    </row>
    <row r="186" spans="1:5" s="120" customFormat="1" x14ac:dyDescent="0.25">
      <c r="A186" s="121">
        <v>183</v>
      </c>
      <c r="B186" s="121">
        <v>53500100100</v>
      </c>
      <c r="C186" s="122" t="s">
        <v>269</v>
      </c>
      <c r="D186" s="118">
        <v>6993000000</v>
      </c>
      <c r="E186" s="123">
        <f t="shared" si="5"/>
        <v>6993000000</v>
      </c>
    </row>
    <row r="187" spans="1:5" s="120" customFormat="1" x14ac:dyDescent="0.25">
      <c r="A187" s="121">
        <v>184</v>
      </c>
      <c r="B187" s="121">
        <v>53500100200</v>
      </c>
      <c r="C187" s="122" t="s">
        <v>115</v>
      </c>
      <c r="D187" s="118">
        <v>3500000000</v>
      </c>
      <c r="E187" s="123">
        <f t="shared" si="5"/>
        <v>3500000000</v>
      </c>
    </row>
    <row r="188" spans="1:5" s="120" customFormat="1" ht="27.6" x14ac:dyDescent="0.25">
      <c r="A188" s="121">
        <v>185</v>
      </c>
      <c r="B188" s="121">
        <v>53501600100</v>
      </c>
      <c r="C188" s="122" t="s">
        <v>108</v>
      </c>
      <c r="D188" s="118">
        <v>195500000</v>
      </c>
      <c r="E188" s="123">
        <f t="shared" si="5"/>
        <v>195500000</v>
      </c>
    </row>
    <row r="189" spans="1:5" s="120" customFormat="1" x14ac:dyDescent="0.25">
      <c r="A189" s="121">
        <v>186</v>
      </c>
      <c r="B189" s="121">
        <v>53505300100</v>
      </c>
      <c r="C189" s="122" t="s">
        <v>208</v>
      </c>
      <c r="D189" s="118">
        <v>1215000000</v>
      </c>
      <c r="E189" s="123">
        <f t="shared" si="5"/>
        <v>1215000000</v>
      </c>
    </row>
    <row r="190" spans="1:5" s="120" customFormat="1" x14ac:dyDescent="0.25">
      <c r="A190" s="121">
        <v>187</v>
      </c>
      <c r="B190" s="121">
        <v>53905100100</v>
      </c>
      <c r="C190" s="122" t="s">
        <v>245</v>
      </c>
      <c r="D190" s="118">
        <v>1190000000</v>
      </c>
      <c r="E190" s="123">
        <f t="shared" si="5"/>
        <v>1190000000</v>
      </c>
    </row>
    <row r="191" spans="1:5" s="120" customFormat="1" ht="27.6" x14ac:dyDescent="0.25">
      <c r="A191" s="121">
        <v>188</v>
      </c>
      <c r="B191" s="121">
        <v>55100100100</v>
      </c>
      <c r="C191" s="122" t="s">
        <v>139</v>
      </c>
      <c r="D191" s="118">
        <v>111900000</v>
      </c>
      <c r="E191" s="123">
        <f t="shared" si="5"/>
        <v>111900000</v>
      </c>
    </row>
    <row r="192" spans="1:5" s="120" customFormat="1" ht="27.6" x14ac:dyDescent="0.25">
      <c r="A192" s="121">
        <v>189</v>
      </c>
      <c r="B192" s="121">
        <v>55700100200</v>
      </c>
      <c r="C192" s="122" t="s">
        <v>236</v>
      </c>
      <c r="D192" s="118">
        <v>694000000</v>
      </c>
      <c r="E192" s="123">
        <f t="shared" si="5"/>
        <v>694000000</v>
      </c>
    </row>
    <row r="193" spans="1:5" s="120" customFormat="1" ht="27.6" x14ac:dyDescent="0.25">
      <c r="A193" s="121">
        <v>190</v>
      </c>
      <c r="B193" s="121">
        <v>55700200100</v>
      </c>
      <c r="C193" s="122" t="s">
        <v>89</v>
      </c>
      <c r="D193" s="118">
        <v>1122200682</v>
      </c>
      <c r="E193" s="123">
        <f t="shared" si="5"/>
        <v>1122200682</v>
      </c>
    </row>
    <row r="194" spans="1:5" s="120" customFormat="1" x14ac:dyDescent="0.25">
      <c r="A194" s="266" t="s">
        <v>318</v>
      </c>
      <c r="B194" s="266"/>
      <c r="C194" s="266"/>
      <c r="D194" s="119">
        <v>406306793157</v>
      </c>
      <c r="E194" s="119">
        <f>SUM(E4:E193)</f>
        <v>406306793157</v>
      </c>
    </row>
  </sheetData>
  <mergeCells count="3">
    <mergeCell ref="A1:E1"/>
    <mergeCell ref="A2:E2"/>
    <mergeCell ref="A194:C19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BDED3-9830-4245-91CA-AC78A9E1FA44}">
  <sheetPr>
    <pageSetUpPr fitToPage="1"/>
  </sheetPr>
  <dimension ref="A1:F49"/>
  <sheetViews>
    <sheetView topLeftCell="A12" workbookViewId="0">
      <selection activeCell="G33" sqref="G33"/>
    </sheetView>
  </sheetViews>
  <sheetFormatPr defaultColWidth="45.77734375" defaultRowHeight="11.4" x14ac:dyDescent="0.2"/>
  <cols>
    <col min="1" max="1" width="16.109375" style="79" bestFit="1" customWidth="1"/>
    <col min="2" max="2" width="68.33203125" style="79" customWidth="1"/>
    <col min="3" max="6" width="21" style="79" bestFit="1" customWidth="1"/>
    <col min="7" max="16384" width="45.77734375" style="79"/>
  </cols>
  <sheetData>
    <row r="1" spans="1:6" ht="14.4" customHeight="1" x14ac:dyDescent="0.2">
      <c r="A1" s="214" t="s">
        <v>706</v>
      </c>
      <c r="B1" s="214"/>
      <c r="C1" s="214"/>
      <c r="D1" s="214"/>
      <c r="E1" s="214"/>
      <c r="F1" s="214"/>
    </row>
    <row r="2" spans="1:6" ht="14.4" customHeight="1" x14ac:dyDescent="0.2">
      <c r="A2" s="214" t="s">
        <v>707</v>
      </c>
      <c r="B2" s="214"/>
      <c r="C2" s="214"/>
      <c r="D2" s="214"/>
      <c r="E2" s="214"/>
      <c r="F2" s="214"/>
    </row>
    <row r="3" spans="1:6" ht="14.4" customHeight="1" x14ac:dyDescent="0.2">
      <c r="A3" s="191" t="s">
        <v>708</v>
      </c>
      <c r="B3" s="191" t="s">
        <v>18</v>
      </c>
      <c r="C3" s="191" t="s">
        <v>709</v>
      </c>
      <c r="D3" s="191"/>
      <c r="E3" s="191" t="s">
        <v>710</v>
      </c>
      <c r="F3" s="191"/>
    </row>
    <row r="4" spans="1:6" x14ac:dyDescent="0.2">
      <c r="A4" s="191"/>
      <c r="B4" s="191"/>
      <c r="C4" s="191" t="s">
        <v>22</v>
      </c>
      <c r="D4" s="191" t="s">
        <v>711</v>
      </c>
      <c r="E4" s="191">
        <v>2024</v>
      </c>
      <c r="F4" s="191">
        <v>2025</v>
      </c>
    </row>
    <row r="5" spans="1:6" x14ac:dyDescent="0.2">
      <c r="A5" s="191">
        <v>1</v>
      </c>
      <c r="B5" s="192" t="s">
        <v>712</v>
      </c>
      <c r="C5" s="193">
        <v>133224097859</v>
      </c>
      <c r="D5" s="193">
        <v>173189261202</v>
      </c>
      <c r="E5" s="193">
        <v>492045100000</v>
      </c>
      <c r="F5" s="193">
        <v>655377180000</v>
      </c>
    </row>
    <row r="6" spans="1:6" x14ac:dyDescent="0.2">
      <c r="A6" s="191">
        <v>11</v>
      </c>
      <c r="B6" s="192" t="s">
        <v>713</v>
      </c>
      <c r="C6" s="193">
        <v>85237211585</v>
      </c>
      <c r="D6" s="193">
        <v>113097233419</v>
      </c>
      <c r="E6" s="193">
        <v>313421580497.79999</v>
      </c>
      <c r="F6" s="193">
        <v>241562049516.48001</v>
      </c>
    </row>
    <row r="7" spans="1:6" x14ac:dyDescent="0.2">
      <c r="A7" s="191">
        <v>1101</v>
      </c>
      <c r="B7" s="192" t="s">
        <v>713</v>
      </c>
      <c r="C7" s="193">
        <v>85237211585</v>
      </c>
      <c r="D7" s="193">
        <v>113097233419</v>
      </c>
      <c r="E7" s="193">
        <v>313421580497.79999</v>
      </c>
      <c r="F7" s="193">
        <v>241562049516.48001</v>
      </c>
    </row>
    <row r="8" spans="1:6" x14ac:dyDescent="0.2">
      <c r="A8" s="194">
        <v>110101</v>
      </c>
      <c r="B8" s="195" t="s">
        <v>714</v>
      </c>
      <c r="C8" s="196">
        <v>44168701785</v>
      </c>
      <c r="D8" s="196">
        <v>25527264882</v>
      </c>
      <c r="E8" s="196">
        <v>50891665455</v>
      </c>
      <c r="F8" s="196">
        <v>50003049516.400002</v>
      </c>
    </row>
    <row r="9" spans="1:6" x14ac:dyDescent="0.2">
      <c r="A9" s="194">
        <v>110102</v>
      </c>
      <c r="B9" s="195" t="s">
        <v>715</v>
      </c>
      <c r="C9" s="196">
        <v>24822419718</v>
      </c>
      <c r="D9" s="196">
        <v>47905432920</v>
      </c>
      <c r="E9" s="196">
        <v>62301829040</v>
      </c>
      <c r="F9" s="196">
        <v>71559000000</v>
      </c>
    </row>
    <row r="10" spans="1:6" x14ac:dyDescent="0.2">
      <c r="A10" s="194">
        <v>110103</v>
      </c>
      <c r="B10" s="195" t="s">
        <v>716</v>
      </c>
      <c r="C10" s="196">
        <v>16246090082</v>
      </c>
      <c r="D10" s="196">
        <v>39664535617</v>
      </c>
      <c r="E10" s="196">
        <v>200228086002.79999</v>
      </c>
      <c r="F10" s="196">
        <v>120000000000.08</v>
      </c>
    </row>
    <row r="11" spans="1:6" x14ac:dyDescent="0.2">
      <c r="A11" s="191">
        <v>12</v>
      </c>
      <c r="B11" s="192" t="s">
        <v>717</v>
      </c>
      <c r="C11" s="193">
        <v>30927190595</v>
      </c>
      <c r="D11" s="193">
        <v>29006147434</v>
      </c>
      <c r="E11" s="193">
        <v>33639332950</v>
      </c>
      <c r="F11" s="193">
        <v>40648491000</v>
      </c>
    </row>
    <row r="12" spans="1:6" x14ac:dyDescent="0.2">
      <c r="A12" s="191">
        <v>1201</v>
      </c>
      <c r="B12" s="192" t="s">
        <v>718</v>
      </c>
      <c r="C12" s="193">
        <v>23107627378</v>
      </c>
      <c r="D12" s="193">
        <v>17400197362</v>
      </c>
      <c r="E12" s="193">
        <v>23006246569.900002</v>
      </c>
      <c r="F12" s="193">
        <v>25696828668.310001</v>
      </c>
    </row>
    <row r="13" spans="1:6" x14ac:dyDescent="0.2">
      <c r="A13" s="194">
        <v>120101</v>
      </c>
      <c r="B13" s="195" t="s">
        <v>719</v>
      </c>
      <c r="C13" s="196">
        <v>17228184787</v>
      </c>
      <c r="D13" s="196">
        <v>12980072490</v>
      </c>
      <c r="E13" s="196">
        <v>17580019591.950001</v>
      </c>
      <c r="F13" s="196">
        <v>18396052460.110001</v>
      </c>
    </row>
    <row r="14" spans="1:6" x14ac:dyDescent="0.2">
      <c r="A14" s="194">
        <v>120102</v>
      </c>
      <c r="B14" s="195" t="s">
        <v>3074</v>
      </c>
      <c r="C14" s="196">
        <v>0</v>
      </c>
      <c r="D14" s="196">
        <v>0</v>
      </c>
      <c r="E14" s="196">
        <v>0</v>
      </c>
      <c r="F14" s="196">
        <v>0</v>
      </c>
    </row>
    <row r="15" spans="1:6" x14ac:dyDescent="0.2">
      <c r="A15" s="191">
        <v>120103</v>
      </c>
      <c r="B15" s="192" t="s">
        <v>720</v>
      </c>
      <c r="C15" s="193">
        <v>5879442591</v>
      </c>
      <c r="D15" s="193">
        <v>4420124872</v>
      </c>
      <c r="E15" s="193">
        <v>5426226977.9499998</v>
      </c>
      <c r="F15" s="193">
        <v>7300776208.1999998</v>
      </c>
    </row>
    <row r="16" spans="1:6" x14ac:dyDescent="0.2">
      <c r="A16" s="194">
        <v>1202</v>
      </c>
      <c r="B16" s="195" t="s">
        <v>721</v>
      </c>
      <c r="C16" s="196">
        <v>7819563217</v>
      </c>
      <c r="D16" s="196">
        <v>11604860572</v>
      </c>
      <c r="E16" s="196">
        <v>10633086380.1</v>
      </c>
      <c r="F16" s="196">
        <v>14951662331.690001</v>
      </c>
    </row>
    <row r="17" spans="1:6" x14ac:dyDescent="0.2">
      <c r="A17" s="194">
        <v>120201</v>
      </c>
      <c r="B17" s="195" t="s">
        <v>722</v>
      </c>
      <c r="C17" s="196">
        <v>1354730288</v>
      </c>
      <c r="D17" s="196">
        <v>1366909295</v>
      </c>
      <c r="E17" s="196">
        <v>2204000421.3000002</v>
      </c>
      <c r="F17" s="196">
        <v>2593668661.3200002</v>
      </c>
    </row>
    <row r="18" spans="1:6" x14ac:dyDescent="0.2">
      <c r="A18" s="194">
        <v>120202</v>
      </c>
      <c r="B18" s="195" t="s">
        <v>3075</v>
      </c>
      <c r="C18" s="196">
        <v>0</v>
      </c>
      <c r="D18" s="196">
        <v>0</v>
      </c>
      <c r="E18" s="196">
        <v>0</v>
      </c>
      <c r="F18" s="196">
        <v>0</v>
      </c>
    </row>
    <row r="19" spans="1:6" x14ac:dyDescent="0.2">
      <c r="A19" s="194">
        <v>120203</v>
      </c>
      <c r="B19" s="195" t="s">
        <v>3076</v>
      </c>
      <c r="C19" s="196">
        <v>0</v>
      </c>
      <c r="D19" s="196">
        <v>0</v>
      </c>
      <c r="E19" s="196">
        <v>0</v>
      </c>
      <c r="F19" s="196">
        <v>0</v>
      </c>
    </row>
    <row r="20" spans="1:6" x14ac:dyDescent="0.2">
      <c r="A20" s="194">
        <v>120204</v>
      </c>
      <c r="B20" s="195" t="s">
        <v>723</v>
      </c>
      <c r="C20" s="196">
        <v>3246349340</v>
      </c>
      <c r="D20" s="196">
        <v>5282084401</v>
      </c>
      <c r="E20" s="196">
        <v>4041432283.8099999</v>
      </c>
      <c r="F20" s="196">
        <v>4691909002.2700005</v>
      </c>
    </row>
    <row r="21" spans="1:6" x14ac:dyDescent="0.2">
      <c r="A21" s="194">
        <v>120205</v>
      </c>
      <c r="B21" s="195" t="s">
        <v>724</v>
      </c>
      <c r="C21" s="196">
        <v>61983820</v>
      </c>
      <c r="D21" s="196">
        <v>80726811</v>
      </c>
      <c r="E21" s="196">
        <v>184749754</v>
      </c>
      <c r="F21" s="196">
        <v>143732492.40000001</v>
      </c>
    </row>
    <row r="22" spans="1:6" x14ac:dyDescent="0.2">
      <c r="A22" s="194">
        <v>120206</v>
      </c>
      <c r="B22" s="195" t="s">
        <v>725</v>
      </c>
      <c r="C22" s="196">
        <v>1177208888</v>
      </c>
      <c r="D22" s="196">
        <v>1046535166</v>
      </c>
      <c r="E22" s="196">
        <v>1928405916.6800001</v>
      </c>
      <c r="F22" s="196">
        <v>1546115989.3800001</v>
      </c>
    </row>
    <row r="23" spans="1:6" x14ac:dyDescent="0.2">
      <c r="A23" s="194">
        <v>120207</v>
      </c>
      <c r="B23" s="195" t="s">
        <v>726</v>
      </c>
      <c r="C23" s="196">
        <v>21620816</v>
      </c>
      <c r="D23" s="196">
        <v>49481591</v>
      </c>
      <c r="E23" s="196">
        <v>161497701.40000001</v>
      </c>
      <c r="F23" s="196">
        <v>157427702.80000001</v>
      </c>
    </row>
    <row r="24" spans="1:6" x14ac:dyDescent="0.2">
      <c r="A24" s="194">
        <v>120208</v>
      </c>
      <c r="B24" s="195" t="s">
        <v>727</v>
      </c>
      <c r="C24" s="196">
        <v>220000</v>
      </c>
      <c r="D24" s="196">
        <v>640000</v>
      </c>
      <c r="E24" s="196">
        <v>708000</v>
      </c>
      <c r="F24" s="196">
        <v>1142000</v>
      </c>
    </row>
    <row r="25" spans="1:6" x14ac:dyDescent="0.2">
      <c r="A25" s="194">
        <v>120209</v>
      </c>
      <c r="B25" s="195" t="s">
        <v>728</v>
      </c>
      <c r="C25" s="196">
        <v>1649499992</v>
      </c>
      <c r="D25" s="196">
        <v>3542246434</v>
      </c>
      <c r="E25" s="196">
        <v>1671905502.9100001</v>
      </c>
      <c r="F25" s="196">
        <v>5144336000</v>
      </c>
    </row>
    <row r="26" spans="1:6" x14ac:dyDescent="0.2">
      <c r="A26" s="194">
        <v>120211</v>
      </c>
      <c r="B26" s="195" t="s">
        <v>729</v>
      </c>
      <c r="C26" s="196">
        <v>300700697</v>
      </c>
      <c r="D26" s="196">
        <v>227961055</v>
      </c>
      <c r="E26" s="196">
        <v>420000000</v>
      </c>
      <c r="F26" s="196">
        <v>420000000</v>
      </c>
    </row>
    <row r="27" spans="1:6" x14ac:dyDescent="0.2">
      <c r="A27" s="191">
        <v>120212</v>
      </c>
      <c r="B27" s="192" t="s">
        <v>730</v>
      </c>
      <c r="C27" s="193">
        <v>0</v>
      </c>
      <c r="D27" s="193">
        <v>0</v>
      </c>
      <c r="E27" s="193">
        <v>0</v>
      </c>
      <c r="F27" s="193">
        <v>240830483.52000001</v>
      </c>
    </row>
    <row r="28" spans="1:6" x14ac:dyDescent="0.2">
      <c r="A28" s="191">
        <v>120213</v>
      </c>
      <c r="B28" s="192" t="s">
        <v>731</v>
      </c>
      <c r="C28" s="193">
        <v>7249376</v>
      </c>
      <c r="D28" s="193">
        <v>8275819</v>
      </c>
      <c r="E28" s="193">
        <v>20386800</v>
      </c>
      <c r="F28" s="193">
        <v>12500000</v>
      </c>
    </row>
    <row r="29" spans="1:6" x14ac:dyDescent="0.2">
      <c r="A29" s="194">
        <v>1203</v>
      </c>
      <c r="B29" s="195" t="s">
        <v>3077</v>
      </c>
      <c r="C29" s="196">
        <v>0</v>
      </c>
      <c r="D29" s="196">
        <v>0</v>
      </c>
      <c r="E29" s="196">
        <v>0</v>
      </c>
      <c r="F29" s="196">
        <v>0</v>
      </c>
    </row>
    <row r="30" spans="1:6" x14ac:dyDescent="0.2">
      <c r="A30" s="194">
        <v>120301</v>
      </c>
      <c r="B30" s="195" t="s">
        <v>3078</v>
      </c>
      <c r="C30" s="197">
        <v>0</v>
      </c>
      <c r="D30" s="197">
        <v>0</v>
      </c>
      <c r="E30" s="196">
        <v>0</v>
      </c>
      <c r="F30" s="196">
        <v>0</v>
      </c>
    </row>
    <row r="31" spans="1:6" x14ac:dyDescent="0.2">
      <c r="A31" s="191">
        <v>1204</v>
      </c>
      <c r="B31" s="192" t="s">
        <v>732</v>
      </c>
      <c r="C31" s="193">
        <v>0</v>
      </c>
      <c r="D31" s="193">
        <v>1089500</v>
      </c>
      <c r="E31" s="193">
        <v>0</v>
      </c>
      <c r="F31" s="193">
        <v>0</v>
      </c>
    </row>
    <row r="32" spans="1:6" x14ac:dyDescent="0.2">
      <c r="A32" s="191">
        <v>120401</v>
      </c>
      <c r="B32" s="192" t="s">
        <v>733</v>
      </c>
      <c r="C32" s="198">
        <v>0</v>
      </c>
      <c r="D32" s="193">
        <v>1089500</v>
      </c>
      <c r="E32" s="198">
        <v>0</v>
      </c>
      <c r="F32" s="198">
        <v>0</v>
      </c>
    </row>
    <row r="33" spans="1:6" x14ac:dyDescent="0.2">
      <c r="A33" s="194">
        <v>13</v>
      </c>
      <c r="B33" s="195" t="s">
        <v>734</v>
      </c>
      <c r="C33" s="196">
        <v>2041601523</v>
      </c>
      <c r="D33" s="196">
        <v>1807448000</v>
      </c>
      <c r="E33" s="196">
        <v>31800000000</v>
      </c>
      <c r="F33" s="196">
        <v>31493200000</v>
      </c>
    </row>
    <row r="34" spans="1:6" x14ac:dyDescent="0.2">
      <c r="A34" s="191">
        <v>1301</v>
      </c>
      <c r="B34" s="192" t="s">
        <v>3079</v>
      </c>
      <c r="C34" s="198">
        <v>0</v>
      </c>
      <c r="D34" s="198">
        <v>0</v>
      </c>
      <c r="E34" s="193">
        <v>0</v>
      </c>
      <c r="F34" s="193">
        <v>0</v>
      </c>
    </row>
    <row r="35" spans="1:6" x14ac:dyDescent="0.2">
      <c r="A35" s="194">
        <v>130101</v>
      </c>
      <c r="B35" s="195" t="s">
        <v>3080</v>
      </c>
      <c r="C35" s="197">
        <v>0</v>
      </c>
      <c r="D35" s="197">
        <v>0</v>
      </c>
      <c r="E35" s="196">
        <v>0</v>
      </c>
      <c r="F35" s="196">
        <v>0</v>
      </c>
    </row>
    <row r="36" spans="1:6" x14ac:dyDescent="0.2">
      <c r="A36" s="191">
        <v>130102</v>
      </c>
      <c r="B36" s="192" t="s">
        <v>3081</v>
      </c>
      <c r="C36" s="193">
        <v>0</v>
      </c>
      <c r="D36" s="193">
        <v>0</v>
      </c>
      <c r="E36" s="193">
        <v>0</v>
      </c>
      <c r="F36" s="193">
        <v>0</v>
      </c>
    </row>
    <row r="37" spans="1:6" x14ac:dyDescent="0.2">
      <c r="A37" s="194">
        <v>1302</v>
      </c>
      <c r="B37" s="195" t="s">
        <v>735</v>
      </c>
      <c r="C37" s="196">
        <v>2041601523</v>
      </c>
      <c r="D37" s="196">
        <v>1807448000</v>
      </c>
      <c r="E37" s="196">
        <v>31800000000</v>
      </c>
      <c r="F37" s="196">
        <v>31493200000</v>
      </c>
    </row>
    <row r="38" spans="1:6" x14ac:dyDescent="0.2">
      <c r="A38" s="194">
        <v>130201</v>
      </c>
      <c r="B38" s="195" t="s">
        <v>568</v>
      </c>
      <c r="C38" s="196">
        <v>2041601523</v>
      </c>
      <c r="D38" s="196">
        <v>1807448000</v>
      </c>
      <c r="E38" s="196">
        <v>30110000000</v>
      </c>
      <c r="F38" s="196">
        <v>30190000000</v>
      </c>
    </row>
    <row r="39" spans="1:6" x14ac:dyDescent="0.2">
      <c r="A39" s="191">
        <v>130202</v>
      </c>
      <c r="B39" s="192" t="s">
        <v>626</v>
      </c>
      <c r="C39" s="198">
        <v>0</v>
      </c>
      <c r="D39" s="198">
        <v>0</v>
      </c>
      <c r="E39" s="193">
        <v>1690000000</v>
      </c>
      <c r="F39" s="193">
        <v>1303200000</v>
      </c>
    </row>
    <row r="40" spans="1:6" s="203" customFormat="1" x14ac:dyDescent="0.2">
      <c r="A40" s="191">
        <v>14</v>
      </c>
      <c r="B40" s="202" t="s">
        <v>736</v>
      </c>
      <c r="C40" s="193">
        <v>15018094156</v>
      </c>
      <c r="D40" s="193">
        <v>29278432349</v>
      </c>
      <c r="E40" s="208">
        <v>113184186552.2</v>
      </c>
      <c r="F40" s="208">
        <v>341673439483.52002</v>
      </c>
    </row>
    <row r="41" spans="1:6" s="203" customFormat="1" x14ac:dyDescent="0.2">
      <c r="A41" s="204">
        <v>1402</v>
      </c>
      <c r="B41" s="207" t="s">
        <v>738</v>
      </c>
      <c r="C41" s="204">
        <v>0</v>
      </c>
      <c r="D41" s="204">
        <v>0</v>
      </c>
      <c r="E41" s="206">
        <v>22337786552.200001</v>
      </c>
      <c r="F41" s="206">
        <v>143165939483.51999</v>
      </c>
    </row>
    <row r="42" spans="1:6" s="203" customFormat="1" x14ac:dyDescent="0.2">
      <c r="A42" s="204">
        <v>140202</v>
      </c>
      <c r="B42" s="205" t="s">
        <v>738</v>
      </c>
      <c r="C42" s="205">
        <v>0</v>
      </c>
      <c r="D42" s="205">
        <v>0</v>
      </c>
      <c r="E42" s="206">
        <v>22337786552.200001</v>
      </c>
      <c r="F42" s="206">
        <v>143165939483.51999</v>
      </c>
    </row>
    <row r="43" spans="1:6" x14ac:dyDescent="0.2">
      <c r="A43" s="199">
        <v>1403</v>
      </c>
      <c r="B43" s="200" t="s">
        <v>739</v>
      </c>
      <c r="C43" s="201">
        <v>13915834860</v>
      </c>
      <c r="D43" s="201">
        <v>27562137946</v>
      </c>
      <c r="E43" s="201">
        <v>88646400000</v>
      </c>
      <c r="F43" s="201">
        <v>194257500000</v>
      </c>
    </row>
    <row r="44" spans="1:6" x14ac:dyDescent="0.2">
      <c r="A44" s="199">
        <v>140301</v>
      </c>
      <c r="B44" s="200" t="s">
        <v>740</v>
      </c>
      <c r="C44" s="200">
        <v>0</v>
      </c>
      <c r="D44" s="200">
        <v>0</v>
      </c>
      <c r="E44" s="201">
        <v>38300000000</v>
      </c>
      <c r="F44" s="201">
        <v>126397000000</v>
      </c>
    </row>
    <row r="45" spans="1:6" x14ac:dyDescent="0.2">
      <c r="A45" s="199">
        <v>140302</v>
      </c>
      <c r="B45" s="200" t="s">
        <v>741</v>
      </c>
      <c r="C45" s="201">
        <v>13915834860</v>
      </c>
      <c r="D45" s="201">
        <v>27562137946</v>
      </c>
      <c r="E45" s="201">
        <v>50346400000</v>
      </c>
      <c r="F45" s="201">
        <v>67860500000</v>
      </c>
    </row>
    <row r="46" spans="1:6" s="203" customFormat="1" x14ac:dyDescent="0.2">
      <c r="A46" s="204">
        <v>1405</v>
      </c>
      <c r="B46" s="205" t="s">
        <v>742</v>
      </c>
      <c r="C46" s="205">
        <v>0</v>
      </c>
      <c r="D46" s="205">
        <v>0</v>
      </c>
      <c r="E46" s="206">
        <v>400000000</v>
      </c>
      <c r="F46" s="205">
        <v>0</v>
      </c>
    </row>
    <row r="47" spans="1:6" x14ac:dyDescent="0.2">
      <c r="A47" s="199">
        <v>140502</v>
      </c>
      <c r="B47" s="200" t="s">
        <v>693</v>
      </c>
      <c r="C47" s="200">
        <v>0</v>
      </c>
      <c r="D47" s="200">
        <v>0</v>
      </c>
      <c r="E47" s="201">
        <v>400000000</v>
      </c>
      <c r="F47" s="200">
        <v>0</v>
      </c>
    </row>
    <row r="48" spans="1:6" s="203" customFormat="1" x14ac:dyDescent="0.2">
      <c r="A48" s="204">
        <v>1407</v>
      </c>
      <c r="B48" s="205" t="s">
        <v>705</v>
      </c>
      <c r="C48" s="206">
        <v>1102259296</v>
      </c>
      <c r="D48" s="206">
        <v>1716294403</v>
      </c>
      <c r="E48" s="206">
        <v>1800000000</v>
      </c>
      <c r="F48" s="206">
        <v>4250000000</v>
      </c>
    </row>
    <row r="49" spans="1:6" x14ac:dyDescent="0.2">
      <c r="A49" s="199">
        <v>140701</v>
      </c>
      <c r="B49" s="200" t="s">
        <v>705</v>
      </c>
      <c r="C49" s="201">
        <v>1102259296</v>
      </c>
      <c r="D49" s="201">
        <v>1716294403</v>
      </c>
      <c r="E49" s="201">
        <v>1800000000</v>
      </c>
      <c r="F49" s="201">
        <v>4250000000</v>
      </c>
    </row>
  </sheetData>
  <mergeCells count="2">
    <mergeCell ref="A1:F1"/>
    <mergeCell ref="A2:F2"/>
  </mergeCells>
  <pageMargins left="0.70866141732283472" right="0.70866141732283472" top="0.74803149606299213" bottom="0.74803149606299213" header="0.31496062992125984" footer="0.31496062992125984"/>
  <pageSetup scale="72" fitToHeight="0" orientation="landscape" horizontalDpi="4294967295" verticalDpi="4294967295" r:id="rId1"/>
  <headerFooter>
    <oddFooter>&amp;Cii</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CB693-4BD1-4AC2-AA61-4AE3251005B3}">
  <sheetPr>
    <pageSetUpPr fitToPage="1"/>
  </sheetPr>
  <dimension ref="A1:H227"/>
  <sheetViews>
    <sheetView workbookViewId="0">
      <pane ySplit="4" topLeftCell="A5" activePane="bottomLeft" state="frozen"/>
      <selection sqref="A1:H33"/>
      <selection pane="bottomLeft" activeCell="F217" sqref="F217"/>
    </sheetView>
  </sheetViews>
  <sheetFormatPr defaultRowHeight="14.4" x14ac:dyDescent="0.3"/>
  <cols>
    <col min="1" max="1" width="9" bestFit="1" customWidth="1"/>
    <col min="2" max="2" width="52.109375" customWidth="1"/>
    <col min="3" max="3" width="24.44140625" bestFit="1" customWidth="1"/>
    <col min="4" max="4" width="23" bestFit="1" customWidth="1"/>
    <col min="5" max="5" width="24.44140625" bestFit="1" customWidth="1"/>
    <col min="6" max="6" width="23" bestFit="1" customWidth="1"/>
    <col min="7" max="7" width="24.44140625" bestFit="1" customWidth="1"/>
    <col min="8" max="8" width="10.33203125" bestFit="1" customWidth="1"/>
  </cols>
  <sheetData>
    <row r="1" spans="1:8" x14ac:dyDescent="0.3">
      <c r="A1" s="215" t="s">
        <v>0</v>
      </c>
      <c r="B1" s="215"/>
      <c r="C1" s="215"/>
      <c r="D1" s="215"/>
      <c r="E1" s="215"/>
      <c r="F1" s="215"/>
      <c r="G1" s="215"/>
      <c r="H1" s="215"/>
    </row>
    <row r="2" spans="1:8" x14ac:dyDescent="0.3">
      <c r="A2" s="215" t="s">
        <v>313</v>
      </c>
      <c r="B2" s="215"/>
      <c r="C2" s="215"/>
      <c r="D2" s="215"/>
      <c r="E2" s="215"/>
      <c r="F2" s="215"/>
      <c r="G2" s="215"/>
      <c r="H2" s="215"/>
    </row>
    <row r="3" spans="1:8" x14ac:dyDescent="0.3">
      <c r="A3" s="215" t="s">
        <v>2987</v>
      </c>
      <c r="B3" s="215"/>
      <c r="C3" s="215"/>
      <c r="D3" s="215"/>
      <c r="E3" s="215"/>
      <c r="F3" s="215"/>
      <c r="G3" s="215"/>
      <c r="H3" s="215"/>
    </row>
    <row r="4" spans="1:8" ht="29.4" customHeight="1" x14ac:dyDescent="0.3">
      <c r="A4" s="44" t="s">
        <v>2</v>
      </c>
      <c r="B4" s="44" t="s">
        <v>314</v>
      </c>
      <c r="C4" s="44" t="s">
        <v>315</v>
      </c>
      <c r="D4" s="44" t="s">
        <v>7</v>
      </c>
      <c r="E4" s="44" t="s">
        <v>316</v>
      </c>
      <c r="F4" s="44" t="s">
        <v>317</v>
      </c>
      <c r="G4" s="44" t="s">
        <v>318</v>
      </c>
      <c r="H4" s="44" t="s">
        <v>5</v>
      </c>
    </row>
    <row r="5" spans="1:8" ht="26.4" customHeight="1" x14ac:dyDescent="0.3">
      <c r="A5" s="57">
        <v>1</v>
      </c>
      <c r="B5" s="216" t="s">
        <v>319</v>
      </c>
      <c r="C5" s="216"/>
      <c r="D5" s="216"/>
      <c r="E5" s="216"/>
      <c r="F5" s="216"/>
      <c r="G5" s="216"/>
      <c r="H5" s="216"/>
    </row>
    <row r="6" spans="1:8" ht="26.4" hidden="1" x14ac:dyDescent="0.3">
      <c r="A6" s="58">
        <v>1</v>
      </c>
      <c r="B6" s="59" t="s">
        <v>229</v>
      </c>
      <c r="C6" s="60">
        <v>398103589.55000001</v>
      </c>
      <c r="D6" s="60">
        <v>3800000000</v>
      </c>
      <c r="E6" s="60">
        <v>100000000</v>
      </c>
      <c r="F6" s="61">
        <v>0</v>
      </c>
      <c r="G6" s="60">
        <v>4298103589.5500002</v>
      </c>
      <c r="H6" s="58"/>
    </row>
    <row r="7" spans="1:8" hidden="1" x14ac:dyDescent="0.3">
      <c r="A7" s="58">
        <v>2</v>
      </c>
      <c r="B7" s="59" t="s">
        <v>227</v>
      </c>
      <c r="C7" s="60">
        <v>142070418.38</v>
      </c>
      <c r="D7" s="60">
        <v>724500000</v>
      </c>
      <c r="E7" s="60">
        <v>158000000</v>
      </c>
      <c r="F7" s="61">
        <v>0</v>
      </c>
      <c r="G7" s="60">
        <v>1024570418.38</v>
      </c>
      <c r="H7" s="58"/>
    </row>
    <row r="8" spans="1:8" ht="26.4" hidden="1" x14ac:dyDescent="0.3">
      <c r="A8" s="58">
        <v>3</v>
      </c>
      <c r="B8" s="59" t="s">
        <v>263</v>
      </c>
      <c r="C8" s="61">
        <v>0</v>
      </c>
      <c r="D8" s="60">
        <v>220500000</v>
      </c>
      <c r="E8" s="61">
        <v>0</v>
      </c>
      <c r="F8" s="61">
        <v>0</v>
      </c>
      <c r="G8" s="60">
        <v>220500000</v>
      </c>
      <c r="H8" s="58"/>
    </row>
    <row r="9" spans="1:8" hidden="1" x14ac:dyDescent="0.3">
      <c r="A9" s="58">
        <v>4</v>
      </c>
      <c r="B9" s="59" t="s">
        <v>267</v>
      </c>
      <c r="C9" s="61">
        <v>0</v>
      </c>
      <c r="D9" s="60">
        <v>130725000</v>
      </c>
      <c r="E9" s="61">
        <v>0</v>
      </c>
      <c r="F9" s="61">
        <v>0</v>
      </c>
      <c r="G9" s="60">
        <v>130725000</v>
      </c>
      <c r="H9" s="58"/>
    </row>
    <row r="10" spans="1:8" hidden="1" x14ac:dyDescent="0.3">
      <c r="A10" s="58">
        <v>5</v>
      </c>
      <c r="B10" s="59" t="s">
        <v>294</v>
      </c>
      <c r="C10" s="61">
        <v>0</v>
      </c>
      <c r="D10" s="60">
        <v>45675000</v>
      </c>
      <c r="E10" s="61">
        <v>0</v>
      </c>
      <c r="F10" s="61">
        <v>0</v>
      </c>
      <c r="G10" s="60">
        <v>45675000</v>
      </c>
      <c r="H10" s="58"/>
    </row>
    <row r="11" spans="1:8" hidden="1" x14ac:dyDescent="0.3">
      <c r="A11" s="58">
        <v>6</v>
      </c>
      <c r="B11" s="59" t="s">
        <v>288</v>
      </c>
      <c r="C11" s="61">
        <v>0</v>
      </c>
      <c r="D11" s="60">
        <v>78750000</v>
      </c>
      <c r="E11" s="61">
        <v>0</v>
      </c>
      <c r="F11" s="61">
        <v>0</v>
      </c>
      <c r="G11" s="60">
        <v>78750000</v>
      </c>
      <c r="H11" s="58"/>
    </row>
    <row r="12" spans="1:8" ht="26.4" hidden="1" x14ac:dyDescent="0.3">
      <c r="A12" s="58">
        <v>7</v>
      </c>
      <c r="B12" s="59" t="s">
        <v>192</v>
      </c>
      <c r="C12" s="60">
        <v>14000000</v>
      </c>
      <c r="D12" s="60">
        <v>35700000</v>
      </c>
      <c r="E12" s="60">
        <v>10000000</v>
      </c>
      <c r="F12" s="61">
        <v>0</v>
      </c>
      <c r="G12" s="60">
        <v>59700000</v>
      </c>
      <c r="H12" s="58"/>
    </row>
    <row r="13" spans="1:8" hidden="1" x14ac:dyDescent="0.3">
      <c r="A13" s="58">
        <v>8</v>
      </c>
      <c r="B13" s="59" t="s">
        <v>258</v>
      </c>
      <c r="C13" s="61">
        <v>0</v>
      </c>
      <c r="D13" s="60">
        <v>63450000</v>
      </c>
      <c r="E13" s="60">
        <v>304000000</v>
      </c>
      <c r="F13" s="61">
        <v>0</v>
      </c>
      <c r="G13" s="60">
        <v>367450000</v>
      </c>
      <c r="H13" s="58"/>
    </row>
    <row r="14" spans="1:8" hidden="1" x14ac:dyDescent="0.3">
      <c r="A14" s="58">
        <v>9</v>
      </c>
      <c r="B14" s="59" t="s">
        <v>290</v>
      </c>
      <c r="C14" s="61">
        <v>0</v>
      </c>
      <c r="D14" s="60">
        <v>32235000</v>
      </c>
      <c r="E14" s="60">
        <v>1000000000</v>
      </c>
      <c r="F14" s="61">
        <v>0</v>
      </c>
      <c r="G14" s="60">
        <v>1032235000</v>
      </c>
      <c r="H14" s="58"/>
    </row>
    <row r="15" spans="1:8" hidden="1" x14ac:dyDescent="0.3">
      <c r="A15" s="58">
        <v>10</v>
      </c>
      <c r="B15" s="59" t="s">
        <v>81</v>
      </c>
      <c r="C15" s="60">
        <v>86037616</v>
      </c>
      <c r="D15" s="60">
        <v>211575000</v>
      </c>
      <c r="E15" s="60">
        <v>190000000</v>
      </c>
      <c r="F15" s="61">
        <v>0</v>
      </c>
      <c r="G15" s="60">
        <v>487612616</v>
      </c>
      <c r="H15" s="58"/>
    </row>
    <row r="16" spans="1:8" hidden="1" x14ac:dyDescent="0.3">
      <c r="A16" s="58">
        <v>11</v>
      </c>
      <c r="B16" s="59" t="s">
        <v>163</v>
      </c>
      <c r="C16" s="60">
        <v>3086851974.75</v>
      </c>
      <c r="D16" s="60">
        <v>497000000</v>
      </c>
      <c r="E16" s="60">
        <v>16000000</v>
      </c>
      <c r="F16" s="60">
        <v>1900000000</v>
      </c>
      <c r="G16" s="60">
        <v>5499851974.75</v>
      </c>
      <c r="H16" s="58"/>
    </row>
    <row r="17" spans="1:8" hidden="1" x14ac:dyDescent="0.3">
      <c r="A17" s="58">
        <v>12</v>
      </c>
      <c r="B17" s="59" t="s">
        <v>214</v>
      </c>
      <c r="C17" s="60">
        <v>99213556.260000005</v>
      </c>
      <c r="D17" s="60">
        <v>122850000</v>
      </c>
      <c r="E17" s="60">
        <v>300000000</v>
      </c>
      <c r="F17" s="61">
        <v>0</v>
      </c>
      <c r="G17" s="60">
        <v>522063556.25999999</v>
      </c>
      <c r="H17" s="58"/>
    </row>
    <row r="18" spans="1:8" hidden="1" x14ac:dyDescent="0.3">
      <c r="A18" s="58">
        <v>13</v>
      </c>
      <c r="B18" s="59" t="s">
        <v>234</v>
      </c>
      <c r="C18" s="60">
        <v>102352181.40000001</v>
      </c>
      <c r="D18" s="60">
        <v>99750000</v>
      </c>
      <c r="E18" s="60">
        <v>39000000</v>
      </c>
      <c r="F18" s="61">
        <v>0</v>
      </c>
      <c r="G18" s="60">
        <v>241102181.40000001</v>
      </c>
      <c r="H18" s="58"/>
    </row>
    <row r="19" spans="1:8" hidden="1" x14ac:dyDescent="0.3">
      <c r="A19" s="58">
        <v>14</v>
      </c>
      <c r="B19" s="59" t="s">
        <v>201</v>
      </c>
      <c r="C19" s="60">
        <v>215129621.91999999</v>
      </c>
      <c r="D19" s="60">
        <v>97650000</v>
      </c>
      <c r="E19" s="60">
        <v>125838402</v>
      </c>
      <c r="F19" s="60">
        <v>210000000</v>
      </c>
      <c r="G19" s="60">
        <v>648618023.91999996</v>
      </c>
      <c r="H19" s="58"/>
    </row>
    <row r="20" spans="1:8" hidden="1" x14ac:dyDescent="0.3">
      <c r="A20" s="58">
        <v>15</v>
      </c>
      <c r="B20" s="59" t="s">
        <v>257</v>
      </c>
      <c r="C20" s="60">
        <v>25000000</v>
      </c>
      <c r="D20" s="60">
        <v>200000000</v>
      </c>
      <c r="E20" s="60">
        <v>10000000</v>
      </c>
      <c r="F20" s="61">
        <v>0</v>
      </c>
      <c r="G20" s="60">
        <v>235000000</v>
      </c>
      <c r="H20" s="58"/>
    </row>
    <row r="21" spans="1:8" hidden="1" x14ac:dyDescent="0.3">
      <c r="A21" s="58">
        <v>16</v>
      </c>
      <c r="B21" s="59" t="s">
        <v>112</v>
      </c>
      <c r="C21" s="60">
        <v>30000000</v>
      </c>
      <c r="D21" s="60">
        <v>220000000</v>
      </c>
      <c r="E21" s="60">
        <v>20000000</v>
      </c>
      <c r="F21" s="61">
        <v>0</v>
      </c>
      <c r="G21" s="60">
        <v>270000000</v>
      </c>
      <c r="H21" s="58"/>
    </row>
    <row r="22" spans="1:8" ht="26.4" hidden="1" x14ac:dyDescent="0.3">
      <c r="A22" s="58">
        <v>17</v>
      </c>
      <c r="B22" s="59" t="s">
        <v>206</v>
      </c>
      <c r="C22" s="61">
        <v>0</v>
      </c>
      <c r="D22" s="60">
        <v>89250000</v>
      </c>
      <c r="E22" s="60">
        <v>6200000</v>
      </c>
      <c r="F22" s="61">
        <v>0</v>
      </c>
      <c r="G22" s="60">
        <v>95450000</v>
      </c>
      <c r="H22" s="58"/>
    </row>
    <row r="23" spans="1:8" hidden="1" x14ac:dyDescent="0.3">
      <c r="A23" s="58">
        <v>18</v>
      </c>
      <c r="B23" s="59" t="s">
        <v>24</v>
      </c>
      <c r="C23" s="61">
        <v>0</v>
      </c>
      <c r="D23" s="60">
        <v>9450000</v>
      </c>
      <c r="E23" s="61">
        <v>0</v>
      </c>
      <c r="F23" s="61">
        <v>0</v>
      </c>
      <c r="G23" s="60">
        <v>9450000</v>
      </c>
      <c r="H23" s="58"/>
    </row>
    <row r="24" spans="1:8" hidden="1" x14ac:dyDescent="0.3">
      <c r="A24" s="58">
        <v>19</v>
      </c>
      <c r="B24" s="59" t="s">
        <v>293</v>
      </c>
      <c r="C24" s="61">
        <v>0</v>
      </c>
      <c r="D24" s="60">
        <v>56700000</v>
      </c>
      <c r="E24" s="61">
        <v>0</v>
      </c>
      <c r="F24" s="61">
        <v>0</v>
      </c>
      <c r="G24" s="60">
        <v>56700000</v>
      </c>
      <c r="H24" s="58"/>
    </row>
    <row r="25" spans="1:8" hidden="1" x14ac:dyDescent="0.3">
      <c r="A25" s="58">
        <v>20</v>
      </c>
      <c r="B25" s="59" t="s">
        <v>252</v>
      </c>
      <c r="C25" s="60">
        <v>158948132.24000001</v>
      </c>
      <c r="D25" s="60">
        <v>50400000</v>
      </c>
      <c r="E25" s="60">
        <v>3001700826</v>
      </c>
      <c r="F25" s="61">
        <v>0</v>
      </c>
      <c r="G25" s="60">
        <v>3211048958.2399998</v>
      </c>
      <c r="H25" s="58"/>
    </row>
    <row r="26" spans="1:8" hidden="1" x14ac:dyDescent="0.3">
      <c r="A26" s="58">
        <v>21</v>
      </c>
      <c r="B26" s="59" t="s">
        <v>283</v>
      </c>
      <c r="C26" s="60">
        <v>1016918779.51</v>
      </c>
      <c r="D26" s="60">
        <v>3218322500</v>
      </c>
      <c r="E26" s="60">
        <v>1000000000</v>
      </c>
      <c r="F26" s="60">
        <v>700000000</v>
      </c>
      <c r="G26" s="60">
        <v>5935241279.5100002</v>
      </c>
      <c r="H26" s="58"/>
    </row>
    <row r="27" spans="1:8" hidden="1" x14ac:dyDescent="0.3">
      <c r="A27" s="58">
        <v>22</v>
      </c>
      <c r="B27" s="59" t="s">
        <v>246</v>
      </c>
      <c r="C27" s="60">
        <v>54184674.359999999</v>
      </c>
      <c r="D27" s="60">
        <v>262500000</v>
      </c>
      <c r="E27" s="60">
        <v>230000000</v>
      </c>
      <c r="F27" s="60">
        <v>30000000</v>
      </c>
      <c r="G27" s="60">
        <v>576684674.36000001</v>
      </c>
      <c r="H27" s="58"/>
    </row>
    <row r="28" spans="1:8" hidden="1" x14ac:dyDescent="0.3">
      <c r="A28" s="58">
        <v>23</v>
      </c>
      <c r="B28" s="59" t="s">
        <v>104</v>
      </c>
      <c r="C28" s="61">
        <v>0</v>
      </c>
      <c r="D28" s="60">
        <v>787500000</v>
      </c>
      <c r="E28" s="61">
        <v>0</v>
      </c>
      <c r="F28" s="61">
        <v>0</v>
      </c>
      <c r="G28" s="60">
        <v>787500000</v>
      </c>
      <c r="H28" s="58"/>
    </row>
    <row r="29" spans="1:8" hidden="1" x14ac:dyDescent="0.3">
      <c r="A29" s="58">
        <v>24</v>
      </c>
      <c r="B29" s="59" t="s">
        <v>286</v>
      </c>
      <c r="C29" s="61">
        <v>0</v>
      </c>
      <c r="D29" s="60">
        <v>15750000</v>
      </c>
      <c r="E29" s="61">
        <v>0</v>
      </c>
      <c r="F29" s="61">
        <v>0</v>
      </c>
      <c r="G29" s="60">
        <v>15750000</v>
      </c>
      <c r="H29" s="58"/>
    </row>
    <row r="30" spans="1:8" hidden="1" x14ac:dyDescent="0.3">
      <c r="A30" s="58">
        <v>25</v>
      </c>
      <c r="B30" s="59" t="s">
        <v>308</v>
      </c>
      <c r="C30" s="61">
        <v>0</v>
      </c>
      <c r="D30" s="60">
        <v>37800000</v>
      </c>
      <c r="E30" s="61">
        <v>0</v>
      </c>
      <c r="F30" s="61">
        <v>0</v>
      </c>
      <c r="G30" s="60">
        <v>37800000</v>
      </c>
      <c r="H30" s="58"/>
    </row>
    <row r="31" spans="1:8" hidden="1" x14ac:dyDescent="0.3">
      <c r="A31" s="58">
        <v>26</v>
      </c>
      <c r="B31" s="59" t="s">
        <v>285</v>
      </c>
      <c r="C31" s="61">
        <v>0</v>
      </c>
      <c r="D31" s="60">
        <v>157500000</v>
      </c>
      <c r="E31" s="61">
        <v>0</v>
      </c>
      <c r="F31" s="61">
        <v>0</v>
      </c>
      <c r="G31" s="60">
        <v>157500000</v>
      </c>
      <c r="H31" s="58"/>
    </row>
    <row r="32" spans="1:8" hidden="1" x14ac:dyDescent="0.3">
      <c r="A32" s="58">
        <v>27</v>
      </c>
      <c r="B32" s="59" t="s">
        <v>281</v>
      </c>
      <c r="C32" s="61">
        <v>0</v>
      </c>
      <c r="D32" s="60">
        <v>126000000</v>
      </c>
      <c r="E32" s="61">
        <v>0</v>
      </c>
      <c r="F32" s="61">
        <v>0</v>
      </c>
      <c r="G32" s="60">
        <v>126000000</v>
      </c>
      <c r="H32" s="58"/>
    </row>
    <row r="33" spans="1:8" hidden="1" x14ac:dyDescent="0.3">
      <c r="A33" s="58">
        <v>28</v>
      </c>
      <c r="B33" s="59" t="s">
        <v>131</v>
      </c>
      <c r="C33" s="60">
        <v>264646492.56999999</v>
      </c>
      <c r="D33" s="60">
        <v>760200000</v>
      </c>
      <c r="E33" s="60">
        <v>234500000</v>
      </c>
      <c r="F33" s="61">
        <v>0</v>
      </c>
      <c r="G33" s="60">
        <v>1259346492.5699999</v>
      </c>
      <c r="H33" s="58"/>
    </row>
    <row r="34" spans="1:8" hidden="1" x14ac:dyDescent="0.3">
      <c r="A34" s="58">
        <v>29</v>
      </c>
      <c r="B34" s="59" t="s">
        <v>295</v>
      </c>
      <c r="C34" s="60">
        <v>317817368.31999999</v>
      </c>
      <c r="D34" s="60">
        <v>200000000</v>
      </c>
      <c r="E34" s="60">
        <v>592000000</v>
      </c>
      <c r="F34" s="60">
        <v>113000000</v>
      </c>
      <c r="G34" s="60">
        <v>1222817368.3199999</v>
      </c>
      <c r="H34" s="58"/>
    </row>
    <row r="35" spans="1:8" hidden="1" x14ac:dyDescent="0.3">
      <c r="A35" s="58">
        <v>30</v>
      </c>
      <c r="B35" s="59" t="s">
        <v>177</v>
      </c>
      <c r="C35" s="60">
        <v>98141984.010000005</v>
      </c>
      <c r="D35" s="60">
        <v>15750000</v>
      </c>
      <c r="E35" s="60">
        <v>40000000</v>
      </c>
      <c r="F35" s="61">
        <v>0</v>
      </c>
      <c r="G35" s="60">
        <v>153891984.00999999</v>
      </c>
      <c r="H35" s="58"/>
    </row>
    <row r="36" spans="1:8" hidden="1" x14ac:dyDescent="0.3">
      <c r="A36" s="58">
        <v>31</v>
      </c>
      <c r="B36" s="59" t="s">
        <v>320</v>
      </c>
      <c r="C36" s="61">
        <v>0</v>
      </c>
      <c r="D36" s="61">
        <v>0</v>
      </c>
      <c r="E36" s="60">
        <v>80000000</v>
      </c>
      <c r="F36" s="60">
        <v>300000000</v>
      </c>
      <c r="G36" s="60">
        <v>380000000</v>
      </c>
      <c r="H36" s="58"/>
    </row>
    <row r="37" spans="1:8" hidden="1" x14ac:dyDescent="0.3">
      <c r="A37" s="58">
        <v>32</v>
      </c>
      <c r="B37" s="59" t="s">
        <v>242</v>
      </c>
      <c r="C37" s="60">
        <v>41718677.359999999</v>
      </c>
      <c r="D37" s="60">
        <v>29400000</v>
      </c>
      <c r="E37" s="60">
        <v>143000000</v>
      </c>
      <c r="F37" s="61">
        <v>0</v>
      </c>
      <c r="G37" s="60">
        <v>214118677.36000001</v>
      </c>
      <c r="H37" s="58"/>
    </row>
    <row r="38" spans="1:8" hidden="1" x14ac:dyDescent="0.3">
      <c r="A38" s="58">
        <v>33</v>
      </c>
      <c r="B38" s="59" t="s">
        <v>321</v>
      </c>
      <c r="C38" s="61">
        <v>0</v>
      </c>
      <c r="D38" s="61">
        <v>0</v>
      </c>
      <c r="E38" s="61">
        <v>0</v>
      </c>
      <c r="F38" s="60">
        <v>2625000</v>
      </c>
      <c r="G38" s="60">
        <v>2625000</v>
      </c>
      <c r="H38" s="58"/>
    </row>
    <row r="39" spans="1:8" hidden="1" x14ac:dyDescent="0.3">
      <c r="A39" s="58">
        <v>34</v>
      </c>
      <c r="B39" s="59" t="s">
        <v>322</v>
      </c>
      <c r="C39" s="61">
        <v>0</v>
      </c>
      <c r="D39" s="61">
        <v>0</v>
      </c>
      <c r="E39" s="61">
        <v>0</v>
      </c>
      <c r="F39" s="60">
        <v>3675000</v>
      </c>
      <c r="G39" s="60">
        <v>3675000</v>
      </c>
      <c r="H39" s="58"/>
    </row>
    <row r="40" spans="1:8" ht="26.4" hidden="1" x14ac:dyDescent="0.3">
      <c r="A40" s="58">
        <v>35</v>
      </c>
      <c r="B40" s="59" t="s">
        <v>275</v>
      </c>
      <c r="C40" s="61">
        <v>0</v>
      </c>
      <c r="D40" s="61">
        <v>0</v>
      </c>
      <c r="E40" s="60">
        <v>800000000</v>
      </c>
      <c r="F40" s="60">
        <v>3255000000</v>
      </c>
      <c r="G40" s="60">
        <v>4055000000</v>
      </c>
      <c r="H40" s="58"/>
    </row>
    <row r="41" spans="1:8" hidden="1" x14ac:dyDescent="0.3">
      <c r="A41" s="58">
        <v>36</v>
      </c>
      <c r="B41" s="59" t="s">
        <v>137</v>
      </c>
      <c r="C41" s="61">
        <v>0</v>
      </c>
      <c r="D41" s="60">
        <v>9450000</v>
      </c>
      <c r="E41" s="61">
        <v>0</v>
      </c>
      <c r="F41" s="61">
        <v>0</v>
      </c>
      <c r="G41" s="60">
        <v>9450000</v>
      </c>
      <c r="H41" s="58"/>
    </row>
    <row r="42" spans="1:8" hidden="1" x14ac:dyDescent="0.3">
      <c r="A42" s="58">
        <v>37</v>
      </c>
      <c r="B42" s="59" t="s">
        <v>244</v>
      </c>
      <c r="C42" s="61">
        <v>0</v>
      </c>
      <c r="D42" s="60">
        <v>105050000</v>
      </c>
      <c r="E42" s="60">
        <v>15000000</v>
      </c>
      <c r="F42" s="61">
        <v>0</v>
      </c>
      <c r="G42" s="60">
        <v>120050000</v>
      </c>
      <c r="H42" s="58"/>
    </row>
    <row r="43" spans="1:8" hidden="1" x14ac:dyDescent="0.3">
      <c r="A43" s="58">
        <v>38</v>
      </c>
      <c r="B43" s="59" t="s">
        <v>323</v>
      </c>
      <c r="C43" s="61">
        <v>0</v>
      </c>
      <c r="D43" s="61">
        <v>0</v>
      </c>
      <c r="E43" s="61">
        <v>0</v>
      </c>
      <c r="F43" s="60">
        <v>3150000</v>
      </c>
      <c r="G43" s="60">
        <v>3150000</v>
      </c>
      <c r="H43" s="58"/>
    </row>
    <row r="44" spans="1:8" hidden="1" x14ac:dyDescent="0.3">
      <c r="A44" s="58">
        <v>39</v>
      </c>
      <c r="B44" s="59" t="s">
        <v>243</v>
      </c>
      <c r="C44" s="61">
        <v>0</v>
      </c>
      <c r="D44" s="60">
        <v>6300000</v>
      </c>
      <c r="E44" s="61">
        <v>0</v>
      </c>
      <c r="F44" s="61">
        <v>0</v>
      </c>
      <c r="G44" s="60">
        <v>6300000</v>
      </c>
      <c r="H44" s="58"/>
    </row>
    <row r="45" spans="1:8" hidden="1" x14ac:dyDescent="0.3">
      <c r="A45" s="58">
        <v>40</v>
      </c>
      <c r="B45" s="59" t="s">
        <v>153</v>
      </c>
      <c r="C45" s="60">
        <v>73727549.659999996</v>
      </c>
      <c r="D45" s="60">
        <v>45045000</v>
      </c>
      <c r="E45" s="60">
        <v>470000000</v>
      </c>
      <c r="F45" s="61">
        <v>0</v>
      </c>
      <c r="G45" s="60">
        <v>588772549.65999997</v>
      </c>
      <c r="H45" s="58"/>
    </row>
    <row r="46" spans="1:8" hidden="1" x14ac:dyDescent="0.3">
      <c r="A46" s="58">
        <v>41</v>
      </c>
      <c r="B46" s="59" t="s">
        <v>154</v>
      </c>
      <c r="C46" s="60">
        <v>211677627.80000001</v>
      </c>
      <c r="D46" s="60">
        <v>280700000</v>
      </c>
      <c r="E46" s="60">
        <v>4100000</v>
      </c>
      <c r="F46" s="60">
        <v>26250000</v>
      </c>
      <c r="G46" s="60">
        <v>522727627.80000001</v>
      </c>
      <c r="H46" s="58"/>
    </row>
    <row r="47" spans="1:8" ht="26.4" hidden="1" x14ac:dyDescent="0.3">
      <c r="A47" s="58">
        <v>42</v>
      </c>
      <c r="B47" s="59" t="s">
        <v>241</v>
      </c>
      <c r="C47" s="61">
        <v>0</v>
      </c>
      <c r="D47" s="60">
        <v>6300000</v>
      </c>
      <c r="E47" s="61">
        <v>0</v>
      </c>
      <c r="F47" s="61">
        <v>0</v>
      </c>
      <c r="G47" s="60">
        <v>6300000</v>
      </c>
      <c r="H47" s="58"/>
    </row>
    <row r="48" spans="1:8" hidden="1" x14ac:dyDescent="0.3">
      <c r="A48" s="58">
        <v>43</v>
      </c>
      <c r="B48" s="59" t="s">
        <v>149</v>
      </c>
      <c r="C48" s="61">
        <v>0</v>
      </c>
      <c r="D48" s="60">
        <v>25200000</v>
      </c>
      <c r="E48" s="61">
        <v>0</v>
      </c>
      <c r="F48" s="61">
        <v>0</v>
      </c>
      <c r="G48" s="60">
        <v>25200000</v>
      </c>
      <c r="H48" s="58"/>
    </row>
    <row r="49" spans="1:8" ht="26.4" hidden="1" x14ac:dyDescent="0.3">
      <c r="A49" s="58">
        <v>44</v>
      </c>
      <c r="B49" s="59" t="s">
        <v>296</v>
      </c>
      <c r="C49" s="61">
        <v>0</v>
      </c>
      <c r="D49" s="60">
        <v>31500000</v>
      </c>
      <c r="E49" s="61">
        <v>0</v>
      </c>
      <c r="F49" s="61">
        <v>0</v>
      </c>
      <c r="G49" s="60">
        <v>31500000</v>
      </c>
      <c r="H49" s="58"/>
    </row>
    <row r="50" spans="1:8" hidden="1" x14ac:dyDescent="0.3">
      <c r="A50" s="58">
        <v>45</v>
      </c>
      <c r="B50" s="59" t="s">
        <v>235</v>
      </c>
      <c r="C50" s="60">
        <v>84376024.819999993</v>
      </c>
      <c r="D50" s="60">
        <v>259000000</v>
      </c>
      <c r="E50" s="60">
        <v>42000000</v>
      </c>
      <c r="F50" s="60">
        <v>35000000</v>
      </c>
      <c r="G50" s="60">
        <v>420376024.81999999</v>
      </c>
      <c r="H50" s="58"/>
    </row>
    <row r="51" spans="1:8" hidden="1" x14ac:dyDescent="0.3">
      <c r="A51" s="58">
        <v>46</v>
      </c>
      <c r="B51" s="59" t="s">
        <v>120</v>
      </c>
      <c r="C51" s="60">
        <v>481169831.44</v>
      </c>
      <c r="D51" s="60">
        <v>168000000</v>
      </c>
      <c r="E51" s="60">
        <v>162000000</v>
      </c>
      <c r="F51" s="61">
        <v>0</v>
      </c>
      <c r="G51" s="60">
        <v>811169831.44000006</v>
      </c>
      <c r="H51" s="58"/>
    </row>
    <row r="52" spans="1:8" hidden="1" x14ac:dyDescent="0.3">
      <c r="A52" s="58">
        <v>47</v>
      </c>
      <c r="B52" s="59" t="s">
        <v>200</v>
      </c>
      <c r="C52" s="60">
        <v>142475767.72</v>
      </c>
      <c r="D52" s="60">
        <v>147000000</v>
      </c>
      <c r="E52" s="60">
        <v>83500000</v>
      </c>
      <c r="F52" s="61">
        <v>0</v>
      </c>
      <c r="G52" s="60">
        <v>372975767.72000003</v>
      </c>
      <c r="H52" s="58"/>
    </row>
    <row r="53" spans="1:8" ht="26.4" hidden="1" x14ac:dyDescent="0.3">
      <c r="A53" s="58">
        <v>48</v>
      </c>
      <c r="B53" s="59" t="s">
        <v>324</v>
      </c>
      <c r="C53" s="61">
        <v>0</v>
      </c>
      <c r="D53" s="61">
        <v>0</v>
      </c>
      <c r="E53" s="60">
        <v>830000000</v>
      </c>
      <c r="F53" s="60">
        <v>250000000</v>
      </c>
      <c r="G53" s="60">
        <v>1080000000</v>
      </c>
      <c r="H53" s="58"/>
    </row>
    <row r="54" spans="1:8" hidden="1" x14ac:dyDescent="0.3">
      <c r="A54" s="58">
        <v>49</v>
      </c>
      <c r="B54" s="59" t="s">
        <v>248</v>
      </c>
      <c r="C54" s="60">
        <v>210789332.91999999</v>
      </c>
      <c r="D54" s="60">
        <v>157500000</v>
      </c>
      <c r="E54" s="60">
        <v>32500000</v>
      </c>
      <c r="F54" s="61">
        <v>0</v>
      </c>
      <c r="G54" s="60">
        <v>400789332.92000002</v>
      </c>
      <c r="H54" s="58"/>
    </row>
    <row r="55" spans="1:8" ht="26.4" hidden="1" x14ac:dyDescent="0.3">
      <c r="A55" s="58">
        <v>50</v>
      </c>
      <c r="B55" s="59" t="s">
        <v>251</v>
      </c>
      <c r="C55" s="60">
        <v>148645636.27000001</v>
      </c>
      <c r="D55" s="60">
        <v>50400000</v>
      </c>
      <c r="E55" s="60">
        <v>997400000</v>
      </c>
      <c r="F55" s="61">
        <v>0</v>
      </c>
      <c r="G55" s="60">
        <v>1196445636.27</v>
      </c>
      <c r="H55" s="58"/>
    </row>
    <row r="56" spans="1:8" ht="26.4" hidden="1" x14ac:dyDescent="0.3">
      <c r="A56" s="58">
        <v>51</v>
      </c>
      <c r="B56" s="59" t="s">
        <v>262</v>
      </c>
      <c r="C56" s="61">
        <v>0</v>
      </c>
      <c r="D56" s="60">
        <v>32130000</v>
      </c>
      <c r="E56" s="61">
        <v>0</v>
      </c>
      <c r="F56" s="61">
        <v>0</v>
      </c>
      <c r="G56" s="60">
        <v>32130000</v>
      </c>
      <c r="H56" s="58"/>
    </row>
    <row r="57" spans="1:8" hidden="1" x14ac:dyDescent="0.3">
      <c r="A57" s="58">
        <v>52</v>
      </c>
      <c r="B57" s="59" t="s">
        <v>232</v>
      </c>
      <c r="C57" s="61">
        <v>0</v>
      </c>
      <c r="D57" s="60">
        <v>9450000</v>
      </c>
      <c r="E57" s="60">
        <v>10000000</v>
      </c>
      <c r="F57" s="61">
        <v>0</v>
      </c>
      <c r="G57" s="60">
        <v>19450000</v>
      </c>
      <c r="H57" s="58"/>
    </row>
    <row r="58" spans="1:8" ht="26.4" hidden="1" x14ac:dyDescent="0.3">
      <c r="A58" s="58">
        <v>53</v>
      </c>
      <c r="B58" s="59" t="s">
        <v>261</v>
      </c>
      <c r="C58" s="61">
        <v>0</v>
      </c>
      <c r="D58" s="60">
        <v>63000000</v>
      </c>
      <c r="E58" s="61">
        <v>0</v>
      </c>
      <c r="F58" s="61">
        <v>0</v>
      </c>
      <c r="G58" s="60">
        <v>63000000</v>
      </c>
      <c r="H58" s="58"/>
    </row>
    <row r="59" spans="1:8" hidden="1" x14ac:dyDescent="0.3">
      <c r="A59" s="58">
        <v>54</v>
      </c>
      <c r="B59" s="59" t="s">
        <v>259</v>
      </c>
      <c r="C59" s="60">
        <v>130545668.27</v>
      </c>
      <c r="D59" s="60">
        <v>1000000000</v>
      </c>
      <c r="E59" s="60">
        <v>3977000000</v>
      </c>
      <c r="F59" s="61">
        <v>0</v>
      </c>
      <c r="G59" s="60">
        <v>5107545668.2700005</v>
      </c>
      <c r="H59" s="58"/>
    </row>
    <row r="60" spans="1:8" hidden="1" x14ac:dyDescent="0.3">
      <c r="A60" s="58">
        <v>55</v>
      </c>
      <c r="B60" s="59" t="s">
        <v>237</v>
      </c>
      <c r="C60" s="60">
        <v>20317039.969999999</v>
      </c>
      <c r="D60" s="60">
        <v>257500000</v>
      </c>
      <c r="E60" s="60">
        <v>10000000</v>
      </c>
      <c r="F60" s="61">
        <v>0</v>
      </c>
      <c r="G60" s="60">
        <v>287817039.97000003</v>
      </c>
      <c r="H60" s="58"/>
    </row>
    <row r="61" spans="1:8" hidden="1" x14ac:dyDescent="0.3">
      <c r="A61" s="58">
        <v>56</v>
      </c>
      <c r="B61" s="59" t="s">
        <v>223</v>
      </c>
      <c r="C61" s="60">
        <v>48001341.890000001</v>
      </c>
      <c r="D61" s="60">
        <v>66675000</v>
      </c>
      <c r="E61" s="60">
        <v>100000000</v>
      </c>
      <c r="F61" s="61">
        <v>0</v>
      </c>
      <c r="G61" s="60">
        <v>214676341.88999999</v>
      </c>
      <c r="H61" s="58"/>
    </row>
    <row r="62" spans="1:8" ht="31.8" customHeight="1" x14ac:dyDescent="0.3">
      <c r="A62" s="217" t="s">
        <v>325</v>
      </c>
      <c r="B62" s="217"/>
      <c r="C62" s="62">
        <v>7702860887.3900003</v>
      </c>
      <c r="D62" s="62">
        <v>15117082500</v>
      </c>
      <c r="E62" s="62">
        <v>15133739228</v>
      </c>
      <c r="F62" s="62">
        <v>6828700000</v>
      </c>
      <c r="G62" s="62">
        <v>44782382615.389999</v>
      </c>
      <c r="H62" s="63">
        <f>G62/G$205</f>
        <v>6.8346050418005885E-2</v>
      </c>
    </row>
    <row r="63" spans="1:8" ht="24" customHeight="1" x14ac:dyDescent="0.3">
      <c r="A63" s="57">
        <v>2</v>
      </c>
      <c r="B63" s="216" t="s">
        <v>326</v>
      </c>
      <c r="C63" s="216"/>
      <c r="D63" s="216"/>
      <c r="E63" s="216"/>
      <c r="F63" s="216"/>
      <c r="G63" s="216"/>
      <c r="H63" s="216"/>
    </row>
    <row r="64" spans="1:8" hidden="1" x14ac:dyDescent="0.3">
      <c r="A64" s="58">
        <v>1</v>
      </c>
      <c r="B64" s="59" t="s">
        <v>140</v>
      </c>
      <c r="C64" s="60">
        <v>832264242.88999999</v>
      </c>
      <c r="D64" s="60">
        <v>157000000</v>
      </c>
      <c r="E64" s="60">
        <v>15098863492</v>
      </c>
      <c r="F64" s="61">
        <v>0</v>
      </c>
      <c r="G64" s="60">
        <v>16088127734.889999</v>
      </c>
      <c r="H64" s="58"/>
    </row>
    <row r="65" spans="1:8" ht="39.6" hidden="1" x14ac:dyDescent="0.3">
      <c r="A65" s="58">
        <v>2</v>
      </c>
      <c r="B65" s="59" t="s">
        <v>107</v>
      </c>
      <c r="C65" s="61">
        <v>0</v>
      </c>
      <c r="D65" s="60">
        <v>13000000</v>
      </c>
      <c r="E65" s="61">
        <v>0</v>
      </c>
      <c r="F65" s="61">
        <v>0</v>
      </c>
      <c r="G65" s="60">
        <v>13000000</v>
      </c>
      <c r="H65" s="58"/>
    </row>
    <row r="66" spans="1:8" hidden="1" x14ac:dyDescent="0.3">
      <c r="A66" s="58">
        <v>3</v>
      </c>
      <c r="B66" s="59" t="s">
        <v>96</v>
      </c>
      <c r="C66" s="61">
        <v>0</v>
      </c>
      <c r="D66" s="60">
        <v>7875000</v>
      </c>
      <c r="E66" s="61">
        <v>0</v>
      </c>
      <c r="F66" s="61">
        <v>0</v>
      </c>
      <c r="G66" s="60">
        <v>7875000</v>
      </c>
      <c r="H66" s="58"/>
    </row>
    <row r="67" spans="1:8" ht="26.4" hidden="1" x14ac:dyDescent="0.3">
      <c r="A67" s="58">
        <v>4</v>
      </c>
      <c r="B67" s="59" t="s">
        <v>309</v>
      </c>
      <c r="C67" s="61">
        <v>0</v>
      </c>
      <c r="D67" s="60">
        <v>18000000</v>
      </c>
      <c r="E67" s="60">
        <v>1553200000</v>
      </c>
      <c r="F67" s="61">
        <v>0</v>
      </c>
      <c r="G67" s="60">
        <v>1571200000</v>
      </c>
      <c r="H67" s="58"/>
    </row>
    <row r="68" spans="1:8" hidden="1" x14ac:dyDescent="0.3">
      <c r="A68" s="58">
        <v>5</v>
      </c>
      <c r="B68" s="59" t="s">
        <v>77</v>
      </c>
      <c r="C68" s="61">
        <v>0</v>
      </c>
      <c r="D68" s="60">
        <v>3150000</v>
      </c>
      <c r="E68" s="61">
        <v>0</v>
      </c>
      <c r="F68" s="61">
        <v>0</v>
      </c>
      <c r="G68" s="60">
        <v>3150000</v>
      </c>
      <c r="H68" s="58"/>
    </row>
    <row r="69" spans="1:8" hidden="1" x14ac:dyDescent="0.3">
      <c r="A69" s="58">
        <v>6</v>
      </c>
      <c r="B69" s="59" t="s">
        <v>145</v>
      </c>
      <c r="C69" s="60">
        <v>352921814.69</v>
      </c>
      <c r="D69" s="60">
        <v>54600000</v>
      </c>
      <c r="E69" s="60">
        <v>60000000</v>
      </c>
      <c r="F69" s="61">
        <v>0</v>
      </c>
      <c r="G69" s="60">
        <v>467521814.69</v>
      </c>
      <c r="H69" s="58"/>
    </row>
    <row r="70" spans="1:8" hidden="1" x14ac:dyDescent="0.3">
      <c r="A70" s="58">
        <v>7</v>
      </c>
      <c r="B70" s="59" t="s">
        <v>51</v>
      </c>
      <c r="C70" s="61">
        <v>0</v>
      </c>
      <c r="D70" s="60">
        <v>28350000</v>
      </c>
      <c r="E70" s="61">
        <v>0</v>
      </c>
      <c r="F70" s="61">
        <v>0</v>
      </c>
      <c r="G70" s="60">
        <v>28350000</v>
      </c>
      <c r="H70" s="58"/>
    </row>
    <row r="71" spans="1:8" hidden="1" x14ac:dyDescent="0.3">
      <c r="A71" s="58">
        <v>8</v>
      </c>
      <c r="B71" s="59" t="s">
        <v>180</v>
      </c>
      <c r="C71" s="60">
        <v>107481827.17</v>
      </c>
      <c r="D71" s="60">
        <v>126000000</v>
      </c>
      <c r="E71" s="60">
        <v>72000000</v>
      </c>
      <c r="F71" s="61">
        <v>0</v>
      </c>
      <c r="G71" s="60">
        <v>305481827.17000002</v>
      </c>
      <c r="H71" s="58"/>
    </row>
    <row r="72" spans="1:8" hidden="1" x14ac:dyDescent="0.3">
      <c r="A72" s="58">
        <v>9</v>
      </c>
      <c r="B72" s="59" t="s">
        <v>254</v>
      </c>
      <c r="C72" s="61">
        <v>0</v>
      </c>
      <c r="D72" s="60">
        <v>9450000</v>
      </c>
      <c r="E72" s="60">
        <v>20000000</v>
      </c>
      <c r="F72" s="61">
        <v>0</v>
      </c>
      <c r="G72" s="60">
        <v>29450000</v>
      </c>
      <c r="H72" s="58"/>
    </row>
    <row r="73" spans="1:8" hidden="1" x14ac:dyDescent="0.3">
      <c r="A73" s="58">
        <v>10</v>
      </c>
      <c r="B73" s="59" t="s">
        <v>178</v>
      </c>
      <c r="C73" s="60">
        <v>83880318.939999998</v>
      </c>
      <c r="D73" s="60">
        <v>15750000</v>
      </c>
      <c r="E73" s="60">
        <v>80000000</v>
      </c>
      <c r="F73" s="61">
        <v>0</v>
      </c>
      <c r="G73" s="60">
        <v>179630318.94</v>
      </c>
      <c r="H73" s="58"/>
    </row>
    <row r="74" spans="1:8" ht="26.4" hidden="1" x14ac:dyDescent="0.3">
      <c r="A74" s="58">
        <v>11</v>
      </c>
      <c r="B74" s="59" t="s">
        <v>202</v>
      </c>
      <c r="C74" s="60">
        <v>148077785.44</v>
      </c>
      <c r="D74" s="60">
        <v>31000000</v>
      </c>
      <c r="E74" s="60">
        <v>7303835000</v>
      </c>
      <c r="F74" s="61">
        <v>0</v>
      </c>
      <c r="G74" s="60">
        <v>7482912785.4399996</v>
      </c>
      <c r="H74" s="58"/>
    </row>
    <row r="75" spans="1:8" hidden="1" x14ac:dyDescent="0.3">
      <c r="A75" s="58">
        <v>12</v>
      </c>
      <c r="B75" s="59" t="s">
        <v>116</v>
      </c>
      <c r="C75" s="60">
        <v>450000000</v>
      </c>
      <c r="D75" s="60">
        <v>14342000000</v>
      </c>
      <c r="E75" s="60">
        <v>5000000000</v>
      </c>
      <c r="F75" s="60">
        <v>27014000000</v>
      </c>
      <c r="G75" s="60">
        <v>46806000000</v>
      </c>
      <c r="H75" s="58"/>
    </row>
    <row r="76" spans="1:8" hidden="1" x14ac:dyDescent="0.3">
      <c r="A76" s="58">
        <v>13</v>
      </c>
      <c r="B76" s="59" t="s">
        <v>273</v>
      </c>
      <c r="C76" s="61">
        <v>0</v>
      </c>
      <c r="D76" s="60">
        <v>28500000</v>
      </c>
      <c r="E76" s="61">
        <v>0</v>
      </c>
      <c r="F76" s="61">
        <v>0</v>
      </c>
      <c r="G76" s="60">
        <v>28500000</v>
      </c>
      <c r="H76" s="58"/>
    </row>
    <row r="77" spans="1:8" hidden="1" x14ac:dyDescent="0.3">
      <c r="A77" s="58">
        <v>14</v>
      </c>
      <c r="B77" s="59" t="s">
        <v>276</v>
      </c>
      <c r="C77" s="61">
        <v>0</v>
      </c>
      <c r="D77" s="60">
        <v>47500000</v>
      </c>
      <c r="E77" s="61">
        <v>0</v>
      </c>
      <c r="F77" s="61"/>
      <c r="G77" s="60">
        <v>47500000</v>
      </c>
      <c r="H77" s="58"/>
    </row>
    <row r="78" spans="1:8" hidden="1" x14ac:dyDescent="0.3">
      <c r="A78" s="58">
        <v>15</v>
      </c>
      <c r="B78" s="59" t="s">
        <v>327</v>
      </c>
      <c r="C78" s="60">
        <v>20596668282.77</v>
      </c>
      <c r="D78" s="61">
        <v>0</v>
      </c>
      <c r="E78" s="60">
        <v>3500000000</v>
      </c>
      <c r="F78" s="60">
        <v>2000000000</v>
      </c>
      <c r="G78" s="60">
        <v>26096668282.77</v>
      </c>
      <c r="H78" s="58"/>
    </row>
    <row r="79" spans="1:8" hidden="1" x14ac:dyDescent="0.3">
      <c r="A79" s="58">
        <v>16</v>
      </c>
      <c r="B79" s="59" t="s">
        <v>165</v>
      </c>
      <c r="C79" s="61">
        <v>0</v>
      </c>
      <c r="D79" s="60">
        <v>170000000</v>
      </c>
      <c r="E79" s="60">
        <v>10000000</v>
      </c>
      <c r="F79" s="60">
        <v>22026631374</v>
      </c>
      <c r="G79" s="60">
        <v>22206631374</v>
      </c>
      <c r="H79" s="58"/>
    </row>
    <row r="80" spans="1:8" hidden="1" x14ac:dyDescent="0.3">
      <c r="A80" s="58">
        <v>17</v>
      </c>
      <c r="B80" s="59" t="s">
        <v>166</v>
      </c>
      <c r="C80" s="60">
        <v>345052361.88999999</v>
      </c>
      <c r="D80" s="60">
        <v>936285000</v>
      </c>
      <c r="E80" s="60">
        <v>250000000</v>
      </c>
      <c r="F80" s="61">
        <v>0</v>
      </c>
      <c r="G80" s="60">
        <v>1531337361.8900001</v>
      </c>
      <c r="H80" s="58"/>
    </row>
    <row r="81" spans="1:8" hidden="1" x14ac:dyDescent="0.3">
      <c r="A81" s="58">
        <v>18</v>
      </c>
      <c r="B81" s="59" t="s">
        <v>129</v>
      </c>
      <c r="C81" s="61">
        <v>0</v>
      </c>
      <c r="D81" s="60">
        <v>63000000</v>
      </c>
      <c r="E81" s="61">
        <v>0</v>
      </c>
      <c r="F81" s="61">
        <v>0</v>
      </c>
      <c r="G81" s="60">
        <v>63000000</v>
      </c>
      <c r="H81" s="58"/>
    </row>
    <row r="82" spans="1:8" hidden="1" x14ac:dyDescent="0.3">
      <c r="A82" s="58">
        <v>19</v>
      </c>
      <c r="B82" s="59" t="s">
        <v>328</v>
      </c>
      <c r="C82" s="61">
        <v>0</v>
      </c>
      <c r="D82" s="61">
        <v>0</v>
      </c>
      <c r="E82" s="61">
        <v>0</v>
      </c>
      <c r="F82" s="60">
        <v>6902561335</v>
      </c>
      <c r="G82" s="60">
        <v>6902561335</v>
      </c>
      <c r="H82" s="58"/>
    </row>
    <row r="83" spans="1:8" hidden="1" x14ac:dyDescent="0.3">
      <c r="A83" s="58">
        <v>20</v>
      </c>
      <c r="B83" s="59" t="s">
        <v>52</v>
      </c>
      <c r="C83" s="60">
        <v>15379886.41</v>
      </c>
      <c r="D83" s="60">
        <v>60000000</v>
      </c>
      <c r="E83" s="60">
        <v>73800000</v>
      </c>
      <c r="F83" s="61">
        <v>0</v>
      </c>
      <c r="G83" s="60">
        <v>149179886.41</v>
      </c>
      <c r="H83" s="58"/>
    </row>
    <row r="84" spans="1:8" ht="26.4" hidden="1" x14ac:dyDescent="0.3">
      <c r="A84" s="58">
        <v>21</v>
      </c>
      <c r="B84" s="59" t="s">
        <v>179</v>
      </c>
      <c r="C84" s="60">
        <v>390440007.13</v>
      </c>
      <c r="D84" s="60">
        <v>180000000</v>
      </c>
      <c r="E84" s="60">
        <v>3124000000</v>
      </c>
      <c r="F84" s="61">
        <v>0</v>
      </c>
      <c r="G84" s="60">
        <v>3694440007.1300001</v>
      </c>
      <c r="H84" s="58"/>
    </row>
    <row r="85" spans="1:8" hidden="1" x14ac:dyDescent="0.3">
      <c r="A85" s="58">
        <v>22</v>
      </c>
      <c r="B85" s="59" t="s">
        <v>221</v>
      </c>
      <c r="C85" s="60">
        <v>39733658.240000002</v>
      </c>
      <c r="D85" s="60">
        <v>15000000</v>
      </c>
      <c r="E85" s="60">
        <v>10000000</v>
      </c>
      <c r="F85" s="61">
        <v>0</v>
      </c>
      <c r="G85" s="60">
        <v>64733658.240000002</v>
      </c>
      <c r="H85" s="58"/>
    </row>
    <row r="86" spans="1:8" hidden="1" x14ac:dyDescent="0.3">
      <c r="A86" s="58">
        <v>23</v>
      </c>
      <c r="B86" s="59" t="s">
        <v>183</v>
      </c>
      <c r="C86" s="60">
        <v>90536610.370000005</v>
      </c>
      <c r="D86" s="60">
        <v>90000000</v>
      </c>
      <c r="E86" s="60">
        <v>390550000</v>
      </c>
      <c r="F86" s="61">
        <v>0</v>
      </c>
      <c r="G86" s="60">
        <v>571086610.37</v>
      </c>
      <c r="H86" s="58"/>
    </row>
    <row r="87" spans="1:8" hidden="1" x14ac:dyDescent="0.3">
      <c r="A87" s="58">
        <v>24</v>
      </c>
      <c r="B87" s="59" t="s">
        <v>302</v>
      </c>
      <c r="C87" s="61">
        <v>0</v>
      </c>
      <c r="D87" s="60">
        <v>15750000</v>
      </c>
      <c r="E87" s="61">
        <v>0</v>
      </c>
      <c r="F87" s="61">
        <v>0</v>
      </c>
      <c r="G87" s="60">
        <v>15750000</v>
      </c>
      <c r="H87" s="58"/>
    </row>
    <row r="88" spans="1:8" hidden="1" x14ac:dyDescent="0.3">
      <c r="A88" s="58">
        <v>25</v>
      </c>
      <c r="B88" s="59" t="s">
        <v>110</v>
      </c>
      <c r="C88" s="60">
        <v>52574244.229999997</v>
      </c>
      <c r="D88" s="60">
        <v>76650000</v>
      </c>
      <c r="E88" s="60">
        <v>554775755</v>
      </c>
      <c r="F88" s="60">
        <v>310000000.76999998</v>
      </c>
      <c r="G88" s="60">
        <v>994000000</v>
      </c>
      <c r="H88" s="58"/>
    </row>
    <row r="89" spans="1:8" ht="26.4" hidden="1" x14ac:dyDescent="0.3">
      <c r="A89" s="58">
        <v>26</v>
      </c>
      <c r="B89" s="59" t="s">
        <v>329</v>
      </c>
      <c r="C89" s="60">
        <v>39383929.030000001</v>
      </c>
      <c r="D89" s="61">
        <v>0</v>
      </c>
      <c r="E89" s="60">
        <v>2490000000</v>
      </c>
      <c r="F89" s="60">
        <v>199500000</v>
      </c>
      <c r="G89" s="60">
        <v>2728883929.0300002</v>
      </c>
      <c r="H89" s="58"/>
    </row>
    <row r="90" spans="1:8" hidden="1" x14ac:dyDescent="0.3">
      <c r="A90" s="58">
        <v>27</v>
      </c>
      <c r="B90" s="59" t="s">
        <v>213</v>
      </c>
      <c r="C90" s="60">
        <v>175351562.19</v>
      </c>
      <c r="D90" s="60">
        <v>135250000</v>
      </c>
      <c r="E90" s="60">
        <v>775000000</v>
      </c>
      <c r="F90" s="61">
        <v>0</v>
      </c>
      <c r="G90" s="60">
        <v>1085601562.1900001</v>
      </c>
      <c r="H90" s="58"/>
    </row>
    <row r="91" spans="1:8" ht="26.4" hidden="1" x14ac:dyDescent="0.3">
      <c r="A91" s="58">
        <v>28</v>
      </c>
      <c r="B91" s="59" t="s">
        <v>100</v>
      </c>
      <c r="C91" s="61">
        <v>0</v>
      </c>
      <c r="D91" s="60">
        <v>20000000</v>
      </c>
      <c r="E91" s="61">
        <v>0</v>
      </c>
      <c r="F91" s="61">
        <v>0</v>
      </c>
      <c r="G91" s="60">
        <v>20000000</v>
      </c>
      <c r="H91" s="58"/>
    </row>
    <row r="92" spans="1:8" ht="26.4" hidden="1" x14ac:dyDescent="0.3">
      <c r="A92" s="58">
        <v>29</v>
      </c>
      <c r="B92" s="59" t="s">
        <v>303</v>
      </c>
      <c r="C92" s="61">
        <v>0</v>
      </c>
      <c r="D92" s="60">
        <v>12600000</v>
      </c>
      <c r="E92" s="60">
        <v>300000000</v>
      </c>
      <c r="F92" s="61">
        <v>0</v>
      </c>
      <c r="G92" s="60">
        <v>312600000</v>
      </c>
      <c r="H92" s="58"/>
    </row>
    <row r="93" spans="1:8" hidden="1" x14ac:dyDescent="0.3">
      <c r="A93" s="58">
        <v>30</v>
      </c>
      <c r="B93" s="59" t="s">
        <v>190</v>
      </c>
      <c r="C93" s="60">
        <v>422726820.63999999</v>
      </c>
      <c r="D93" s="60">
        <v>759150000</v>
      </c>
      <c r="E93" s="60">
        <v>2493190000</v>
      </c>
      <c r="F93" s="61">
        <v>0</v>
      </c>
      <c r="G93" s="60">
        <v>3675066820.6399999</v>
      </c>
      <c r="H93" s="58"/>
    </row>
    <row r="94" spans="1:8" ht="26.4" hidden="1" x14ac:dyDescent="0.3">
      <c r="A94" s="58">
        <v>31</v>
      </c>
      <c r="B94" s="59" t="s">
        <v>185</v>
      </c>
      <c r="C94" s="61">
        <v>0</v>
      </c>
      <c r="D94" s="60">
        <v>25000000</v>
      </c>
      <c r="E94" s="61">
        <v>0</v>
      </c>
      <c r="F94" s="61">
        <v>0</v>
      </c>
      <c r="G94" s="60">
        <v>25000000</v>
      </c>
      <c r="H94" s="58"/>
    </row>
    <row r="95" spans="1:8" hidden="1" x14ac:dyDescent="0.3">
      <c r="A95" s="58">
        <v>32</v>
      </c>
      <c r="B95" s="59" t="s">
        <v>136</v>
      </c>
      <c r="C95" s="60">
        <v>106889459.84</v>
      </c>
      <c r="D95" s="60">
        <v>163369500</v>
      </c>
      <c r="E95" s="60">
        <v>595200000</v>
      </c>
      <c r="F95" s="61">
        <v>0</v>
      </c>
      <c r="G95" s="60">
        <v>865458959.84000003</v>
      </c>
      <c r="H95" s="58"/>
    </row>
    <row r="96" spans="1:8" hidden="1" x14ac:dyDescent="0.3">
      <c r="A96" s="58">
        <v>33</v>
      </c>
      <c r="B96" s="59" t="s">
        <v>297</v>
      </c>
      <c r="C96" s="61">
        <v>0</v>
      </c>
      <c r="D96" s="60">
        <v>46200000</v>
      </c>
      <c r="E96" s="60">
        <v>95500000</v>
      </c>
      <c r="F96" s="61">
        <v>0</v>
      </c>
      <c r="G96" s="60">
        <v>141700000</v>
      </c>
      <c r="H96" s="58"/>
    </row>
    <row r="97" spans="1:8" hidden="1" x14ac:dyDescent="0.3">
      <c r="A97" s="58">
        <v>34</v>
      </c>
      <c r="B97" s="59" t="s">
        <v>32</v>
      </c>
      <c r="C97" s="60">
        <v>284078634.45999998</v>
      </c>
      <c r="D97" s="60">
        <v>965947500</v>
      </c>
      <c r="E97" s="60">
        <v>1500000000</v>
      </c>
      <c r="F97" s="61">
        <v>0</v>
      </c>
      <c r="G97" s="60">
        <v>2750026134.46</v>
      </c>
      <c r="H97" s="58"/>
    </row>
    <row r="98" spans="1:8" ht="26.4" hidden="1" x14ac:dyDescent="0.3">
      <c r="A98" s="58">
        <v>35</v>
      </c>
      <c r="B98" s="59" t="s">
        <v>130</v>
      </c>
      <c r="C98" s="61">
        <v>0</v>
      </c>
      <c r="D98" s="60">
        <v>91000000</v>
      </c>
      <c r="E98" s="60">
        <v>35500000</v>
      </c>
      <c r="F98" s="61">
        <v>0</v>
      </c>
      <c r="G98" s="60">
        <v>126500000</v>
      </c>
      <c r="H98" s="58"/>
    </row>
    <row r="99" spans="1:8" hidden="1" x14ac:dyDescent="0.3">
      <c r="A99" s="58">
        <v>36</v>
      </c>
      <c r="B99" s="59" t="s">
        <v>83</v>
      </c>
      <c r="C99" s="60">
        <v>947361712.25</v>
      </c>
      <c r="D99" s="60">
        <v>129150000</v>
      </c>
      <c r="E99" s="60">
        <v>166000000</v>
      </c>
      <c r="F99" s="61">
        <v>0</v>
      </c>
      <c r="G99" s="60">
        <v>1242511712.25</v>
      </c>
      <c r="H99" s="58"/>
    </row>
    <row r="100" spans="1:8" hidden="1" x14ac:dyDescent="0.3">
      <c r="A100" s="58">
        <v>37</v>
      </c>
      <c r="B100" s="59" t="s">
        <v>282</v>
      </c>
      <c r="C100" s="61">
        <v>0</v>
      </c>
      <c r="D100" s="60">
        <v>9765000</v>
      </c>
      <c r="E100" s="60">
        <v>100000000</v>
      </c>
      <c r="F100" s="61">
        <v>0</v>
      </c>
      <c r="G100" s="60">
        <v>109765000</v>
      </c>
      <c r="H100" s="58"/>
    </row>
    <row r="101" spans="1:8" hidden="1" x14ac:dyDescent="0.3">
      <c r="A101" s="58">
        <v>38</v>
      </c>
      <c r="B101" s="59" t="s">
        <v>330</v>
      </c>
      <c r="C101" s="61">
        <v>0</v>
      </c>
      <c r="D101" s="61">
        <v>0</v>
      </c>
      <c r="E101" s="61">
        <v>0</v>
      </c>
      <c r="F101" s="60">
        <v>7000000</v>
      </c>
      <c r="G101" s="60">
        <v>7000000</v>
      </c>
      <c r="H101" s="58"/>
    </row>
    <row r="102" spans="1:8" hidden="1" x14ac:dyDescent="0.3">
      <c r="A102" s="58">
        <v>39</v>
      </c>
      <c r="B102" s="59" t="s">
        <v>142</v>
      </c>
      <c r="C102" s="60">
        <v>769988768.50999999</v>
      </c>
      <c r="D102" s="60">
        <v>94500000</v>
      </c>
      <c r="E102" s="60">
        <v>104718500000</v>
      </c>
      <c r="F102" s="60">
        <v>52500000</v>
      </c>
      <c r="G102" s="60">
        <v>105635488768.50999</v>
      </c>
      <c r="H102" s="58"/>
    </row>
    <row r="103" spans="1:8" ht="26.4" hidden="1" x14ac:dyDescent="0.3">
      <c r="A103" s="58">
        <v>40</v>
      </c>
      <c r="B103" s="59" t="s">
        <v>255</v>
      </c>
      <c r="C103" s="60">
        <v>52283721</v>
      </c>
      <c r="D103" s="60">
        <v>14175000</v>
      </c>
      <c r="E103" s="60">
        <v>28500000000</v>
      </c>
      <c r="F103" s="61">
        <v>0</v>
      </c>
      <c r="G103" s="60">
        <v>28566458721</v>
      </c>
      <c r="H103" s="58"/>
    </row>
    <row r="104" spans="1:8" hidden="1" x14ac:dyDescent="0.3">
      <c r="A104" s="58">
        <v>41</v>
      </c>
      <c r="B104" s="59" t="s">
        <v>164</v>
      </c>
      <c r="C104" s="60">
        <v>234564031.25</v>
      </c>
      <c r="D104" s="60">
        <v>94500000</v>
      </c>
      <c r="E104" s="60">
        <v>441500000</v>
      </c>
      <c r="F104" s="61">
        <v>0</v>
      </c>
      <c r="G104" s="60">
        <v>770564031.25</v>
      </c>
      <c r="H104" s="58"/>
    </row>
    <row r="105" spans="1:8" hidden="1" x14ac:dyDescent="0.3">
      <c r="A105" s="58">
        <v>42</v>
      </c>
      <c r="B105" s="59" t="s">
        <v>175</v>
      </c>
      <c r="C105" s="60">
        <v>190905988.56</v>
      </c>
      <c r="D105" s="60">
        <v>5180700000</v>
      </c>
      <c r="E105" s="60">
        <v>3000000000</v>
      </c>
      <c r="F105" s="61">
        <v>0</v>
      </c>
      <c r="G105" s="60">
        <v>8371605988.5600004</v>
      </c>
      <c r="H105" s="58"/>
    </row>
    <row r="106" spans="1:8" hidden="1" x14ac:dyDescent="0.3">
      <c r="A106" s="58">
        <v>43</v>
      </c>
      <c r="B106" s="59" t="s">
        <v>268</v>
      </c>
      <c r="C106" s="60">
        <v>28000000</v>
      </c>
      <c r="D106" s="60">
        <v>400000000</v>
      </c>
      <c r="E106" s="60">
        <v>3000000000</v>
      </c>
      <c r="F106" s="61">
        <v>0</v>
      </c>
      <c r="G106" s="60">
        <v>3428000000</v>
      </c>
      <c r="H106" s="58"/>
    </row>
    <row r="107" spans="1:8" hidden="1" x14ac:dyDescent="0.3">
      <c r="A107" s="58">
        <v>44</v>
      </c>
      <c r="B107" s="59" t="s">
        <v>220</v>
      </c>
      <c r="C107" s="61">
        <v>0</v>
      </c>
      <c r="D107" s="60">
        <v>18900000</v>
      </c>
      <c r="E107" s="61">
        <v>0</v>
      </c>
      <c r="F107" s="61">
        <v>0</v>
      </c>
      <c r="G107" s="60">
        <v>18900000</v>
      </c>
      <c r="H107" s="58"/>
    </row>
    <row r="108" spans="1:8" ht="26.4" hidden="1" x14ac:dyDescent="0.3">
      <c r="A108" s="58">
        <v>45</v>
      </c>
      <c r="B108" s="59" t="s">
        <v>188</v>
      </c>
      <c r="C108" s="61">
        <v>0</v>
      </c>
      <c r="D108" s="60">
        <v>31500000</v>
      </c>
      <c r="E108" s="60">
        <v>450000000</v>
      </c>
      <c r="F108" s="61">
        <v>0</v>
      </c>
      <c r="G108" s="60">
        <v>481500000</v>
      </c>
      <c r="H108" s="58"/>
    </row>
    <row r="109" spans="1:8" hidden="1" x14ac:dyDescent="0.3">
      <c r="A109" s="58">
        <v>46</v>
      </c>
      <c r="B109" s="59" t="s">
        <v>218</v>
      </c>
      <c r="C109" s="61">
        <v>0</v>
      </c>
      <c r="D109" s="60">
        <v>20000000</v>
      </c>
      <c r="E109" s="61">
        <v>0</v>
      </c>
      <c r="F109" s="61">
        <v>0</v>
      </c>
      <c r="G109" s="60">
        <v>20000000</v>
      </c>
      <c r="H109" s="58"/>
    </row>
    <row r="110" spans="1:8" hidden="1" x14ac:dyDescent="0.3">
      <c r="A110" s="58">
        <v>47</v>
      </c>
      <c r="B110" s="59" t="s">
        <v>217</v>
      </c>
      <c r="C110" s="61">
        <v>0</v>
      </c>
      <c r="D110" s="60">
        <v>26775000</v>
      </c>
      <c r="E110" s="61">
        <v>0</v>
      </c>
      <c r="F110" s="61">
        <v>0</v>
      </c>
      <c r="G110" s="60">
        <v>26775000</v>
      </c>
      <c r="H110" s="58"/>
    </row>
    <row r="111" spans="1:8" ht="26.4" hidden="1" x14ac:dyDescent="0.3">
      <c r="A111" s="58">
        <v>48</v>
      </c>
      <c r="B111" s="59" t="s">
        <v>219</v>
      </c>
      <c r="C111" s="61">
        <v>0</v>
      </c>
      <c r="D111" s="60">
        <v>25200000</v>
      </c>
      <c r="E111" s="61">
        <v>0</v>
      </c>
      <c r="F111" s="61">
        <v>0</v>
      </c>
      <c r="G111" s="60">
        <v>25200000</v>
      </c>
      <c r="H111" s="58"/>
    </row>
    <row r="112" spans="1:8" hidden="1" x14ac:dyDescent="0.3">
      <c r="A112" s="58">
        <v>49</v>
      </c>
      <c r="B112" s="59" t="s">
        <v>299</v>
      </c>
      <c r="C112" s="61">
        <v>0</v>
      </c>
      <c r="D112" s="60">
        <v>56700000</v>
      </c>
      <c r="E112" s="60">
        <v>7000000000</v>
      </c>
      <c r="F112" s="61">
        <v>0</v>
      </c>
      <c r="G112" s="60">
        <v>7056700000</v>
      </c>
      <c r="H112" s="58"/>
    </row>
    <row r="113" spans="1:8" hidden="1" x14ac:dyDescent="0.3">
      <c r="A113" s="58">
        <v>50</v>
      </c>
      <c r="B113" s="59" t="s">
        <v>298</v>
      </c>
      <c r="C113" s="61">
        <v>0</v>
      </c>
      <c r="D113" s="60">
        <v>16800000</v>
      </c>
      <c r="E113" s="61">
        <v>0</v>
      </c>
      <c r="F113" s="61">
        <v>0</v>
      </c>
      <c r="G113" s="60">
        <v>16800000</v>
      </c>
      <c r="H113" s="58"/>
    </row>
    <row r="114" spans="1:8" ht="26.4" hidden="1" x14ac:dyDescent="0.3">
      <c r="A114" s="58">
        <v>51</v>
      </c>
      <c r="B114" s="59" t="s">
        <v>50</v>
      </c>
      <c r="C114" s="61">
        <v>0</v>
      </c>
      <c r="D114" s="60">
        <v>16800000</v>
      </c>
      <c r="E114" s="61">
        <v>0</v>
      </c>
      <c r="F114" s="61">
        <v>0</v>
      </c>
      <c r="G114" s="60">
        <v>16800000</v>
      </c>
      <c r="H114" s="58"/>
    </row>
    <row r="115" spans="1:8" hidden="1" x14ac:dyDescent="0.3">
      <c r="A115" s="58">
        <v>52</v>
      </c>
      <c r="B115" s="59" t="s">
        <v>307</v>
      </c>
      <c r="C115" s="61">
        <v>0</v>
      </c>
      <c r="D115" s="60">
        <v>52500000</v>
      </c>
      <c r="E115" s="61">
        <v>0</v>
      </c>
      <c r="F115" s="61">
        <v>0</v>
      </c>
      <c r="G115" s="60">
        <v>52500000</v>
      </c>
      <c r="H115" s="58"/>
    </row>
    <row r="116" spans="1:8" hidden="1" x14ac:dyDescent="0.3">
      <c r="A116" s="58">
        <v>53</v>
      </c>
      <c r="B116" s="59" t="s">
        <v>249</v>
      </c>
      <c r="C116" s="60">
        <v>106993335.37</v>
      </c>
      <c r="D116" s="60">
        <v>178375000</v>
      </c>
      <c r="E116" s="60">
        <v>132000000</v>
      </c>
      <c r="F116" s="61">
        <v>0</v>
      </c>
      <c r="G116" s="60">
        <v>417368335.37</v>
      </c>
      <c r="H116" s="58"/>
    </row>
    <row r="117" spans="1:8" hidden="1" x14ac:dyDescent="0.3">
      <c r="A117" s="58">
        <v>54</v>
      </c>
      <c r="B117" s="59" t="s">
        <v>300</v>
      </c>
      <c r="C117" s="61">
        <v>0</v>
      </c>
      <c r="D117" s="60">
        <v>21000000</v>
      </c>
      <c r="E117" s="61">
        <v>0</v>
      </c>
      <c r="F117" s="61">
        <v>0</v>
      </c>
      <c r="G117" s="60">
        <v>21000000</v>
      </c>
      <c r="H117" s="58"/>
    </row>
    <row r="118" spans="1:8" ht="26.4" hidden="1" x14ac:dyDescent="0.3">
      <c r="A118" s="58">
        <v>55</v>
      </c>
      <c r="B118" s="59" t="s">
        <v>111</v>
      </c>
      <c r="C118" s="60">
        <v>50602382.460000001</v>
      </c>
      <c r="D118" s="60">
        <v>53025000</v>
      </c>
      <c r="E118" s="60">
        <v>615800000</v>
      </c>
      <c r="F118" s="61">
        <v>0</v>
      </c>
      <c r="G118" s="60">
        <v>719427382.46000004</v>
      </c>
      <c r="H118" s="58"/>
    </row>
    <row r="119" spans="1:8" hidden="1" x14ac:dyDescent="0.3">
      <c r="A119" s="58">
        <v>56</v>
      </c>
      <c r="B119" s="59" t="s">
        <v>186</v>
      </c>
      <c r="C119" s="60">
        <v>574637036.03999996</v>
      </c>
      <c r="D119" s="60">
        <v>69825000</v>
      </c>
      <c r="E119" s="60">
        <v>57887315000</v>
      </c>
      <c r="F119" s="61">
        <v>0</v>
      </c>
      <c r="G119" s="60">
        <v>58531777036.040001</v>
      </c>
      <c r="H119" s="58"/>
    </row>
    <row r="120" spans="1:8" ht="26.4" hidden="1" x14ac:dyDescent="0.3">
      <c r="A120" s="58">
        <v>57</v>
      </c>
      <c r="B120" s="59" t="s">
        <v>198</v>
      </c>
      <c r="C120" s="60">
        <v>138054787.71000001</v>
      </c>
      <c r="D120" s="60">
        <v>44415000</v>
      </c>
      <c r="E120" s="60">
        <v>2800000000</v>
      </c>
      <c r="F120" s="61">
        <v>0</v>
      </c>
      <c r="G120" s="60">
        <v>2982469787.71</v>
      </c>
      <c r="H120" s="58"/>
    </row>
    <row r="121" spans="1:8" ht="26.4" hidden="1" x14ac:dyDescent="0.3">
      <c r="A121" s="58">
        <v>58</v>
      </c>
      <c r="B121" s="59" t="s">
        <v>187</v>
      </c>
      <c r="C121" s="60">
        <v>268773810.44</v>
      </c>
      <c r="D121" s="60">
        <v>15225000</v>
      </c>
      <c r="E121" s="60">
        <v>150000000</v>
      </c>
      <c r="F121" s="61">
        <v>0</v>
      </c>
      <c r="G121" s="60">
        <v>433998810.44</v>
      </c>
      <c r="H121" s="58"/>
    </row>
    <row r="122" spans="1:8" hidden="1" x14ac:dyDescent="0.3">
      <c r="A122" s="58">
        <v>59</v>
      </c>
      <c r="B122" s="59" t="s">
        <v>141</v>
      </c>
      <c r="C122" s="60">
        <v>402150609.17000002</v>
      </c>
      <c r="D122" s="60">
        <v>110000000</v>
      </c>
      <c r="E122" s="60">
        <v>60800000000</v>
      </c>
      <c r="F122" s="61">
        <v>0</v>
      </c>
      <c r="G122" s="60">
        <v>61312150609.169998</v>
      </c>
      <c r="H122" s="58"/>
    </row>
    <row r="123" spans="1:8" hidden="1" x14ac:dyDescent="0.3">
      <c r="A123" s="58">
        <v>60</v>
      </c>
      <c r="B123" s="59" t="s">
        <v>203</v>
      </c>
      <c r="C123" s="61">
        <v>0</v>
      </c>
      <c r="D123" s="60">
        <v>23100000</v>
      </c>
      <c r="E123" s="60">
        <v>268500000</v>
      </c>
      <c r="F123" s="61">
        <v>0</v>
      </c>
      <c r="G123" s="60">
        <v>291600000</v>
      </c>
      <c r="H123" s="58"/>
    </row>
    <row r="124" spans="1:8" ht="26.4" hidden="1" x14ac:dyDescent="0.3">
      <c r="A124" s="58">
        <v>61</v>
      </c>
      <c r="B124" s="59" t="s">
        <v>144</v>
      </c>
      <c r="C124" s="60">
        <v>239740456.12</v>
      </c>
      <c r="D124" s="60">
        <v>173000000</v>
      </c>
      <c r="E124" s="60">
        <v>1041000000</v>
      </c>
      <c r="F124" s="61">
        <v>0</v>
      </c>
      <c r="G124" s="60">
        <v>1453740456.1199999</v>
      </c>
      <c r="H124" s="58"/>
    </row>
    <row r="125" spans="1:8" ht="26.4" hidden="1" x14ac:dyDescent="0.3">
      <c r="A125" s="58">
        <v>62</v>
      </c>
      <c r="B125" s="59" t="s">
        <v>138</v>
      </c>
      <c r="C125" s="61">
        <v>0</v>
      </c>
      <c r="D125" s="60">
        <v>40000000</v>
      </c>
      <c r="E125" s="61">
        <v>0</v>
      </c>
      <c r="F125" s="61">
        <v>0</v>
      </c>
      <c r="G125" s="60">
        <v>40000000</v>
      </c>
      <c r="H125" s="58"/>
    </row>
    <row r="126" spans="1:8" hidden="1" x14ac:dyDescent="0.3">
      <c r="A126" s="58">
        <v>63</v>
      </c>
      <c r="B126" s="59" t="s">
        <v>287</v>
      </c>
      <c r="C126" s="61">
        <v>0</v>
      </c>
      <c r="D126" s="60">
        <v>150000000</v>
      </c>
      <c r="E126" s="60">
        <v>50000000</v>
      </c>
      <c r="F126" s="61">
        <v>0</v>
      </c>
      <c r="G126" s="60">
        <v>200000000</v>
      </c>
      <c r="H126" s="58"/>
    </row>
    <row r="127" spans="1:8" hidden="1" x14ac:dyDescent="0.3">
      <c r="A127" s="58">
        <v>64</v>
      </c>
      <c r="B127" s="59" t="s">
        <v>197</v>
      </c>
      <c r="C127" s="60">
        <v>35588000</v>
      </c>
      <c r="D127" s="60">
        <v>56700000</v>
      </c>
      <c r="E127" s="60">
        <v>1620000000</v>
      </c>
      <c r="F127" s="61">
        <v>0</v>
      </c>
      <c r="G127" s="60">
        <v>1712288000</v>
      </c>
      <c r="H127" s="58"/>
    </row>
    <row r="128" spans="1:8" ht="31.8" customHeight="1" x14ac:dyDescent="0.3">
      <c r="A128" s="217" t="s">
        <v>325</v>
      </c>
      <c r="B128" s="217"/>
      <c r="C128" s="62">
        <f>SUM(C64:C127)</f>
        <v>28573086085.209991</v>
      </c>
      <c r="D128" s="62">
        <f>SUM(D64:D127)</f>
        <v>25830007000</v>
      </c>
      <c r="E128" s="62">
        <f>SUM(E64:E127)</f>
        <v>318126029247</v>
      </c>
      <c r="F128" s="62">
        <f>SUM(F64:F127)</f>
        <v>58512192709.769997</v>
      </c>
      <c r="G128" s="62">
        <f>SUM(G64:G127)</f>
        <v>431041315041.97998</v>
      </c>
      <c r="H128" s="63">
        <f>G128/G$205</f>
        <v>0.65784734374491394</v>
      </c>
    </row>
    <row r="129" spans="1:8" ht="24.6" customHeight="1" x14ac:dyDescent="0.3">
      <c r="A129" s="57">
        <v>3</v>
      </c>
      <c r="B129" s="216" t="s">
        <v>331</v>
      </c>
      <c r="C129" s="216"/>
      <c r="D129" s="216"/>
      <c r="E129" s="216"/>
      <c r="F129" s="216"/>
      <c r="G129" s="216"/>
      <c r="H129" s="216"/>
    </row>
    <row r="130" spans="1:8" hidden="1" x14ac:dyDescent="0.3">
      <c r="A130" s="58">
        <v>1</v>
      </c>
      <c r="B130" s="59" t="s">
        <v>266</v>
      </c>
      <c r="C130" s="60">
        <v>70990280.040000007</v>
      </c>
      <c r="D130" s="60">
        <v>190000000</v>
      </c>
      <c r="E130" s="60">
        <v>300000000</v>
      </c>
      <c r="F130" s="60">
        <v>4500000</v>
      </c>
      <c r="G130" s="60">
        <v>565490280.03999996</v>
      </c>
      <c r="H130" s="58"/>
    </row>
    <row r="131" spans="1:8" hidden="1" x14ac:dyDescent="0.3">
      <c r="A131" s="58">
        <v>2</v>
      </c>
      <c r="B131" s="59" t="s">
        <v>225</v>
      </c>
      <c r="C131" s="60">
        <v>4274064512.8699999</v>
      </c>
      <c r="D131" s="60">
        <v>882880000</v>
      </c>
      <c r="E131" s="60">
        <v>5057000000</v>
      </c>
      <c r="F131" s="60">
        <v>4620000</v>
      </c>
      <c r="G131" s="60">
        <v>10218564512.870001</v>
      </c>
      <c r="H131" s="58"/>
    </row>
    <row r="132" spans="1:8" hidden="1" x14ac:dyDescent="0.3">
      <c r="A132" s="58">
        <v>3</v>
      </c>
      <c r="B132" s="59" t="s">
        <v>233</v>
      </c>
      <c r="C132" s="61">
        <v>0</v>
      </c>
      <c r="D132" s="60">
        <v>170000000</v>
      </c>
      <c r="E132" s="61">
        <v>0</v>
      </c>
      <c r="F132" s="61">
        <v>0</v>
      </c>
      <c r="G132" s="60">
        <v>170000000</v>
      </c>
      <c r="H132" s="58"/>
    </row>
    <row r="133" spans="1:8" hidden="1" x14ac:dyDescent="0.3">
      <c r="A133" s="58">
        <v>4</v>
      </c>
      <c r="B133" s="59" t="s">
        <v>264</v>
      </c>
      <c r="C133" s="61">
        <v>0</v>
      </c>
      <c r="D133" s="60">
        <v>140000000</v>
      </c>
      <c r="E133" s="61">
        <v>0</v>
      </c>
      <c r="F133" s="61">
        <v>0</v>
      </c>
      <c r="G133" s="60">
        <v>140000000</v>
      </c>
      <c r="H133" s="58"/>
    </row>
    <row r="134" spans="1:8" hidden="1" x14ac:dyDescent="0.3">
      <c r="A134" s="58">
        <v>5</v>
      </c>
      <c r="B134" s="59" t="s">
        <v>305</v>
      </c>
      <c r="C134" s="61">
        <v>0</v>
      </c>
      <c r="D134" s="60">
        <v>90000000</v>
      </c>
      <c r="E134" s="60">
        <v>70150000</v>
      </c>
      <c r="F134" s="61">
        <v>0</v>
      </c>
      <c r="G134" s="60">
        <v>160150000</v>
      </c>
      <c r="H134" s="58"/>
    </row>
    <row r="135" spans="1:8" hidden="1" x14ac:dyDescent="0.3">
      <c r="A135" s="58">
        <v>6</v>
      </c>
      <c r="B135" s="59" t="s">
        <v>212</v>
      </c>
      <c r="C135" s="60">
        <v>797994165.32000005</v>
      </c>
      <c r="D135" s="60">
        <v>352500000</v>
      </c>
      <c r="E135" s="60">
        <v>807000000</v>
      </c>
      <c r="F135" s="61">
        <v>0</v>
      </c>
      <c r="G135" s="60">
        <v>1957494165.3199999</v>
      </c>
      <c r="H135" s="58"/>
    </row>
    <row r="136" spans="1:8" hidden="1" x14ac:dyDescent="0.3">
      <c r="A136" s="58">
        <v>7</v>
      </c>
      <c r="B136" s="59" t="s">
        <v>239</v>
      </c>
      <c r="C136" s="61">
        <v>0</v>
      </c>
      <c r="D136" s="60">
        <v>156000000</v>
      </c>
      <c r="E136" s="61">
        <v>0</v>
      </c>
      <c r="F136" s="61">
        <v>0</v>
      </c>
      <c r="G136" s="60">
        <v>156000000</v>
      </c>
      <c r="H136" s="58"/>
    </row>
    <row r="137" spans="1:8" ht="26.4" hidden="1" x14ac:dyDescent="0.3">
      <c r="A137" s="58">
        <v>8</v>
      </c>
      <c r="B137" s="59" t="s">
        <v>240</v>
      </c>
      <c r="C137" s="61">
        <v>0</v>
      </c>
      <c r="D137" s="60">
        <v>100000000</v>
      </c>
      <c r="E137" s="61">
        <v>0</v>
      </c>
      <c r="F137" s="61">
        <v>0</v>
      </c>
      <c r="G137" s="60">
        <v>100000000</v>
      </c>
      <c r="H137" s="58"/>
    </row>
    <row r="138" spans="1:8" hidden="1" x14ac:dyDescent="0.3">
      <c r="A138" s="58">
        <v>9</v>
      </c>
      <c r="B138" s="59" t="s">
        <v>311</v>
      </c>
      <c r="C138" s="61">
        <v>0</v>
      </c>
      <c r="D138" s="60">
        <v>100000000</v>
      </c>
      <c r="E138" s="61">
        <v>0</v>
      </c>
      <c r="F138" s="61">
        <v>0</v>
      </c>
      <c r="G138" s="60">
        <v>100000000</v>
      </c>
      <c r="H138" s="58"/>
    </row>
    <row r="139" spans="1:8" hidden="1" x14ac:dyDescent="0.3">
      <c r="A139" s="58">
        <v>10</v>
      </c>
      <c r="B139" s="59" t="s">
        <v>304</v>
      </c>
      <c r="C139" s="61">
        <v>0</v>
      </c>
      <c r="D139" s="60">
        <v>104000000</v>
      </c>
      <c r="E139" s="61">
        <v>0</v>
      </c>
      <c r="F139" s="61">
        <v>0</v>
      </c>
      <c r="G139" s="60">
        <v>104000000</v>
      </c>
      <c r="H139" s="58"/>
    </row>
    <row r="140" spans="1:8" hidden="1" x14ac:dyDescent="0.3">
      <c r="A140" s="58">
        <v>11</v>
      </c>
      <c r="B140" s="59" t="s">
        <v>59</v>
      </c>
      <c r="C140" s="60">
        <v>544817497.17999995</v>
      </c>
      <c r="D140" s="60">
        <v>315000000</v>
      </c>
      <c r="E140" s="60">
        <v>2002500000</v>
      </c>
      <c r="F140" s="61">
        <v>0</v>
      </c>
      <c r="G140" s="60">
        <v>2862317497.1799998</v>
      </c>
      <c r="H140" s="58"/>
    </row>
    <row r="141" spans="1:8" hidden="1" x14ac:dyDescent="0.3">
      <c r="A141" s="58">
        <v>12</v>
      </c>
      <c r="B141" s="59" t="s">
        <v>147</v>
      </c>
      <c r="C141" s="60">
        <v>17293814.920000002</v>
      </c>
      <c r="D141" s="60">
        <v>100000000</v>
      </c>
      <c r="E141" s="60">
        <v>352910000</v>
      </c>
      <c r="F141" s="61">
        <v>0</v>
      </c>
      <c r="G141" s="60">
        <v>470203814.92000002</v>
      </c>
      <c r="H141" s="58"/>
    </row>
    <row r="142" spans="1:8" ht="26.4" hidden="1" x14ac:dyDescent="0.3">
      <c r="A142" s="58">
        <v>13</v>
      </c>
      <c r="B142" s="59" t="s">
        <v>92</v>
      </c>
      <c r="C142" s="60">
        <v>10118185.99</v>
      </c>
      <c r="D142" s="60">
        <v>27825000</v>
      </c>
      <c r="E142" s="60">
        <v>10000000</v>
      </c>
      <c r="F142" s="61">
        <v>0</v>
      </c>
      <c r="G142" s="60">
        <v>47943185.990000002</v>
      </c>
      <c r="H142" s="58"/>
    </row>
    <row r="143" spans="1:8" ht="31.2" customHeight="1" x14ac:dyDescent="0.3">
      <c r="A143" s="217" t="s">
        <v>325</v>
      </c>
      <c r="B143" s="217"/>
      <c r="C143" s="62">
        <v>5715278456.3199997</v>
      </c>
      <c r="D143" s="62">
        <v>2728205000</v>
      </c>
      <c r="E143" s="62">
        <v>8599560000</v>
      </c>
      <c r="F143" s="62">
        <v>9120000</v>
      </c>
      <c r="G143" s="62">
        <v>17052163456.32</v>
      </c>
      <c r="H143" s="63">
        <f>G143/G$205</f>
        <v>2.6024698894006684E-2</v>
      </c>
    </row>
    <row r="144" spans="1:8" ht="24" customHeight="1" x14ac:dyDescent="0.3">
      <c r="A144" s="57">
        <v>4</v>
      </c>
      <c r="B144" s="216" t="s">
        <v>332</v>
      </c>
      <c r="C144" s="216"/>
      <c r="D144" s="216"/>
      <c r="E144" s="216"/>
      <c r="F144" s="216"/>
      <c r="G144" s="216"/>
      <c r="H144" s="216"/>
    </row>
    <row r="145" spans="1:8" ht="26.4" hidden="1" x14ac:dyDescent="0.3">
      <c r="A145" s="58">
        <v>1</v>
      </c>
      <c r="B145" s="59" t="s">
        <v>333</v>
      </c>
      <c r="C145" s="61">
        <v>0</v>
      </c>
      <c r="D145" s="61">
        <v>0</v>
      </c>
      <c r="E145" s="61">
        <v>0</v>
      </c>
      <c r="F145" s="60">
        <v>8500000000</v>
      </c>
      <c r="G145" s="60">
        <v>8500000000</v>
      </c>
      <c r="H145" s="58"/>
    </row>
    <row r="146" spans="1:8" ht="26.4" hidden="1" x14ac:dyDescent="0.3">
      <c r="A146" s="58">
        <v>2</v>
      </c>
      <c r="B146" s="59" t="s">
        <v>222</v>
      </c>
      <c r="C146" s="60">
        <v>62405568.329999998</v>
      </c>
      <c r="D146" s="60">
        <v>70000000</v>
      </c>
      <c r="E146" s="60">
        <v>195000000</v>
      </c>
      <c r="F146" s="60">
        <v>42000000</v>
      </c>
      <c r="G146" s="60">
        <v>369405568.32999998</v>
      </c>
      <c r="H146" s="58"/>
    </row>
    <row r="147" spans="1:8" ht="30" customHeight="1" x14ac:dyDescent="0.3">
      <c r="A147" s="217" t="s">
        <v>325</v>
      </c>
      <c r="B147" s="217"/>
      <c r="C147" s="62">
        <v>62405568.329999998</v>
      </c>
      <c r="D147" s="62">
        <v>70000000</v>
      </c>
      <c r="E147" s="62">
        <v>195000000</v>
      </c>
      <c r="F147" s="62">
        <v>8542000000</v>
      </c>
      <c r="G147" s="62">
        <v>8869405568.3299999</v>
      </c>
      <c r="H147" s="63">
        <f>G147/G$205</f>
        <v>1.3536323990552936E-2</v>
      </c>
    </row>
    <row r="148" spans="1:8" ht="25.2" customHeight="1" x14ac:dyDescent="0.3">
      <c r="A148" s="57">
        <v>5</v>
      </c>
      <c r="B148" s="216" t="s">
        <v>334</v>
      </c>
      <c r="C148" s="216"/>
      <c r="D148" s="216"/>
      <c r="E148" s="216"/>
      <c r="F148" s="216"/>
      <c r="G148" s="216"/>
      <c r="H148" s="216"/>
    </row>
    <row r="149" spans="1:8" hidden="1" x14ac:dyDescent="0.3">
      <c r="A149" s="58">
        <v>1</v>
      </c>
      <c r="B149" s="59" t="s">
        <v>224</v>
      </c>
      <c r="C149" s="60">
        <v>89943170.810000002</v>
      </c>
      <c r="D149" s="60">
        <v>130000000</v>
      </c>
      <c r="E149" s="60">
        <v>238000000</v>
      </c>
      <c r="F149" s="60">
        <v>30800000</v>
      </c>
      <c r="G149" s="60">
        <v>488743170.81</v>
      </c>
      <c r="H149" s="58"/>
    </row>
    <row r="150" spans="1:8" hidden="1" x14ac:dyDescent="0.3">
      <c r="A150" s="58">
        <v>2</v>
      </c>
      <c r="B150" s="59" t="s">
        <v>289</v>
      </c>
      <c r="C150" s="60">
        <v>36727500.850000001</v>
      </c>
      <c r="D150" s="60">
        <v>150150000</v>
      </c>
      <c r="E150" s="60">
        <v>198000000</v>
      </c>
      <c r="F150" s="60">
        <v>1004850000</v>
      </c>
      <c r="G150" s="60">
        <v>1389727500.8499999</v>
      </c>
      <c r="H150" s="58"/>
    </row>
    <row r="151" spans="1:8" ht="26.4" hidden="1" x14ac:dyDescent="0.3">
      <c r="A151" s="58">
        <v>3</v>
      </c>
      <c r="B151" s="59" t="s">
        <v>194</v>
      </c>
      <c r="C151" s="60">
        <v>241255167.75999999</v>
      </c>
      <c r="D151" s="60">
        <v>774950000</v>
      </c>
      <c r="E151" s="60">
        <v>6035000000</v>
      </c>
      <c r="F151" s="61">
        <v>0</v>
      </c>
      <c r="G151" s="60">
        <v>7051205167.7600002</v>
      </c>
      <c r="H151" s="58"/>
    </row>
    <row r="152" spans="1:8" ht="26.4" hidden="1" x14ac:dyDescent="0.3">
      <c r="A152" s="58">
        <v>4</v>
      </c>
      <c r="B152" s="59" t="s">
        <v>205</v>
      </c>
      <c r="C152" s="60">
        <v>11267468.060000001</v>
      </c>
      <c r="D152" s="60">
        <v>173000000</v>
      </c>
      <c r="E152" s="60">
        <v>196500000</v>
      </c>
      <c r="F152" s="61">
        <v>0</v>
      </c>
      <c r="G152" s="60">
        <v>380767468.06</v>
      </c>
      <c r="H152" s="58"/>
    </row>
    <row r="153" spans="1:8" ht="26.4" hidden="1" x14ac:dyDescent="0.3">
      <c r="A153" s="58">
        <v>5</v>
      </c>
      <c r="B153" s="59" t="s">
        <v>204</v>
      </c>
      <c r="C153" s="61">
        <v>0</v>
      </c>
      <c r="D153" s="60">
        <v>18900000</v>
      </c>
      <c r="E153" s="61">
        <v>0</v>
      </c>
      <c r="F153" s="61">
        <v>0</v>
      </c>
      <c r="G153" s="60">
        <v>18900000</v>
      </c>
      <c r="H153" s="58"/>
    </row>
    <row r="154" spans="1:8" hidden="1" x14ac:dyDescent="0.3">
      <c r="A154" s="58">
        <v>6</v>
      </c>
      <c r="B154" s="59" t="s">
        <v>80</v>
      </c>
      <c r="C154" s="61">
        <v>0</v>
      </c>
      <c r="D154" s="60">
        <v>105000000</v>
      </c>
      <c r="E154" s="60">
        <v>50000000</v>
      </c>
      <c r="F154" s="61">
        <v>0</v>
      </c>
      <c r="G154" s="60">
        <v>155000000</v>
      </c>
      <c r="H154" s="58"/>
    </row>
    <row r="155" spans="1:8" hidden="1" x14ac:dyDescent="0.3">
      <c r="A155" s="58">
        <v>7</v>
      </c>
      <c r="B155" s="59" t="s">
        <v>306</v>
      </c>
      <c r="C155" s="61">
        <v>0</v>
      </c>
      <c r="D155" s="60">
        <v>59850000</v>
      </c>
      <c r="E155" s="61">
        <v>0</v>
      </c>
      <c r="F155" s="61">
        <v>0</v>
      </c>
      <c r="G155" s="60">
        <v>59850000</v>
      </c>
      <c r="H155" s="58"/>
    </row>
    <row r="156" spans="1:8" ht="26.4" hidden="1" x14ac:dyDescent="0.3">
      <c r="A156" s="58">
        <v>8</v>
      </c>
      <c r="B156" s="59" t="s">
        <v>291</v>
      </c>
      <c r="C156" s="60">
        <v>17450519.309999999</v>
      </c>
      <c r="D156" s="60">
        <v>147420000</v>
      </c>
      <c r="E156" s="60">
        <v>192244000</v>
      </c>
      <c r="F156" s="61">
        <v>0</v>
      </c>
      <c r="G156" s="60">
        <v>357114519.31</v>
      </c>
      <c r="H156" s="58"/>
    </row>
    <row r="157" spans="1:8" hidden="1" x14ac:dyDescent="0.3">
      <c r="A157" s="58">
        <v>9</v>
      </c>
      <c r="B157" s="59" t="s">
        <v>158</v>
      </c>
      <c r="C157" s="60">
        <v>2703707219.6399999</v>
      </c>
      <c r="D157" s="60">
        <v>943500000</v>
      </c>
      <c r="E157" s="60">
        <v>9766000000</v>
      </c>
      <c r="F157" s="61">
        <v>0</v>
      </c>
      <c r="G157" s="60">
        <v>13413207219.639999</v>
      </c>
      <c r="H157" s="58"/>
    </row>
    <row r="158" spans="1:8" hidden="1" x14ac:dyDescent="0.3">
      <c r="A158" s="58">
        <v>10</v>
      </c>
      <c r="B158" s="59" t="s">
        <v>170</v>
      </c>
      <c r="C158" s="61">
        <v>0</v>
      </c>
      <c r="D158" s="60">
        <v>33600000</v>
      </c>
      <c r="E158" s="61">
        <v>0</v>
      </c>
      <c r="F158" s="61">
        <v>0</v>
      </c>
      <c r="G158" s="60">
        <v>33600000</v>
      </c>
      <c r="H158" s="58"/>
    </row>
    <row r="159" spans="1:8" hidden="1" x14ac:dyDescent="0.3">
      <c r="A159" s="58">
        <v>11</v>
      </c>
      <c r="B159" s="59" t="s">
        <v>171</v>
      </c>
      <c r="C159" s="61">
        <v>0</v>
      </c>
      <c r="D159" s="60">
        <v>14175000</v>
      </c>
      <c r="E159" s="61">
        <v>0</v>
      </c>
      <c r="F159" s="61">
        <v>0</v>
      </c>
      <c r="G159" s="60">
        <v>14175000</v>
      </c>
      <c r="H159" s="58"/>
    </row>
    <row r="160" spans="1:8" hidden="1" x14ac:dyDescent="0.3">
      <c r="A160" s="58">
        <v>12</v>
      </c>
      <c r="B160" s="59" t="s">
        <v>184</v>
      </c>
      <c r="C160" s="61">
        <v>0</v>
      </c>
      <c r="D160" s="60">
        <v>22600000</v>
      </c>
      <c r="E160" s="60">
        <v>2000000</v>
      </c>
      <c r="F160" s="61">
        <v>0</v>
      </c>
      <c r="G160" s="60">
        <v>24600000</v>
      </c>
      <c r="H160" s="58"/>
    </row>
    <row r="161" spans="1:8" ht="26.4" hidden="1" x14ac:dyDescent="0.3">
      <c r="A161" s="58">
        <v>13</v>
      </c>
      <c r="B161" s="59" t="s">
        <v>168</v>
      </c>
      <c r="C161" s="60">
        <v>392179782.07999998</v>
      </c>
      <c r="D161" s="60">
        <v>154350000</v>
      </c>
      <c r="E161" s="60">
        <v>9444000000</v>
      </c>
      <c r="F161" s="61">
        <v>0</v>
      </c>
      <c r="G161" s="60">
        <v>9990529782.0799999</v>
      </c>
      <c r="H161" s="58"/>
    </row>
    <row r="162" spans="1:8" ht="26.4" hidden="1" x14ac:dyDescent="0.3">
      <c r="A162" s="58">
        <v>14</v>
      </c>
      <c r="B162" s="59" t="s">
        <v>247</v>
      </c>
      <c r="C162" s="61">
        <v>0</v>
      </c>
      <c r="D162" s="60">
        <v>67200000</v>
      </c>
      <c r="E162" s="61">
        <v>0</v>
      </c>
      <c r="F162" s="61">
        <v>0</v>
      </c>
      <c r="G162" s="60">
        <v>67200000</v>
      </c>
      <c r="H162" s="58"/>
    </row>
    <row r="163" spans="1:8" hidden="1" x14ac:dyDescent="0.3">
      <c r="A163" s="58">
        <v>15</v>
      </c>
      <c r="B163" s="59" t="s">
        <v>167</v>
      </c>
      <c r="C163" s="61">
        <v>0</v>
      </c>
      <c r="D163" s="60">
        <v>119100000</v>
      </c>
      <c r="E163" s="61">
        <v>0</v>
      </c>
      <c r="F163" s="61">
        <v>0</v>
      </c>
      <c r="G163" s="60">
        <v>119100000</v>
      </c>
      <c r="H163" s="58"/>
    </row>
    <row r="164" spans="1:8" hidden="1" x14ac:dyDescent="0.3">
      <c r="A164" s="58">
        <v>16</v>
      </c>
      <c r="B164" s="59" t="s">
        <v>87</v>
      </c>
      <c r="C164" s="60">
        <v>55029384.479999997</v>
      </c>
      <c r="D164" s="60">
        <v>28350000</v>
      </c>
      <c r="E164" s="60">
        <v>68500000</v>
      </c>
      <c r="F164" s="61">
        <v>0</v>
      </c>
      <c r="G164" s="60">
        <v>151879384.47999999</v>
      </c>
      <c r="H164" s="58"/>
    </row>
    <row r="165" spans="1:8" hidden="1" x14ac:dyDescent="0.3">
      <c r="A165" s="58">
        <v>17</v>
      </c>
      <c r="B165" s="59" t="s">
        <v>335</v>
      </c>
      <c r="C165" s="61">
        <v>0</v>
      </c>
      <c r="D165" s="61">
        <v>0</v>
      </c>
      <c r="E165" s="60">
        <v>750000000</v>
      </c>
      <c r="F165" s="60">
        <v>5775000000</v>
      </c>
      <c r="G165" s="60">
        <v>6525000000</v>
      </c>
      <c r="H165" s="58"/>
    </row>
    <row r="166" spans="1:8" hidden="1" x14ac:dyDescent="0.3">
      <c r="A166" s="58">
        <v>18</v>
      </c>
      <c r="B166" s="59" t="s">
        <v>336</v>
      </c>
      <c r="C166" s="61">
        <v>0</v>
      </c>
      <c r="D166" s="61">
        <v>0</v>
      </c>
      <c r="E166" s="60">
        <v>600000000</v>
      </c>
      <c r="F166" s="60">
        <v>3500000000</v>
      </c>
      <c r="G166" s="60">
        <v>4100000000</v>
      </c>
      <c r="H166" s="58"/>
    </row>
    <row r="167" spans="1:8" ht="26.4" hidden="1" x14ac:dyDescent="0.3">
      <c r="A167" s="58">
        <v>19</v>
      </c>
      <c r="B167" s="59" t="s">
        <v>337</v>
      </c>
      <c r="C167" s="61">
        <v>0</v>
      </c>
      <c r="D167" s="61">
        <v>0</v>
      </c>
      <c r="E167" s="60">
        <v>1500000000</v>
      </c>
      <c r="F167" s="60">
        <v>1200000000</v>
      </c>
      <c r="G167" s="60">
        <v>2700000000</v>
      </c>
      <c r="H167" s="58"/>
    </row>
    <row r="168" spans="1:8" hidden="1" x14ac:dyDescent="0.3">
      <c r="A168" s="58">
        <v>20</v>
      </c>
      <c r="B168" s="59" t="s">
        <v>338</v>
      </c>
      <c r="C168" s="61">
        <v>0</v>
      </c>
      <c r="D168" s="61">
        <v>0</v>
      </c>
      <c r="E168" s="60">
        <v>1750000000</v>
      </c>
      <c r="F168" s="60">
        <v>1500000000</v>
      </c>
      <c r="G168" s="60">
        <v>3250000000</v>
      </c>
      <c r="H168" s="58"/>
    </row>
    <row r="169" spans="1:8" hidden="1" x14ac:dyDescent="0.3">
      <c r="A169" s="58">
        <v>21</v>
      </c>
      <c r="B169" s="59" t="s">
        <v>150</v>
      </c>
      <c r="C169" s="60">
        <v>33670641343.259998</v>
      </c>
      <c r="D169" s="60">
        <v>150500000</v>
      </c>
      <c r="E169" s="60">
        <v>68300000</v>
      </c>
      <c r="F169" s="61">
        <v>0</v>
      </c>
      <c r="G169" s="60">
        <v>33889441343.259998</v>
      </c>
      <c r="H169" s="58"/>
    </row>
    <row r="170" spans="1:8" hidden="1" x14ac:dyDescent="0.3">
      <c r="A170" s="58">
        <v>22</v>
      </c>
      <c r="B170" s="59" t="s">
        <v>216</v>
      </c>
      <c r="C170" s="61">
        <v>0</v>
      </c>
      <c r="D170" s="60">
        <v>9000000</v>
      </c>
      <c r="E170" s="60">
        <v>3000000</v>
      </c>
      <c r="F170" s="61">
        <v>0</v>
      </c>
      <c r="G170" s="60">
        <v>12000000</v>
      </c>
      <c r="H170" s="58"/>
    </row>
    <row r="171" spans="1:8" hidden="1" x14ac:dyDescent="0.3">
      <c r="A171" s="58">
        <v>23</v>
      </c>
      <c r="B171" s="59" t="s">
        <v>280</v>
      </c>
      <c r="C171" s="61">
        <v>0</v>
      </c>
      <c r="D171" s="60">
        <v>9000000</v>
      </c>
      <c r="E171" s="60">
        <v>3000000</v>
      </c>
      <c r="F171" s="61">
        <v>0</v>
      </c>
      <c r="G171" s="60">
        <v>12000000</v>
      </c>
      <c r="H171" s="58"/>
    </row>
    <row r="172" spans="1:8" hidden="1" x14ac:dyDescent="0.3">
      <c r="A172" s="58">
        <v>24</v>
      </c>
      <c r="B172" s="59" t="s">
        <v>277</v>
      </c>
      <c r="C172" s="61">
        <v>0</v>
      </c>
      <c r="D172" s="60">
        <v>9000000</v>
      </c>
      <c r="E172" s="60">
        <v>3000000</v>
      </c>
      <c r="F172" s="61">
        <v>0</v>
      </c>
      <c r="G172" s="60">
        <v>12000000</v>
      </c>
      <c r="H172" s="58"/>
    </row>
    <row r="173" spans="1:8" hidden="1" x14ac:dyDescent="0.3">
      <c r="A173" s="58">
        <v>25</v>
      </c>
      <c r="B173" s="59" t="s">
        <v>270</v>
      </c>
      <c r="C173" s="61">
        <v>0</v>
      </c>
      <c r="D173" s="60">
        <v>9000000</v>
      </c>
      <c r="E173" s="60">
        <v>3000000</v>
      </c>
      <c r="F173" s="61">
        <v>0</v>
      </c>
      <c r="G173" s="60">
        <v>12000000</v>
      </c>
      <c r="H173" s="58"/>
    </row>
    <row r="174" spans="1:8" hidden="1" x14ac:dyDescent="0.3">
      <c r="A174" s="58">
        <v>26</v>
      </c>
      <c r="B174" s="59" t="s">
        <v>279</v>
      </c>
      <c r="C174" s="61">
        <v>0</v>
      </c>
      <c r="D174" s="60">
        <v>9000000</v>
      </c>
      <c r="E174" s="60">
        <v>3000000</v>
      </c>
      <c r="F174" s="61">
        <v>0</v>
      </c>
      <c r="G174" s="60">
        <v>12000000</v>
      </c>
      <c r="H174" s="58"/>
    </row>
    <row r="175" spans="1:8" hidden="1" x14ac:dyDescent="0.3">
      <c r="A175" s="58">
        <v>27</v>
      </c>
      <c r="B175" s="59" t="s">
        <v>271</v>
      </c>
      <c r="C175" s="61">
        <v>0</v>
      </c>
      <c r="D175" s="60">
        <v>9000000</v>
      </c>
      <c r="E175" s="60">
        <v>3000000</v>
      </c>
      <c r="F175" s="61">
        <v>0</v>
      </c>
      <c r="G175" s="60">
        <v>12000000</v>
      </c>
      <c r="H175" s="58"/>
    </row>
    <row r="176" spans="1:8" hidden="1" x14ac:dyDescent="0.3">
      <c r="A176" s="58">
        <v>28</v>
      </c>
      <c r="B176" s="59" t="s">
        <v>278</v>
      </c>
      <c r="C176" s="61">
        <v>0</v>
      </c>
      <c r="D176" s="60">
        <v>9000000</v>
      </c>
      <c r="E176" s="60">
        <v>3000000</v>
      </c>
      <c r="F176" s="61">
        <v>0</v>
      </c>
      <c r="G176" s="60">
        <v>12000000</v>
      </c>
      <c r="H176" s="58"/>
    </row>
    <row r="177" spans="1:8" hidden="1" x14ac:dyDescent="0.3">
      <c r="A177" s="58">
        <v>29</v>
      </c>
      <c r="B177" s="59" t="s">
        <v>215</v>
      </c>
      <c r="C177" s="61">
        <v>0</v>
      </c>
      <c r="D177" s="60">
        <v>9000000</v>
      </c>
      <c r="E177" s="60">
        <v>3000000</v>
      </c>
      <c r="F177" s="61">
        <v>0</v>
      </c>
      <c r="G177" s="60">
        <v>12000000</v>
      </c>
      <c r="H177" s="58"/>
    </row>
    <row r="178" spans="1:8" hidden="1" x14ac:dyDescent="0.3">
      <c r="A178" s="58">
        <v>30</v>
      </c>
      <c r="B178" s="59" t="s">
        <v>76</v>
      </c>
      <c r="C178" s="61">
        <v>0</v>
      </c>
      <c r="D178" s="60">
        <v>9000000</v>
      </c>
      <c r="E178" s="60">
        <v>3000000</v>
      </c>
      <c r="F178" s="61">
        <v>0</v>
      </c>
      <c r="G178" s="60">
        <v>12000000</v>
      </c>
      <c r="H178" s="58"/>
    </row>
    <row r="179" spans="1:8" ht="26.4" hidden="1" x14ac:dyDescent="0.3">
      <c r="A179" s="58">
        <v>31</v>
      </c>
      <c r="B179" s="59" t="s">
        <v>172</v>
      </c>
      <c r="C179" s="60">
        <v>891584703.49000001</v>
      </c>
      <c r="D179" s="60">
        <v>72000000</v>
      </c>
      <c r="E179" s="60">
        <v>1090600000</v>
      </c>
      <c r="F179" s="60">
        <v>4200000</v>
      </c>
      <c r="G179" s="60">
        <v>2058384703.49</v>
      </c>
      <c r="H179" s="58"/>
    </row>
    <row r="180" spans="1:8" hidden="1" x14ac:dyDescent="0.3">
      <c r="A180" s="58">
        <v>32</v>
      </c>
      <c r="B180" s="59" t="s">
        <v>156</v>
      </c>
      <c r="C180" s="60">
        <v>39486018.68</v>
      </c>
      <c r="D180" s="60">
        <v>491230000</v>
      </c>
      <c r="E180" s="60">
        <v>37700000</v>
      </c>
      <c r="F180" s="61">
        <v>0</v>
      </c>
      <c r="G180" s="60">
        <v>568416018.67999995</v>
      </c>
      <c r="H180" s="58"/>
    </row>
    <row r="181" spans="1:8" hidden="1" x14ac:dyDescent="0.3">
      <c r="A181" s="58">
        <v>33</v>
      </c>
      <c r="B181" s="59" t="s">
        <v>301</v>
      </c>
      <c r="C181" s="61">
        <v>0</v>
      </c>
      <c r="D181" s="60">
        <v>10500000</v>
      </c>
      <c r="E181" s="61">
        <v>0</v>
      </c>
      <c r="F181" s="61">
        <v>0</v>
      </c>
      <c r="G181" s="60">
        <v>10500000</v>
      </c>
      <c r="H181" s="58"/>
    </row>
    <row r="182" spans="1:8" hidden="1" x14ac:dyDescent="0.3">
      <c r="A182" s="58">
        <v>34</v>
      </c>
      <c r="B182" s="59" t="s">
        <v>125</v>
      </c>
      <c r="C182" s="60">
        <v>1527592697.3199999</v>
      </c>
      <c r="D182" s="60">
        <v>686000000</v>
      </c>
      <c r="E182" s="60">
        <v>5612000000</v>
      </c>
      <c r="F182" s="61">
        <v>0</v>
      </c>
      <c r="G182" s="60">
        <v>7825592697.3199997</v>
      </c>
      <c r="H182" s="58"/>
    </row>
    <row r="183" spans="1:8" ht="26.4" hidden="1" x14ac:dyDescent="0.3">
      <c r="A183" s="58">
        <v>35</v>
      </c>
      <c r="B183" s="59" t="s">
        <v>55</v>
      </c>
      <c r="C183" s="61">
        <v>0</v>
      </c>
      <c r="D183" s="60">
        <v>9450000</v>
      </c>
      <c r="E183" s="61">
        <v>0</v>
      </c>
      <c r="F183" s="61">
        <v>0</v>
      </c>
      <c r="G183" s="60">
        <v>9450000</v>
      </c>
      <c r="H183" s="58"/>
    </row>
    <row r="184" spans="1:8" ht="26.4" hidden="1" x14ac:dyDescent="0.3">
      <c r="A184" s="58">
        <v>36</v>
      </c>
      <c r="B184" s="59" t="s">
        <v>69</v>
      </c>
      <c r="C184" s="61">
        <v>0</v>
      </c>
      <c r="D184" s="60">
        <v>99500000</v>
      </c>
      <c r="E184" s="60">
        <v>499700000</v>
      </c>
      <c r="F184" s="61">
        <v>0</v>
      </c>
      <c r="G184" s="60">
        <v>599200000</v>
      </c>
      <c r="H184" s="58"/>
    </row>
    <row r="185" spans="1:8" hidden="1" x14ac:dyDescent="0.3">
      <c r="A185" s="58">
        <v>37</v>
      </c>
      <c r="B185" s="59" t="s">
        <v>310</v>
      </c>
      <c r="C185" s="61">
        <v>0</v>
      </c>
      <c r="D185" s="60">
        <v>30000000</v>
      </c>
      <c r="E185" s="61">
        <v>0</v>
      </c>
      <c r="F185" s="61">
        <v>0</v>
      </c>
      <c r="G185" s="60">
        <v>30000000</v>
      </c>
      <c r="H185" s="58"/>
    </row>
    <row r="186" spans="1:8" hidden="1" x14ac:dyDescent="0.3">
      <c r="A186" s="58">
        <v>38</v>
      </c>
      <c r="B186" s="59" t="s">
        <v>134</v>
      </c>
      <c r="C186" s="60">
        <v>110073778</v>
      </c>
      <c r="D186" s="60">
        <v>424620000</v>
      </c>
      <c r="E186" s="60">
        <v>3559420000</v>
      </c>
      <c r="F186" s="60">
        <v>360000000</v>
      </c>
      <c r="G186" s="60">
        <v>4454113778</v>
      </c>
      <c r="H186" s="58"/>
    </row>
    <row r="187" spans="1:8" hidden="1" x14ac:dyDescent="0.3">
      <c r="A187" s="58">
        <v>39</v>
      </c>
      <c r="B187" s="59" t="s">
        <v>106</v>
      </c>
      <c r="C187" s="60">
        <v>3664282326.5599999</v>
      </c>
      <c r="D187" s="60">
        <v>150150000</v>
      </c>
      <c r="E187" s="60">
        <v>109500000</v>
      </c>
      <c r="F187" s="61">
        <v>0</v>
      </c>
      <c r="G187" s="60">
        <v>3923932326.5599999</v>
      </c>
      <c r="H187" s="58"/>
    </row>
    <row r="188" spans="1:8" ht="26.4" hidden="1" x14ac:dyDescent="0.3">
      <c r="A188" s="58">
        <v>40</v>
      </c>
      <c r="B188" s="59" t="s">
        <v>339</v>
      </c>
      <c r="C188" s="61">
        <v>0</v>
      </c>
      <c r="D188" s="61">
        <v>0</v>
      </c>
      <c r="E188" s="60">
        <v>6000000000</v>
      </c>
      <c r="F188" s="60">
        <v>5701500000</v>
      </c>
      <c r="G188" s="60">
        <v>11701500000</v>
      </c>
      <c r="H188" s="58"/>
    </row>
    <row r="189" spans="1:8" hidden="1" x14ac:dyDescent="0.3">
      <c r="A189" s="58">
        <v>41</v>
      </c>
      <c r="B189" s="59" t="s">
        <v>114</v>
      </c>
      <c r="C189" s="60">
        <v>15466430941.84</v>
      </c>
      <c r="D189" s="60">
        <v>91350000</v>
      </c>
      <c r="E189" s="60">
        <v>760400000</v>
      </c>
      <c r="F189" s="61">
        <v>0</v>
      </c>
      <c r="G189" s="60">
        <v>16318180941.84</v>
      </c>
      <c r="H189" s="58"/>
    </row>
    <row r="190" spans="1:8" hidden="1" x14ac:dyDescent="0.3">
      <c r="A190" s="58">
        <v>42</v>
      </c>
      <c r="B190" s="59" t="s">
        <v>340</v>
      </c>
      <c r="C190" s="61">
        <v>0</v>
      </c>
      <c r="D190" s="61">
        <v>0</v>
      </c>
      <c r="E190" s="61">
        <v>0</v>
      </c>
      <c r="F190" s="60">
        <v>37800000</v>
      </c>
      <c r="G190" s="60">
        <v>37800000</v>
      </c>
      <c r="H190" s="58"/>
    </row>
    <row r="191" spans="1:8" hidden="1" x14ac:dyDescent="0.3">
      <c r="A191" s="58">
        <v>43</v>
      </c>
      <c r="B191" s="59" t="s">
        <v>101</v>
      </c>
      <c r="C191" s="61">
        <v>0</v>
      </c>
      <c r="D191" s="60">
        <v>37800000</v>
      </c>
      <c r="E191" s="60">
        <v>14000000</v>
      </c>
      <c r="F191" s="61">
        <v>0</v>
      </c>
      <c r="G191" s="60">
        <v>51800000</v>
      </c>
      <c r="H191" s="58"/>
    </row>
    <row r="192" spans="1:8" hidden="1" x14ac:dyDescent="0.3">
      <c r="A192" s="58">
        <v>44</v>
      </c>
      <c r="B192" s="59" t="s">
        <v>124</v>
      </c>
      <c r="C192" s="61">
        <v>0</v>
      </c>
      <c r="D192" s="60">
        <v>25200000</v>
      </c>
      <c r="E192" s="60">
        <v>100000000</v>
      </c>
      <c r="F192" s="61">
        <v>0</v>
      </c>
      <c r="G192" s="60">
        <v>125200000</v>
      </c>
      <c r="H192" s="58"/>
    </row>
    <row r="193" spans="1:8" hidden="1" x14ac:dyDescent="0.3">
      <c r="A193" s="58">
        <v>45</v>
      </c>
      <c r="B193" s="59" t="s">
        <v>260</v>
      </c>
      <c r="C193" s="61">
        <v>0</v>
      </c>
      <c r="D193" s="60">
        <v>86000000</v>
      </c>
      <c r="E193" s="60">
        <v>200000000</v>
      </c>
      <c r="F193" s="61">
        <v>0</v>
      </c>
      <c r="G193" s="60">
        <v>286000000</v>
      </c>
      <c r="H193" s="58"/>
    </row>
    <row r="194" spans="1:8" ht="26.4" hidden="1" x14ac:dyDescent="0.3">
      <c r="A194" s="58">
        <v>46</v>
      </c>
      <c r="B194" s="59" t="s">
        <v>181</v>
      </c>
      <c r="C194" s="60">
        <v>89937524.799999997</v>
      </c>
      <c r="D194" s="60">
        <v>94500000</v>
      </c>
      <c r="E194" s="60">
        <v>12000000</v>
      </c>
      <c r="F194" s="61">
        <v>0</v>
      </c>
      <c r="G194" s="60">
        <v>196437524.80000001</v>
      </c>
      <c r="H194" s="58"/>
    </row>
    <row r="195" spans="1:8" hidden="1" x14ac:dyDescent="0.3">
      <c r="A195" s="58">
        <v>47</v>
      </c>
      <c r="B195" s="59" t="s">
        <v>193</v>
      </c>
      <c r="C195" s="60">
        <v>54083351.659999996</v>
      </c>
      <c r="D195" s="64">
        <v>52500000</v>
      </c>
      <c r="E195" s="61">
        <v>350000000</v>
      </c>
      <c r="F195" s="61"/>
      <c r="G195" s="60">
        <f>C195+D195+E195</f>
        <v>456583351.65999997</v>
      </c>
      <c r="H195" s="58"/>
    </row>
    <row r="196" spans="1:8" hidden="1" x14ac:dyDescent="0.3">
      <c r="A196" s="58">
        <v>48</v>
      </c>
      <c r="B196" s="59" t="s">
        <v>269</v>
      </c>
      <c r="C196" s="60">
        <v>250375858.36000001</v>
      </c>
      <c r="D196" s="60">
        <v>210000000</v>
      </c>
      <c r="E196" s="60">
        <v>6993000000</v>
      </c>
      <c r="F196" s="61">
        <v>0</v>
      </c>
      <c r="G196" s="60">
        <v>7453375858.3599997</v>
      </c>
      <c r="H196" s="58"/>
    </row>
    <row r="197" spans="1:8" hidden="1" x14ac:dyDescent="0.3">
      <c r="A197" s="58">
        <v>49</v>
      </c>
      <c r="B197" s="59" t="s">
        <v>115</v>
      </c>
      <c r="C197" s="60">
        <v>64042014.039999999</v>
      </c>
      <c r="D197" s="60">
        <v>14910000</v>
      </c>
      <c r="E197" s="60">
        <v>3500000000</v>
      </c>
      <c r="F197" s="61">
        <v>0</v>
      </c>
      <c r="G197" s="60">
        <v>3578952014.04</v>
      </c>
      <c r="H197" s="58"/>
    </row>
    <row r="198" spans="1:8" hidden="1" x14ac:dyDescent="0.3">
      <c r="A198" s="58">
        <v>50</v>
      </c>
      <c r="B198" s="59" t="s">
        <v>108</v>
      </c>
      <c r="C198" s="60">
        <v>15051761.41</v>
      </c>
      <c r="D198" s="60">
        <v>63000000</v>
      </c>
      <c r="E198" s="60">
        <v>195500000</v>
      </c>
      <c r="F198" s="61">
        <v>0</v>
      </c>
      <c r="G198" s="60">
        <v>273551761.41000003</v>
      </c>
      <c r="H198" s="58"/>
    </row>
    <row r="199" spans="1:8" hidden="1" x14ac:dyDescent="0.3">
      <c r="A199" s="58">
        <v>51</v>
      </c>
      <c r="B199" s="59" t="s">
        <v>208</v>
      </c>
      <c r="C199" s="60">
        <v>460840268.49000001</v>
      </c>
      <c r="D199" s="60">
        <v>101955000</v>
      </c>
      <c r="E199" s="60">
        <v>1215000000</v>
      </c>
      <c r="F199" s="61">
        <v>0</v>
      </c>
      <c r="G199" s="60">
        <v>1777795268.49</v>
      </c>
      <c r="H199" s="58"/>
    </row>
    <row r="200" spans="1:8" hidden="1" x14ac:dyDescent="0.3">
      <c r="A200" s="58">
        <v>52</v>
      </c>
      <c r="B200" s="59" t="s">
        <v>245</v>
      </c>
      <c r="C200" s="60">
        <v>602803187.49000001</v>
      </c>
      <c r="D200" s="60">
        <v>357000000</v>
      </c>
      <c r="E200" s="60">
        <v>1190000000</v>
      </c>
      <c r="F200" s="61">
        <v>0</v>
      </c>
      <c r="G200" s="60">
        <v>2149803187.4899998</v>
      </c>
      <c r="H200" s="58"/>
    </row>
    <row r="201" spans="1:8" ht="26.4" hidden="1" x14ac:dyDescent="0.3">
      <c r="A201" s="58">
        <v>53</v>
      </c>
      <c r="B201" s="59" t="s">
        <v>139</v>
      </c>
      <c r="C201" s="60">
        <v>121713596.97</v>
      </c>
      <c r="D201" s="60">
        <v>138130033</v>
      </c>
      <c r="E201" s="60">
        <v>111900000</v>
      </c>
      <c r="F201" s="60">
        <v>2861869967</v>
      </c>
      <c r="G201" s="60">
        <v>3233613596.9699998</v>
      </c>
      <c r="H201" s="58"/>
    </row>
    <row r="202" spans="1:8" ht="26.4" hidden="1" x14ac:dyDescent="0.3">
      <c r="A202" s="58">
        <v>54</v>
      </c>
      <c r="B202" s="59" t="s">
        <v>236</v>
      </c>
      <c r="C202" s="60">
        <v>141969050.62</v>
      </c>
      <c r="D202" s="60">
        <v>86000000</v>
      </c>
      <c r="E202" s="60">
        <v>694000000</v>
      </c>
      <c r="F202" s="61">
        <v>0</v>
      </c>
      <c r="G202" s="60">
        <v>921969050.62</v>
      </c>
      <c r="H202" s="58"/>
    </row>
    <row r="203" spans="1:8" ht="26.4" hidden="1" x14ac:dyDescent="0.3">
      <c r="A203" s="58">
        <v>55</v>
      </c>
      <c r="B203" s="59" t="s">
        <v>89</v>
      </c>
      <c r="C203" s="61">
        <v>0</v>
      </c>
      <c r="D203" s="60">
        <v>32340000</v>
      </c>
      <c r="E203" s="60">
        <v>1122200682</v>
      </c>
      <c r="F203" s="61">
        <v>0</v>
      </c>
      <c r="G203" s="60">
        <v>1154540682</v>
      </c>
      <c r="H203" s="58"/>
    </row>
    <row r="204" spans="1:8" ht="30" customHeight="1" x14ac:dyDescent="0.3">
      <c r="A204" s="217" t="s">
        <v>325</v>
      </c>
      <c r="B204" s="217"/>
      <c r="C204" s="62">
        <f>SUM(C149:C203)</f>
        <v>60718468635.980011</v>
      </c>
      <c r="D204" s="62">
        <f>SUM(D149:D203)</f>
        <v>6537780033</v>
      </c>
      <c r="E204" s="62">
        <f>SUM(E149:E203)</f>
        <v>64252464682</v>
      </c>
      <c r="F204" s="62">
        <f>SUM(F149:F203)</f>
        <v>21976019967</v>
      </c>
      <c r="G204" s="62">
        <f>SUM(G149:G203)</f>
        <v>153484733317.97998</v>
      </c>
      <c r="H204" s="63">
        <f>G204/G$205</f>
        <v>0.23424558295252046</v>
      </c>
    </row>
    <row r="205" spans="1:8" ht="36" customHeight="1" x14ac:dyDescent="0.3">
      <c r="A205" s="218" t="s">
        <v>312</v>
      </c>
      <c r="B205" s="218"/>
      <c r="C205" s="45">
        <f>C204+C147+C143+C128+C62</f>
        <v>102772099633.23</v>
      </c>
      <c r="D205" s="45">
        <f t="shared" ref="D205:G205" si="0">D204+D147+D143+D128+D62</f>
        <v>50283074533</v>
      </c>
      <c r="E205" s="45">
        <f t="shared" si="0"/>
        <v>406306793157</v>
      </c>
      <c r="F205" s="45">
        <f t="shared" si="0"/>
        <v>95868032676.769989</v>
      </c>
      <c r="G205" s="45">
        <f t="shared" si="0"/>
        <v>655230000000</v>
      </c>
      <c r="H205" s="46">
        <f>H204+H147+H143+H128+H62</f>
        <v>0.99999999999999989</v>
      </c>
    </row>
    <row r="206" spans="1:8" x14ac:dyDescent="0.3">
      <c r="A206" s="47"/>
      <c r="B206" s="47"/>
      <c r="C206" s="47"/>
      <c r="D206" s="47"/>
      <c r="E206" s="47"/>
      <c r="F206" s="47"/>
      <c r="G206" s="48"/>
      <c r="H206" s="47"/>
    </row>
    <row r="211" spans="7:7" x14ac:dyDescent="0.3">
      <c r="G211" s="15"/>
    </row>
    <row r="227" spans="1:8" x14ac:dyDescent="0.3">
      <c r="A227" s="209" t="s">
        <v>2995</v>
      </c>
      <c r="B227" s="209"/>
      <c r="C227" s="209"/>
      <c r="D227" s="209"/>
      <c r="E227" s="209"/>
      <c r="F227" s="209"/>
      <c r="G227" s="209"/>
      <c r="H227" s="209"/>
    </row>
  </sheetData>
  <mergeCells count="15">
    <mergeCell ref="A227:H227"/>
    <mergeCell ref="A204:B204"/>
    <mergeCell ref="A205:B205"/>
    <mergeCell ref="A2:H2"/>
    <mergeCell ref="B5:H5"/>
    <mergeCell ref="A62:B62"/>
    <mergeCell ref="B63:H63"/>
    <mergeCell ref="A128:B128"/>
    <mergeCell ref="B129:H129"/>
    <mergeCell ref="A143:B143"/>
    <mergeCell ref="A1:H1"/>
    <mergeCell ref="A3:H3"/>
    <mergeCell ref="B144:H144"/>
    <mergeCell ref="A147:B147"/>
    <mergeCell ref="B148:H148"/>
  </mergeCells>
  <pageMargins left="0.7" right="0.7" top="0.75" bottom="0.75" header="0.3" footer="0.3"/>
  <pageSetup scale="64" fitToHeight="0"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4E67F-7C09-487F-9512-DE6EFED02790}">
  <sheetPr>
    <pageSetUpPr fitToPage="1"/>
  </sheetPr>
  <dimension ref="A1:H34"/>
  <sheetViews>
    <sheetView topLeftCell="B1" workbookViewId="0">
      <selection activeCell="A3" sqref="A3:H3"/>
    </sheetView>
  </sheetViews>
  <sheetFormatPr defaultRowHeight="14.4" x14ac:dyDescent="0.3"/>
  <cols>
    <col min="1" max="1" width="2.21875" hidden="1" customWidth="1"/>
    <col min="2" max="2" width="5.6640625" bestFit="1" customWidth="1"/>
    <col min="3" max="3" width="26.33203125" customWidth="1"/>
    <col min="4" max="5" width="24.44140625" bestFit="1" customWidth="1"/>
    <col min="6" max="6" width="23" bestFit="1" customWidth="1"/>
    <col min="7" max="7" width="24.44140625" bestFit="1" customWidth="1"/>
    <col min="8" max="8" width="9.109375" bestFit="1" customWidth="1"/>
  </cols>
  <sheetData>
    <row r="1" spans="1:8" ht="15" x14ac:dyDescent="0.3">
      <c r="A1" s="222" t="s">
        <v>0</v>
      </c>
      <c r="B1" s="222"/>
      <c r="C1" s="222"/>
      <c r="D1" s="222"/>
      <c r="E1" s="222"/>
      <c r="F1" s="222"/>
      <c r="G1" s="222"/>
      <c r="H1" s="222"/>
    </row>
    <row r="2" spans="1:8" ht="15" x14ac:dyDescent="0.3">
      <c r="A2" s="222" t="s">
        <v>341</v>
      </c>
      <c r="B2" s="222"/>
      <c r="C2" s="222"/>
      <c r="D2" s="222"/>
      <c r="E2" s="222"/>
      <c r="F2" s="222"/>
      <c r="G2" s="222"/>
      <c r="H2" s="222"/>
    </row>
    <row r="3" spans="1:8" ht="15" x14ac:dyDescent="0.3">
      <c r="A3" s="222" t="s">
        <v>2991</v>
      </c>
      <c r="B3" s="222"/>
      <c r="C3" s="222"/>
      <c r="D3" s="222"/>
      <c r="E3" s="222"/>
      <c r="F3" s="222"/>
      <c r="G3" s="222"/>
      <c r="H3" s="222"/>
    </row>
    <row r="4" spans="1:8" ht="37.799999999999997" customHeight="1" x14ac:dyDescent="0.3">
      <c r="A4" s="49" t="s">
        <v>2</v>
      </c>
      <c r="B4" s="49" t="s">
        <v>2</v>
      </c>
      <c r="C4" s="49" t="s">
        <v>314</v>
      </c>
      <c r="D4" s="49" t="s">
        <v>343</v>
      </c>
      <c r="E4" s="49" t="s">
        <v>11</v>
      </c>
      <c r="F4" s="49" t="s">
        <v>317</v>
      </c>
      <c r="G4" s="49" t="s">
        <v>318</v>
      </c>
      <c r="H4" s="49" t="s">
        <v>344</v>
      </c>
    </row>
    <row r="5" spans="1:8" ht="15" x14ac:dyDescent="0.3">
      <c r="A5" s="50"/>
      <c r="B5" s="50">
        <v>1</v>
      </c>
      <c r="C5" s="221" t="s">
        <v>345</v>
      </c>
      <c r="D5" s="221"/>
      <c r="E5" s="221"/>
      <c r="F5" s="221"/>
      <c r="G5" s="221"/>
      <c r="H5" s="221"/>
    </row>
    <row r="6" spans="1:8" ht="15" x14ac:dyDescent="0.3">
      <c r="A6" s="219" t="s">
        <v>325</v>
      </c>
      <c r="B6" s="219"/>
      <c r="C6" s="219"/>
      <c r="D6" s="52">
        <v>3148536422.3800001</v>
      </c>
      <c r="E6" s="52">
        <v>52953898492</v>
      </c>
      <c r="F6" s="51">
        <v>0</v>
      </c>
      <c r="G6" s="52">
        <v>56102434914.379997</v>
      </c>
      <c r="H6" s="53">
        <v>8.5999999999999993E-2</v>
      </c>
    </row>
    <row r="7" spans="1:8" ht="15" x14ac:dyDescent="0.3">
      <c r="A7" s="50"/>
      <c r="B7" s="50">
        <v>2</v>
      </c>
      <c r="C7" s="221" t="s">
        <v>362</v>
      </c>
      <c r="D7" s="221"/>
      <c r="E7" s="221"/>
      <c r="F7" s="221"/>
      <c r="G7" s="221"/>
      <c r="H7" s="221"/>
    </row>
    <row r="8" spans="1:8" ht="15" customHeight="1" x14ac:dyDescent="0.3">
      <c r="A8" s="219" t="s">
        <v>325</v>
      </c>
      <c r="B8" s="219"/>
      <c r="C8" s="219"/>
      <c r="D8" s="52">
        <v>1828632481.02</v>
      </c>
      <c r="E8" s="52">
        <v>7010825755</v>
      </c>
      <c r="F8" s="51">
        <v>0</v>
      </c>
      <c r="G8" s="52">
        <v>8839458236.0200005</v>
      </c>
      <c r="H8" s="53">
        <v>1.2999999999999999E-2</v>
      </c>
    </row>
    <row r="9" spans="1:8" ht="15" x14ac:dyDescent="0.3">
      <c r="A9" s="50"/>
      <c r="B9" s="50">
        <v>3</v>
      </c>
      <c r="C9" s="221" t="s">
        <v>370</v>
      </c>
      <c r="D9" s="221"/>
      <c r="E9" s="221"/>
      <c r="F9" s="221"/>
      <c r="G9" s="221"/>
      <c r="H9" s="221"/>
    </row>
    <row r="10" spans="1:8" ht="15" customHeight="1" x14ac:dyDescent="0.3">
      <c r="A10" s="219" t="s">
        <v>325</v>
      </c>
      <c r="B10" s="219"/>
      <c r="C10" s="219"/>
      <c r="D10" s="52">
        <v>51919933451.629997</v>
      </c>
      <c r="E10" s="52">
        <v>25104100000</v>
      </c>
      <c r="F10" s="51">
        <v>0</v>
      </c>
      <c r="G10" s="52">
        <v>77024033451.630005</v>
      </c>
      <c r="H10" s="53">
        <v>0.11799999999999999</v>
      </c>
    </row>
    <row r="11" spans="1:8" ht="15" x14ac:dyDescent="0.3">
      <c r="A11" s="50"/>
      <c r="B11" s="50">
        <v>4</v>
      </c>
      <c r="C11" s="221" t="s">
        <v>396</v>
      </c>
      <c r="D11" s="221"/>
      <c r="E11" s="221"/>
      <c r="F11" s="221"/>
      <c r="G11" s="221"/>
      <c r="H11" s="221"/>
    </row>
    <row r="12" spans="1:8" ht="15" customHeight="1" x14ac:dyDescent="0.3">
      <c r="A12" s="219" t="s">
        <v>325</v>
      </c>
      <c r="B12" s="219"/>
      <c r="C12" s="219"/>
      <c r="D12" s="52">
        <v>28798770620.18</v>
      </c>
      <c r="E12" s="52">
        <v>17217020000</v>
      </c>
      <c r="F12" s="51">
        <v>0</v>
      </c>
      <c r="G12" s="52">
        <v>46015790620.18</v>
      </c>
      <c r="H12" s="53">
        <v>7.0000000000000007E-2</v>
      </c>
    </row>
    <row r="13" spans="1:8" ht="15" x14ac:dyDescent="0.3">
      <c r="A13" s="50"/>
      <c r="B13" s="50">
        <v>5</v>
      </c>
      <c r="C13" s="221" t="s">
        <v>411</v>
      </c>
      <c r="D13" s="221"/>
      <c r="E13" s="221"/>
      <c r="F13" s="221"/>
      <c r="G13" s="221"/>
      <c r="H13" s="221"/>
    </row>
    <row r="14" spans="1:8" ht="15" customHeight="1" x14ac:dyDescent="0.3">
      <c r="A14" s="219" t="s">
        <v>325</v>
      </c>
      <c r="B14" s="219"/>
      <c r="C14" s="219"/>
      <c r="D14" s="52">
        <v>2140674522.26</v>
      </c>
      <c r="E14" s="52">
        <v>1089500000</v>
      </c>
      <c r="F14" s="51">
        <v>0</v>
      </c>
      <c r="G14" s="52">
        <v>3230174522.2600002</v>
      </c>
      <c r="H14" s="53">
        <v>5.0000000000000001E-3</v>
      </c>
    </row>
    <row r="15" spans="1:8" ht="15" x14ac:dyDescent="0.3">
      <c r="A15" s="50"/>
      <c r="B15" s="50">
        <v>6</v>
      </c>
      <c r="C15" s="221" t="s">
        <v>417</v>
      </c>
      <c r="D15" s="221"/>
      <c r="E15" s="221"/>
      <c r="F15" s="221"/>
      <c r="G15" s="221"/>
      <c r="H15" s="221"/>
    </row>
    <row r="16" spans="1:8" ht="15" customHeight="1" x14ac:dyDescent="0.3">
      <c r="A16" s="219" t="s">
        <v>325</v>
      </c>
      <c r="B16" s="219"/>
      <c r="C16" s="219"/>
      <c r="D16" s="52">
        <v>4211676064.9000001</v>
      </c>
      <c r="E16" s="52">
        <v>9915944682</v>
      </c>
      <c r="F16" s="51">
        <v>0</v>
      </c>
      <c r="G16" s="52">
        <v>14127620746.9</v>
      </c>
      <c r="H16" s="53">
        <v>2.1999999999999999E-2</v>
      </c>
    </row>
    <row r="17" spans="1:8" ht="15" x14ac:dyDescent="0.3">
      <c r="A17" s="50"/>
      <c r="B17" s="50">
        <v>7</v>
      </c>
      <c r="C17" s="221" t="s">
        <v>430</v>
      </c>
      <c r="D17" s="221"/>
      <c r="E17" s="221"/>
      <c r="F17" s="221"/>
      <c r="G17" s="221"/>
      <c r="H17" s="221"/>
    </row>
    <row r="18" spans="1:8" ht="15" customHeight="1" x14ac:dyDescent="0.3">
      <c r="A18" s="219" t="s">
        <v>325</v>
      </c>
      <c r="B18" s="219"/>
      <c r="C18" s="219"/>
      <c r="D18" s="52">
        <v>4958104233.2799997</v>
      </c>
      <c r="E18" s="52">
        <v>233614805000</v>
      </c>
      <c r="F18" s="51">
        <v>0</v>
      </c>
      <c r="G18" s="52">
        <v>238572909233.28</v>
      </c>
      <c r="H18" s="53">
        <v>0.36399999999999999</v>
      </c>
    </row>
    <row r="19" spans="1:8" ht="15" x14ac:dyDescent="0.3">
      <c r="A19" s="50"/>
      <c r="B19" s="50">
        <v>8</v>
      </c>
      <c r="C19" s="221" t="s">
        <v>448</v>
      </c>
      <c r="D19" s="221"/>
      <c r="E19" s="221"/>
      <c r="F19" s="221"/>
      <c r="G19" s="221"/>
      <c r="H19" s="221"/>
    </row>
    <row r="20" spans="1:8" ht="15" customHeight="1" x14ac:dyDescent="0.3">
      <c r="A20" s="219" t="s">
        <v>325</v>
      </c>
      <c r="B20" s="219"/>
      <c r="C20" s="219"/>
      <c r="D20" s="52">
        <v>1180174902.3</v>
      </c>
      <c r="E20" s="52">
        <v>11903500000</v>
      </c>
      <c r="F20" s="51">
        <v>0</v>
      </c>
      <c r="G20" s="52">
        <v>13083674902.299999</v>
      </c>
      <c r="H20" s="53">
        <v>0.02</v>
      </c>
    </row>
    <row r="21" spans="1:8" ht="15" x14ac:dyDescent="0.3">
      <c r="A21" s="50"/>
      <c r="B21" s="50">
        <v>9</v>
      </c>
      <c r="C21" s="221" t="s">
        <v>453</v>
      </c>
      <c r="D21" s="221"/>
      <c r="E21" s="221"/>
      <c r="F21" s="221"/>
      <c r="G21" s="221"/>
      <c r="H21" s="221"/>
    </row>
    <row r="22" spans="1:8" ht="15" customHeight="1" x14ac:dyDescent="0.3">
      <c r="A22" s="219" t="s">
        <v>325</v>
      </c>
      <c r="B22" s="219"/>
      <c r="C22" s="219"/>
      <c r="D22" s="52">
        <v>174405568.33000001</v>
      </c>
      <c r="E22" s="52">
        <v>195000000</v>
      </c>
      <c r="F22" s="52">
        <v>8500000000</v>
      </c>
      <c r="G22" s="52">
        <v>8869405568.3299999</v>
      </c>
      <c r="H22" s="53">
        <v>1.4E-2</v>
      </c>
    </row>
    <row r="23" spans="1:8" ht="15" x14ac:dyDescent="0.3">
      <c r="A23" s="50"/>
      <c r="B23" s="50">
        <v>10</v>
      </c>
      <c r="C23" s="221" t="s">
        <v>456</v>
      </c>
      <c r="D23" s="221"/>
      <c r="E23" s="221"/>
      <c r="F23" s="221"/>
      <c r="G23" s="221"/>
      <c r="H23" s="221"/>
    </row>
    <row r="24" spans="1:8" ht="15" customHeight="1" x14ac:dyDescent="0.3">
      <c r="A24" s="219" t="s">
        <v>325</v>
      </c>
      <c r="B24" s="219"/>
      <c r="C24" s="219"/>
      <c r="D24" s="52">
        <v>8702603456.3199997</v>
      </c>
      <c r="E24" s="52">
        <v>9429560000</v>
      </c>
      <c r="F24" s="51">
        <v>0</v>
      </c>
      <c r="G24" s="52">
        <v>18132163456.32</v>
      </c>
      <c r="H24" s="53">
        <v>2.8000000000000001E-2</v>
      </c>
    </row>
    <row r="25" spans="1:8" ht="15" x14ac:dyDescent="0.3">
      <c r="A25" s="50"/>
      <c r="B25" s="50">
        <v>11</v>
      </c>
      <c r="C25" s="221" t="s">
        <v>471</v>
      </c>
      <c r="D25" s="221"/>
      <c r="E25" s="221"/>
      <c r="F25" s="221"/>
      <c r="G25" s="221"/>
      <c r="H25" s="221"/>
    </row>
    <row r="26" spans="1:8" ht="15" customHeight="1" x14ac:dyDescent="0.3">
      <c r="A26" s="219" t="s">
        <v>325</v>
      </c>
      <c r="B26" s="219"/>
      <c r="C26" s="219"/>
      <c r="D26" s="52">
        <v>73675793070.160004</v>
      </c>
      <c r="E26" s="52">
        <v>22851300000</v>
      </c>
      <c r="F26" s="52">
        <v>28929192709</v>
      </c>
      <c r="G26" s="52">
        <v>125456285779.16</v>
      </c>
      <c r="H26" s="54">
        <v>0.191</v>
      </c>
    </row>
    <row r="27" spans="1:8" ht="15" x14ac:dyDescent="0.3">
      <c r="A27" s="50"/>
      <c r="B27" s="50">
        <v>12</v>
      </c>
      <c r="C27" s="221" t="s">
        <v>497</v>
      </c>
      <c r="D27" s="221"/>
      <c r="E27" s="221"/>
      <c r="F27" s="221"/>
      <c r="G27" s="221"/>
      <c r="H27" s="221"/>
    </row>
    <row r="28" spans="1:8" ht="15" customHeight="1" x14ac:dyDescent="0.3">
      <c r="A28" s="219" t="s">
        <v>325</v>
      </c>
      <c r="B28" s="219"/>
      <c r="C28" s="219"/>
      <c r="D28" s="52">
        <v>19877178326.07</v>
      </c>
      <c r="E28" s="52">
        <v>11660639228</v>
      </c>
      <c r="F28" s="52">
        <v>2859769967</v>
      </c>
      <c r="G28" s="52">
        <v>34397587521.07</v>
      </c>
      <c r="H28" s="53">
        <v>5.1999999999999998E-2</v>
      </c>
    </row>
    <row r="29" spans="1:8" ht="15" x14ac:dyDescent="0.3">
      <c r="A29" s="50"/>
      <c r="B29" s="50">
        <v>13</v>
      </c>
      <c r="C29" s="221" t="s">
        <v>537</v>
      </c>
      <c r="D29" s="221"/>
      <c r="E29" s="221"/>
      <c r="F29" s="221"/>
      <c r="G29" s="221"/>
      <c r="H29" s="221"/>
    </row>
    <row r="30" spans="1:8" ht="15" customHeight="1" x14ac:dyDescent="0.3">
      <c r="A30" s="219" t="s">
        <v>325</v>
      </c>
      <c r="B30" s="219"/>
      <c r="C30" s="219"/>
      <c r="D30" s="52">
        <v>6406475953.8699999</v>
      </c>
      <c r="E30" s="52">
        <v>1230000000</v>
      </c>
      <c r="F30" s="51">
        <v>0</v>
      </c>
      <c r="G30" s="52">
        <v>7636475953.8699999</v>
      </c>
      <c r="H30" s="53">
        <v>1.2E-2</v>
      </c>
    </row>
    <row r="31" spans="1:8" ht="15" x14ac:dyDescent="0.3">
      <c r="A31" s="50"/>
      <c r="B31" s="50">
        <v>14</v>
      </c>
      <c r="C31" s="221" t="s">
        <v>545</v>
      </c>
      <c r="D31" s="221"/>
      <c r="E31" s="221"/>
      <c r="F31" s="221"/>
      <c r="G31" s="221"/>
      <c r="H31" s="221"/>
    </row>
    <row r="32" spans="1:8" ht="15" customHeight="1" x14ac:dyDescent="0.3">
      <c r="A32" s="219" t="s">
        <v>325</v>
      </c>
      <c r="B32" s="219"/>
      <c r="C32" s="219"/>
      <c r="D32" s="52">
        <v>1611285094.3</v>
      </c>
      <c r="E32" s="52">
        <v>2130700000</v>
      </c>
      <c r="F32" s="51">
        <v>0</v>
      </c>
      <c r="G32" s="52">
        <v>3741985094.3000002</v>
      </c>
      <c r="H32" s="53">
        <v>6.0000000000000001E-3</v>
      </c>
    </row>
    <row r="33" spans="1:8" ht="15" x14ac:dyDescent="0.3">
      <c r="A33" s="220" t="s">
        <v>312</v>
      </c>
      <c r="B33" s="220"/>
      <c r="C33" s="220"/>
      <c r="D33" s="55">
        <f>SUM(D6:D32)</f>
        <v>208634244166.99997</v>
      </c>
      <c r="E33" s="55">
        <f>SUM(E6:E32)</f>
        <v>406306793157</v>
      </c>
      <c r="F33" s="55">
        <f>SUM(F6:F32)</f>
        <v>40288962676</v>
      </c>
      <c r="G33" s="55">
        <f>SUM(G6:G32)</f>
        <v>655230000000</v>
      </c>
      <c r="H33" s="56">
        <f>SUM(H6:H32)</f>
        <v>1.0010000000000001</v>
      </c>
    </row>
    <row r="34" spans="1:8" ht="15.6" x14ac:dyDescent="0.3">
      <c r="A34" s="9"/>
      <c r="B34" s="9"/>
      <c r="C34" s="9"/>
      <c r="D34" s="9"/>
      <c r="E34" s="9" t="s">
        <v>2996</v>
      </c>
      <c r="F34" s="9"/>
      <c r="G34" s="9"/>
      <c r="H34" s="9"/>
    </row>
  </sheetData>
  <mergeCells count="32">
    <mergeCell ref="C13:H13"/>
    <mergeCell ref="A1:H1"/>
    <mergeCell ref="A2:H2"/>
    <mergeCell ref="A3:H3"/>
    <mergeCell ref="C5:H5"/>
    <mergeCell ref="A6:C6"/>
    <mergeCell ref="C7:H7"/>
    <mergeCell ref="A8:C8"/>
    <mergeCell ref="C9:H9"/>
    <mergeCell ref="A10:C10"/>
    <mergeCell ref="C11:H11"/>
    <mergeCell ref="A12:C12"/>
    <mergeCell ref="C25:H25"/>
    <mergeCell ref="A14:C14"/>
    <mergeCell ref="C15:H15"/>
    <mergeCell ref="A16:C16"/>
    <mergeCell ref="C17:H17"/>
    <mergeCell ref="A18:C18"/>
    <mergeCell ref="C19:H19"/>
    <mergeCell ref="A20:C20"/>
    <mergeCell ref="C21:H21"/>
    <mergeCell ref="A22:C22"/>
    <mergeCell ref="C23:H23"/>
    <mergeCell ref="A24:C24"/>
    <mergeCell ref="A32:C32"/>
    <mergeCell ref="A33:C33"/>
    <mergeCell ref="A26:C26"/>
    <mergeCell ref="C27:H27"/>
    <mergeCell ref="A28:C28"/>
    <mergeCell ref="C29:H29"/>
    <mergeCell ref="A30:C30"/>
    <mergeCell ref="C31:H31"/>
  </mergeCells>
  <pageMargins left="0.7" right="0.7" top="0.75" bottom="0.75" header="0.3" footer="0.3"/>
  <pageSetup scale="89" fitToHeight="0"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8842B-3E33-460F-BC35-EFAB105D9CDE}">
  <sheetPr>
    <pageSetUpPr fitToPage="1"/>
  </sheetPr>
  <dimension ref="A1:G441"/>
  <sheetViews>
    <sheetView topLeftCell="A25" workbookViewId="0">
      <selection activeCell="K20" sqref="K20"/>
    </sheetView>
  </sheetViews>
  <sheetFormatPr defaultRowHeight="13.8" x14ac:dyDescent="0.3"/>
  <cols>
    <col min="1" max="1" width="9" style="47" bestFit="1" customWidth="1"/>
    <col min="2" max="2" width="14.5546875" style="47" bestFit="1" customWidth="1"/>
    <col min="3" max="3" width="54.33203125" style="47" customWidth="1"/>
    <col min="4" max="7" width="21" style="47" bestFit="1" customWidth="1"/>
    <col min="8" max="16384" width="8.88671875" style="47"/>
  </cols>
  <sheetData>
    <row r="1" spans="1:7" ht="54" customHeight="1" x14ac:dyDescent="0.3">
      <c r="A1" s="215" t="s">
        <v>16</v>
      </c>
      <c r="B1" s="215"/>
      <c r="C1" s="215"/>
      <c r="D1" s="215"/>
      <c r="E1" s="215"/>
      <c r="F1" s="215"/>
      <c r="G1" s="215"/>
    </row>
    <row r="2" spans="1:7" ht="18" customHeight="1" x14ac:dyDescent="0.3">
      <c r="A2" s="215" t="s">
        <v>549</v>
      </c>
      <c r="B2" s="215"/>
      <c r="C2" s="215"/>
      <c r="D2" s="215"/>
      <c r="E2" s="215"/>
      <c r="F2" s="215"/>
      <c r="G2" s="215"/>
    </row>
    <row r="3" spans="1:7" x14ac:dyDescent="0.3">
      <c r="A3" s="225" t="s">
        <v>2</v>
      </c>
      <c r="B3" s="225" t="s">
        <v>18</v>
      </c>
      <c r="C3" s="225" t="s">
        <v>19</v>
      </c>
      <c r="D3" s="225" t="s">
        <v>20</v>
      </c>
      <c r="E3" s="225"/>
      <c r="F3" s="225" t="s">
        <v>21</v>
      </c>
      <c r="G3" s="225"/>
    </row>
    <row r="4" spans="1:7" x14ac:dyDescent="0.3">
      <c r="A4" s="225"/>
      <c r="B4" s="225"/>
      <c r="C4" s="225"/>
      <c r="D4" s="70" t="s">
        <v>22</v>
      </c>
      <c r="E4" s="70" t="s">
        <v>23</v>
      </c>
      <c r="F4" s="70">
        <v>2024</v>
      </c>
      <c r="G4" s="70">
        <v>2025</v>
      </c>
    </row>
    <row r="5" spans="1:7" x14ac:dyDescent="0.3">
      <c r="A5" s="71">
        <v>1</v>
      </c>
      <c r="B5" s="71">
        <v>51700100100</v>
      </c>
      <c r="C5" s="224" t="s">
        <v>158</v>
      </c>
      <c r="D5" s="224"/>
      <c r="E5" s="224"/>
      <c r="F5" s="224"/>
      <c r="G5" s="224"/>
    </row>
    <row r="6" spans="1:7" x14ac:dyDescent="0.3">
      <c r="A6" s="72">
        <v>1</v>
      </c>
      <c r="B6" s="72">
        <v>12010314</v>
      </c>
      <c r="C6" s="73" t="s">
        <v>550</v>
      </c>
      <c r="D6" s="74">
        <v>382329125</v>
      </c>
      <c r="E6" s="74">
        <v>343439446</v>
      </c>
      <c r="F6" s="74">
        <v>800000000</v>
      </c>
      <c r="G6" s="74">
        <v>1200000000</v>
      </c>
    </row>
    <row r="7" spans="1:7" x14ac:dyDescent="0.3">
      <c r="A7" s="72">
        <v>2</v>
      </c>
      <c r="B7" s="72">
        <v>12020135</v>
      </c>
      <c r="C7" s="73" t="s">
        <v>551</v>
      </c>
      <c r="D7" s="74">
        <v>5574000</v>
      </c>
      <c r="E7" s="74">
        <v>10320290</v>
      </c>
      <c r="F7" s="74">
        <v>51000000</v>
      </c>
      <c r="G7" s="74">
        <v>52000000</v>
      </c>
    </row>
    <row r="8" spans="1:7" x14ac:dyDescent="0.3">
      <c r="A8" s="72">
        <v>3</v>
      </c>
      <c r="B8" s="72">
        <v>12020152</v>
      </c>
      <c r="C8" s="73" t="s">
        <v>552</v>
      </c>
      <c r="D8" s="74">
        <v>73798100</v>
      </c>
      <c r="E8" s="74">
        <v>79006520</v>
      </c>
      <c r="F8" s="74">
        <v>70000000</v>
      </c>
      <c r="G8" s="74">
        <v>70000000</v>
      </c>
    </row>
    <row r="9" spans="1:7" x14ac:dyDescent="0.3">
      <c r="A9" s="72">
        <v>4</v>
      </c>
      <c r="B9" s="72">
        <v>12020424</v>
      </c>
      <c r="C9" s="73" t="s">
        <v>553</v>
      </c>
      <c r="D9" s="74">
        <v>3483000</v>
      </c>
      <c r="E9" s="74">
        <v>14730050</v>
      </c>
      <c r="F9" s="74">
        <v>20000000</v>
      </c>
      <c r="G9" s="74">
        <v>20000000</v>
      </c>
    </row>
    <row r="10" spans="1:7" x14ac:dyDescent="0.3">
      <c r="A10" s="72">
        <v>5</v>
      </c>
      <c r="B10" s="72">
        <v>12020427</v>
      </c>
      <c r="C10" s="73" t="s">
        <v>554</v>
      </c>
      <c r="D10" s="74">
        <v>600000</v>
      </c>
      <c r="E10" s="74">
        <v>680000</v>
      </c>
      <c r="F10" s="74">
        <v>12000000</v>
      </c>
      <c r="G10" s="74">
        <v>12000000</v>
      </c>
    </row>
    <row r="11" spans="1:7" ht="26.4" x14ac:dyDescent="0.3">
      <c r="A11" s="72">
        <v>6</v>
      </c>
      <c r="B11" s="72">
        <v>12020452</v>
      </c>
      <c r="C11" s="73" t="s">
        <v>555</v>
      </c>
      <c r="D11" s="74">
        <v>344744000</v>
      </c>
      <c r="E11" s="74">
        <v>460998792</v>
      </c>
      <c r="F11" s="74">
        <v>400000000</v>
      </c>
      <c r="G11" s="74">
        <v>350000000</v>
      </c>
    </row>
    <row r="12" spans="1:7" x14ac:dyDescent="0.3">
      <c r="A12" s="72">
        <v>7</v>
      </c>
      <c r="B12" s="72">
        <v>12020453</v>
      </c>
      <c r="C12" s="73" t="s">
        <v>556</v>
      </c>
      <c r="D12" s="74">
        <v>35000</v>
      </c>
      <c r="E12" s="75">
        <v>0</v>
      </c>
      <c r="F12" s="74">
        <v>20000000</v>
      </c>
      <c r="G12" s="74">
        <v>20000000</v>
      </c>
    </row>
    <row r="13" spans="1:7" x14ac:dyDescent="0.3">
      <c r="A13" s="72">
        <v>8</v>
      </c>
      <c r="B13" s="72">
        <v>1202045601</v>
      </c>
      <c r="C13" s="73" t="s">
        <v>557</v>
      </c>
      <c r="D13" s="75">
        <v>0</v>
      </c>
      <c r="E13" s="74">
        <v>6471056</v>
      </c>
      <c r="F13" s="74">
        <v>20000000</v>
      </c>
      <c r="G13" s="74">
        <v>23000000</v>
      </c>
    </row>
    <row r="14" spans="1:7" x14ac:dyDescent="0.3">
      <c r="A14" s="72">
        <v>9</v>
      </c>
      <c r="B14" s="72">
        <v>12020499</v>
      </c>
      <c r="C14" s="73" t="s">
        <v>558</v>
      </c>
      <c r="D14" s="74">
        <v>9496875</v>
      </c>
      <c r="E14" s="74">
        <v>20466265</v>
      </c>
      <c r="F14" s="74">
        <v>38000000</v>
      </c>
      <c r="G14" s="74">
        <v>35000000</v>
      </c>
    </row>
    <row r="15" spans="1:7" x14ac:dyDescent="0.3">
      <c r="A15" s="72">
        <v>10</v>
      </c>
      <c r="B15" s="72">
        <v>12020505</v>
      </c>
      <c r="C15" s="73" t="s">
        <v>559</v>
      </c>
      <c r="D15" s="74">
        <v>8998000</v>
      </c>
      <c r="E15" s="74">
        <v>12524000</v>
      </c>
      <c r="F15" s="74">
        <v>30000000</v>
      </c>
      <c r="G15" s="74">
        <v>20000000</v>
      </c>
    </row>
    <row r="16" spans="1:7" x14ac:dyDescent="0.3">
      <c r="A16" s="72">
        <v>11</v>
      </c>
      <c r="B16" s="72">
        <v>12020616</v>
      </c>
      <c r="C16" s="73" t="s">
        <v>560</v>
      </c>
      <c r="D16" s="75">
        <v>0</v>
      </c>
      <c r="E16" s="75">
        <v>0</v>
      </c>
      <c r="F16" s="74">
        <v>5000000</v>
      </c>
      <c r="G16" s="74">
        <v>2000000</v>
      </c>
    </row>
    <row r="17" spans="1:7" x14ac:dyDescent="0.3">
      <c r="A17" s="72">
        <v>12</v>
      </c>
      <c r="B17" s="72">
        <v>12020626</v>
      </c>
      <c r="C17" s="73" t="s">
        <v>561</v>
      </c>
      <c r="D17" s="75">
        <v>0</v>
      </c>
      <c r="E17" s="75">
        <v>0</v>
      </c>
      <c r="F17" s="74">
        <v>2000000</v>
      </c>
      <c r="G17" s="74">
        <v>2000000</v>
      </c>
    </row>
    <row r="18" spans="1:7" x14ac:dyDescent="0.3">
      <c r="A18" s="72">
        <v>13</v>
      </c>
      <c r="B18" s="72">
        <v>12020724</v>
      </c>
      <c r="C18" s="73" t="s">
        <v>562</v>
      </c>
      <c r="D18" s="74">
        <v>238000</v>
      </c>
      <c r="E18" s="74">
        <v>660000</v>
      </c>
      <c r="F18" s="74">
        <v>2000000</v>
      </c>
      <c r="G18" s="74">
        <v>1500000</v>
      </c>
    </row>
    <row r="19" spans="1:7" x14ac:dyDescent="0.3">
      <c r="A19" s="72">
        <v>14</v>
      </c>
      <c r="B19" s="72">
        <v>12020906</v>
      </c>
      <c r="C19" s="73" t="s">
        <v>563</v>
      </c>
      <c r="D19" s="74">
        <v>15000</v>
      </c>
      <c r="E19" s="75">
        <v>0</v>
      </c>
      <c r="F19" s="74">
        <v>30000000</v>
      </c>
      <c r="G19" s="74">
        <v>25000000</v>
      </c>
    </row>
    <row r="20" spans="1:7" x14ac:dyDescent="0.3">
      <c r="A20" s="223" t="s">
        <v>31</v>
      </c>
      <c r="B20" s="223"/>
      <c r="C20" s="223"/>
      <c r="D20" s="76">
        <v>829311100</v>
      </c>
      <c r="E20" s="76">
        <v>949296419</v>
      </c>
      <c r="F20" s="76">
        <v>1500000000</v>
      </c>
      <c r="G20" s="76">
        <v>1832500000</v>
      </c>
    </row>
    <row r="21" spans="1:7" x14ac:dyDescent="0.3">
      <c r="A21" s="71">
        <v>2</v>
      </c>
      <c r="B21" s="71">
        <v>23100100100</v>
      </c>
      <c r="C21" s="224" t="s">
        <v>136</v>
      </c>
      <c r="D21" s="224"/>
      <c r="E21" s="224"/>
      <c r="F21" s="224"/>
      <c r="G21" s="224"/>
    </row>
    <row r="22" spans="1:7" x14ac:dyDescent="0.3">
      <c r="A22" s="72">
        <v>1</v>
      </c>
      <c r="B22" s="72">
        <v>12020153</v>
      </c>
      <c r="C22" s="73" t="s">
        <v>564</v>
      </c>
      <c r="D22" s="74">
        <v>4799540</v>
      </c>
      <c r="E22" s="75">
        <v>0</v>
      </c>
      <c r="F22" s="74">
        <v>18000000</v>
      </c>
      <c r="G22" s="74">
        <v>2000000</v>
      </c>
    </row>
    <row r="23" spans="1:7" x14ac:dyDescent="0.3">
      <c r="A23" s="72">
        <v>2</v>
      </c>
      <c r="B23" s="72">
        <v>12020156</v>
      </c>
      <c r="C23" s="73" t="s">
        <v>565</v>
      </c>
      <c r="D23" s="75">
        <v>0</v>
      </c>
      <c r="E23" s="75">
        <v>0</v>
      </c>
      <c r="F23" s="74">
        <v>1000000</v>
      </c>
      <c r="G23" s="75">
        <v>0</v>
      </c>
    </row>
    <row r="24" spans="1:7" x14ac:dyDescent="0.3">
      <c r="A24" s="72">
        <v>3</v>
      </c>
      <c r="B24" s="72">
        <v>12020161</v>
      </c>
      <c r="C24" s="73" t="s">
        <v>566</v>
      </c>
      <c r="D24" s="74">
        <v>250000</v>
      </c>
      <c r="E24" s="75">
        <v>0</v>
      </c>
      <c r="F24" s="75">
        <v>0</v>
      </c>
      <c r="G24" s="75">
        <v>0</v>
      </c>
    </row>
    <row r="25" spans="1:7" x14ac:dyDescent="0.3">
      <c r="A25" s="72">
        <v>4</v>
      </c>
      <c r="B25" s="72">
        <v>12020496</v>
      </c>
      <c r="C25" s="73" t="s">
        <v>567</v>
      </c>
      <c r="D25" s="75">
        <v>0</v>
      </c>
      <c r="E25" s="75">
        <v>0</v>
      </c>
      <c r="F25" s="74">
        <v>1000000</v>
      </c>
      <c r="G25" s="74">
        <v>3000000</v>
      </c>
    </row>
    <row r="26" spans="1:7" x14ac:dyDescent="0.3">
      <c r="A26" s="72">
        <v>5</v>
      </c>
      <c r="B26" s="72">
        <v>13020101</v>
      </c>
      <c r="C26" s="73" t="s">
        <v>568</v>
      </c>
      <c r="D26" s="75">
        <v>0</v>
      </c>
      <c r="E26" s="75">
        <v>0</v>
      </c>
      <c r="F26" s="75">
        <v>0</v>
      </c>
      <c r="G26" s="75">
        <v>0</v>
      </c>
    </row>
    <row r="27" spans="1:7" x14ac:dyDescent="0.3">
      <c r="A27" s="223" t="s">
        <v>31</v>
      </c>
      <c r="B27" s="223"/>
      <c r="C27" s="223"/>
      <c r="D27" s="76">
        <v>5049540</v>
      </c>
      <c r="E27" s="77">
        <v>0</v>
      </c>
      <c r="F27" s="76">
        <v>20000000</v>
      </c>
      <c r="G27" s="76">
        <v>5000000</v>
      </c>
    </row>
    <row r="28" spans="1:7" x14ac:dyDescent="0.3">
      <c r="A28" s="71">
        <v>3</v>
      </c>
      <c r="B28" s="71">
        <v>23600100100</v>
      </c>
      <c r="C28" s="224" t="s">
        <v>164</v>
      </c>
      <c r="D28" s="224"/>
      <c r="E28" s="224"/>
      <c r="F28" s="224"/>
      <c r="G28" s="224"/>
    </row>
    <row r="29" spans="1:7" x14ac:dyDescent="0.3">
      <c r="A29" s="72">
        <v>1</v>
      </c>
      <c r="B29" s="72">
        <v>12020427</v>
      </c>
      <c r="C29" s="73" t="s">
        <v>554</v>
      </c>
      <c r="D29" s="75">
        <v>0</v>
      </c>
      <c r="E29" s="75">
        <v>0</v>
      </c>
      <c r="F29" s="75">
        <v>0</v>
      </c>
      <c r="G29" s="74">
        <v>3000000</v>
      </c>
    </row>
    <row r="30" spans="1:7" x14ac:dyDescent="0.3">
      <c r="A30" s="72">
        <v>2</v>
      </c>
      <c r="B30" s="72">
        <v>12020496</v>
      </c>
      <c r="C30" s="73" t="s">
        <v>567</v>
      </c>
      <c r="D30" s="74">
        <v>99000</v>
      </c>
      <c r="E30" s="74">
        <v>80000</v>
      </c>
      <c r="F30" s="74">
        <v>1445000</v>
      </c>
      <c r="G30" s="74">
        <v>40000</v>
      </c>
    </row>
    <row r="31" spans="1:7" x14ac:dyDescent="0.3">
      <c r="A31" s="72">
        <v>3</v>
      </c>
      <c r="B31" s="72">
        <v>12020626</v>
      </c>
      <c r="C31" s="73" t="s">
        <v>561</v>
      </c>
      <c r="D31" s="75">
        <v>0</v>
      </c>
      <c r="E31" s="75">
        <v>0</v>
      </c>
      <c r="F31" s="74">
        <v>1000000</v>
      </c>
      <c r="G31" s="75">
        <v>0</v>
      </c>
    </row>
    <row r="32" spans="1:7" x14ac:dyDescent="0.3">
      <c r="A32" s="72">
        <v>4</v>
      </c>
      <c r="B32" s="72">
        <v>12020705</v>
      </c>
      <c r="C32" s="73" t="s">
        <v>569</v>
      </c>
      <c r="D32" s="74">
        <v>200000</v>
      </c>
      <c r="E32" s="74">
        <v>86000</v>
      </c>
      <c r="F32" s="74">
        <v>3000000</v>
      </c>
      <c r="G32" s="74">
        <v>150000</v>
      </c>
    </row>
    <row r="33" spans="1:7" x14ac:dyDescent="0.3">
      <c r="A33" s="72">
        <v>5</v>
      </c>
      <c r="B33" s="72">
        <v>12020709</v>
      </c>
      <c r="C33" s="73" t="s">
        <v>570</v>
      </c>
      <c r="D33" s="74">
        <v>1816000</v>
      </c>
      <c r="E33" s="74">
        <v>1422000</v>
      </c>
      <c r="F33" s="74">
        <v>5000000</v>
      </c>
      <c r="G33" s="74">
        <v>1774000</v>
      </c>
    </row>
    <row r="34" spans="1:7" x14ac:dyDescent="0.3">
      <c r="A34" s="72">
        <v>6</v>
      </c>
      <c r="B34" s="72">
        <v>12020906</v>
      </c>
      <c r="C34" s="73" t="s">
        <v>563</v>
      </c>
      <c r="D34" s="74">
        <v>514000</v>
      </c>
      <c r="E34" s="74">
        <v>36000</v>
      </c>
      <c r="F34" s="74">
        <v>1349000</v>
      </c>
      <c r="G34" s="74">
        <v>36000</v>
      </c>
    </row>
    <row r="35" spans="1:7" x14ac:dyDescent="0.3">
      <c r="A35" s="223" t="s">
        <v>31</v>
      </c>
      <c r="B35" s="223"/>
      <c r="C35" s="223"/>
      <c r="D35" s="76">
        <v>2629000</v>
      </c>
      <c r="E35" s="76">
        <v>1624000</v>
      </c>
      <c r="F35" s="76">
        <v>11794000</v>
      </c>
      <c r="G35" s="76">
        <v>5000000</v>
      </c>
    </row>
    <row r="36" spans="1:7" ht="18" customHeight="1" x14ac:dyDescent="0.3">
      <c r="A36" s="71">
        <v>4</v>
      </c>
      <c r="B36" s="71">
        <v>23800100500</v>
      </c>
      <c r="C36" s="224" t="s">
        <v>188</v>
      </c>
      <c r="D36" s="224"/>
      <c r="E36" s="224"/>
      <c r="F36" s="224"/>
      <c r="G36" s="224"/>
    </row>
    <row r="37" spans="1:7" x14ac:dyDescent="0.3">
      <c r="A37" s="72">
        <v>1</v>
      </c>
      <c r="B37" s="72">
        <v>13020101</v>
      </c>
      <c r="C37" s="73" t="s">
        <v>568</v>
      </c>
      <c r="D37" s="75">
        <v>0</v>
      </c>
      <c r="E37" s="75">
        <v>0</v>
      </c>
      <c r="F37" s="74">
        <v>100000000</v>
      </c>
      <c r="G37" s="74">
        <v>120000000</v>
      </c>
    </row>
    <row r="38" spans="1:7" x14ac:dyDescent="0.3">
      <c r="A38" s="223" t="s">
        <v>31</v>
      </c>
      <c r="B38" s="223"/>
      <c r="C38" s="223"/>
      <c r="D38" s="77">
        <v>0</v>
      </c>
      <c r="E38" s="77">
        <v>0</v>
      </c>
      <c r="F38" s="76">
        <v>100000000</v>
      </c>
      <c r="G38" s="76">
        <v>120000000</v>
      </c>
    </row>
    <row r="39" spans="1:7" x14ac:dyDescent="0.3">
      <c r="A39" s="71">
        <v>5</v>
      </c>
      <c r="B39" s="71">
        <v>11200300100</v>
      </c>
      <c r="C39" s="224" t="s">
        <v>283</v>
      </c>
      <c r="D39" s="224"/>
      <c r="E39" s="224"/>
      <c r="F39" s="224"/>
      <c r="G39" s="224"/>
    </row>
    <row r="40" spans="1:7" x14ac:dyDescent="0.3">
      <c r="A40" s="72">
        <v>1</v>
      </c>
      <c r="B40" s="72">
        <v>12020722</v>
      </c>
      <c r="C40" s="73" t="s">
        <v>572</v>
      </c>
      <c r="D40" s="75">
        <v>0</v>
      </c>
      <c r="E40" s="75">
        <v>0</v>
      </c>
      <c r="F40" s="74">
        <v>100000</v>
      </c>
      <c r="G40" s="74">
        <v>100000</v>
      </c>
    </row>
    <row r="41" spans="1:7" x14ac:dyDescent="0.3">
      <c r="A41" s="223" t="s">
        <v>31</v>
      </c>
      <c r="B41" s="223"/>
      <c r="C41" s="223"/>
      <c r="D41" s="77">
        <v>0</v>
      </c>
      <c r="E41" s="77">
        <v>0</v>
      </c>
      <c r="F41" s="76">
        <v>100000</v>
      </c>
      <c r="G41" s="76">
        <v>100000</v>
      </c>
    </row>
    <row r="42" spans="1:7" x14ac:dyDescent="0.3">
      <c r="A42" s="71">
        <v>6</v>
      </c>
      <c r="B42" s="71">
        <v>22800700100</v>
      </c>
      <c r="C42" s="224" t="s">
        <v>213</v>
      </c>
      <c r="D42" s="224"/>
      <c r="E42" s="224"/>
      <c r="F42" s="224"/>
      <c r="G42" s="224"/>
    </row>
    <row r="43" spans="1:7" x14ac:dyDescent="0.3">
      <c r="A43" s="72">
        <v>1</v>
      </c>
      <c r="B43" s="72">
        <v>12020150</v>
      </c>
      <c r="C43" s="73" t="s">
        <v>573</v>
      </c>
      <c r="D43" s="74">
        <v>45765000</v>
      </c>
      <c r="E43" s="74">
        <v>39380000</v>
      </c>
      <c r="F43" s="74">
        <v>135000000</v>
      </c>
      <c r="G43" s="74">
        <v>86000000</v>
      </c>
    </row>
    <row r="44" spans="1:7" x14ac:dyDescent="0.3">
      <c r="A44" s="72">
        <v>2</v>
      </c>
      <c r="B44" s="72">
        <v>12020156</v>
      </c>
      <c r="C44" s="73" t="s">
        <v>565</v>
      </c>
      <c r="D44" s="75">
        <v>0</v>
      </c>
      <c r="E44" s="75">
        <v>0</v>
      </c>
      <c r="F44" s="75">
        <v>0</v>
      </c>
      <c r="G44" s="74">
        <v>20000000</v>
      </c>
    </row>
    <row r="45" spans="1:7" x14ac:dyDescent="0.3">
      <c r="A45" s="72">
        <v>3</v>
      </c>
      <c r="B45" s="72">
        <v>12020493</v>
      </c>
      <c r="C45" s="73" t="s">
        <v>574</v>
      </c>
      <c r="D45" s="75">
        <v>0</v>
      </c>
      <c r="E45" s="75">
        <v>0</v>
      </c>
      <c r="F45" s="75">
        <v>0</v>
      </c>
      <c r="G45" s="74">
        <v>8000000</v>
      </c>
    </row>
    <row r="46" spans="1:7" x14ac:dyDescent="0.3">
      <c r="A46" s="72">
        <v>4</v>
      </c>
      <c r="B46" s="72">
        <v>12020499</v>
      </c>
      <c r="C46" s="73" t="s">
        <v>558</v>
      </c>
      <c r="D46" s="75">
        <v>0</v>
      </c>
      <c r="E46" s="75">
        <v>0</v>
      </c>
      <c r="F46" s="75">
        <v>0</v>
      </c>
      <c r="G46" s="75">
        <v>0</v>
      </c>
    </row>
    <row r="47" spans="1:7" x14ac:dyDescent="0.3">
      <c r="A47" s="72">
        <v>5</v>
      </c>
      <c r="B47" s="72">
        <v>12040101</v>
      </c>
      <c r="C47" s="73" t="s">
        <v>575</v>
      </c>
      <c r="D47" s="75">
        <v>0</v>
      </c>
      <c r="E47" s="74">
        <v>1089500</v>
      </c>
      <c r="F47" s="75">
        <v>0</v>
      </c>
      <c r="G47" s="75">
        <v>0</v>
      </c>
    </row>
    <row r="48" spans="1:7" x14ac:dyDescent="0.3">
      <c r="A48" s="223" t="s">
        <v>31</v>
      </c>
      <c r="B48" s="223"/>
      <c r="C48" s="223"/>
      <c r="D48" s="76">
        <v>45765000</v>
      </c>
      <c r="E48" s="76">
        <v>40469500</v>
      </c>
      <c r="F48" s="76">
        <v>135000000</v>
      </c>
      <c r="G48" s="76">
        <v>114000000</v>
      </c>
    </row>
    <row r="49" spans="1:7" x14ac:dyDescent="0.3">
      <c r="A49" s="71">
        <v>7</v>
      </c>
      <c r="B49" s="71">
        <v>22000800100</v>
      </c>
      <c r="C49" s="224" t="s">
        <v>328</v>
      </c>
      <c r="D49" s="224"/>
      <c r="E49" s="224"/>
      <c r="F49" s="224"/>
      <c r="G49" s="224"/>
    </row>
    <row r="50" spans="1:7" x14ac:dyDescent="0.3">
      <c r="A50" s="72">
        <v>1</v>
      </c>
      <c r="B50" s="72">
        <v>12010101</v>
      </c>
      <c r="C50" s="73" t="s">
        <v>576</v>
      </c>
      <c r="D50" s="74">
        <v>16369837043</v>
      </c>
      <c r="E50" s="74">
        <v>12126456433</v>
      </c>
      <c r="F50" s="74">
        <v>16348908973.27</v>
      </c>
      <c r="G50" s="74">
        <v>17065652418.309999</v>
      </c>
    </row>
    <row r="51" spans="1:7" x14ac:dyDescent="0.3">
      <c r="A51" s="72">
        <v>2</v>
      </c>
      <c r="B51" s="72">
        <v>12010112</v>
      </c>
      <c r="C51" s="73" t="s">
        <v>577</v>
      </c>
      <c r="D51" s="74">
        <v>858347744</v>
      </c>
      <c r="E51" s="74">
        <v>853616057</v>
      </c>
      <c r="F51" s="74">
        <v>1231110618.6800001</v>
      </c>
      <c r="G51" s="74">
        <v>1330400041.8</v>
      </c>
    </row>
    <row r="52" spans="1:7" x14ac:dyDescent="0.3">
      <c r="A52" s="72">
        <v>3</v>
      </c>
      <c r="B52" s="72">
        <v>12010304</v>
      </c>
      <c r="C52" s="73" t="s">
        <v>578</v>
      </c>
      <c r="D52" s="74">
        <v>3481992804</v>
      </c>
      <c r="E52" s="74">
        <v>1914451258</v>
      </c>
      <c r="F52" s="74">
        <v>2318371994.6900001</v>
      </c>
      <c r="G52" s="74">
        <v>2761191613.3800001</v>
      </c>
    </row>
    <row r="53" spans="1:7" x14ac:dyDescent="0.3">
      <c r="A53" s="72">
        <v>4</v>
      </c>
      <c r="B53" s="72">
        <v>12010307</v>
      </c>
      <c r="C53" s="73" t="s">
        <v>579</v>
      </c>
      <c r="D53" s="74">
        <v>64245901</v>
      </c>
      <c r="E53" s="74">
        <v>51734746</v>
      </c>
      <c r="F53" s="74">
        <v>98784501.540000007</v>
      </c>
      <c r="G53" s="74">
        <v>112739492.28</v>
      </c>
    </row>
    <row r="54" spans="1:7" x14ac:dyDescent="0.3">
      <c r="A54" s="72">
        <v>5</v>
      </c>
      <c r="B54" s="72">
        <v>12010310</v>
      </c>
      <c r="C54" s="73" t="s">
        <v>580</v>
      </c>
      <c r="D54" s="74">
        <v>1777719362</v>
      </c>
      <c r="E54" s="74">
        <v>1914117017</v>
      </c>
      <c r="F54" s="74">
        <v>1909070481.72</v>
      </c>
      <c r="G54" s="74">
        <v>2894834137.23</v>
      </c>
    </row>
    <row r="55" spans="1:7" x14ac:dyDescent="0.3">
      <c r="A55" s="72">
        <v>6</v>
      </c>
      <c r="B55" s="72">
        <v>12010313</v>
      </c>
      <c r="C55" s="73" t="s">
        <v>581</v>
      </c>
      <c r="D55" s="74">
        <v>173155399</v>
      </c>
      <c r="E55" s="74">
        <v>196382405</v>
      </c>
      <c r="F55" s="74">
        <v>300000000</v>
      </c>
      <c r="G55" s="74">
        <v>332010965.31</v>
      </c>
    </row>
    <row r="56" spans="1:7" x14ac:dyDescent="0.3">
      <c r="A56" s="72">
        <v>7</v>
      </c>
      <c r="B56" s="72">
        <v>12020132</v>
      </c>
      <c r="C56" s="73" t="s">
        <v>582</v>
      </c>
      <c r="D56" s="74">
        <v>173266200</v>
      </c>
      <c r="E56" s="74">
        <v>171154100</v>
      </c>
      <c r="F56" s="74">
        <v>314538701.80000001</v>
      </c>
      <c r="G56" s="74">
        <v>327131746.58999997</v>
      </c>
    </row>
    <row r="57" spans="1:7" x14ac:dyDescent="0.3">
      <c r="A57" s="72">
        <v>8</v>
      </c>
      <c r="B57" s="72">
        <v>12020133</v>
      </c>
      <c r="C57" s="73" t="s">
        <v>583</v>
      </c>
      <c r="D57" s="74">
        <v>129140596</v>
      </c>
      <c r="E57" s="74">
        <v>114810600</v>
      </c>
      <c r="F57" s="74">
        <v>193327189.97999999</v>
      </c>
      <c r="G57" s="74">
        <v>251067343.88999999</v>
      </c>
    </row>
    <row r="58" spans="1:7" x14ac:dyDescent="0.3">
      <c r="A58" s="72">
        <v>9</v>
      </c>
      <c r="B58" s="72">
        <v>12020154</v>
      </c>
      <c r="C58" s="73" t="s">
        <v>584</v>
      </c>
      <c r="D58" s="74">
        <v>312735600</v>
      </c>
      <c r="E58" s="74">
        <v>348480500</v>
      </c>
      <c r="F58" s="74">
        <v>604641945.51999998</v>
      </c>
      <c r="G58" s="74">
        <v>528849723.63999999</v>
      </c>
    </row>
    <row r="59" spans="1:7" x14ac:dyDescent="0.3">
      <c r="A59" s="72">
        <v>10</v>
      </c>
      <c r="B59" s="72">
        <v>12020427</v>
      </c>
      <c r="C59" s="73" t="s">
        <v>554</v>
      </c>
      <c r="D59" s="75">
        <v>0</v>
      </c>
      <c r="E59" s="75">
        <v>0</v>
      </c>
      <c r="F59" s="75">
        <v>0</v>
      </c>
      <c r="G59" s="75">
        <v>0</v>
      </c>
    </row>
    <row r="60" spans="1:7" x14ac:dyDescent="0.3">
      <c r="A60" s="72">
        <v>11</v>
      </c>
      <c r="B60" s="72">
        <v>12020447</v>
      </c>
      <c r="C60" s="73" t="s">
        <v>585</v>
      </c>
      <c r="D60" s="74">
        <v>1170869860</v>
      </c>
      <c r="E60" s="74">
        <v>137332258</v>
      </c>
      <c r="F60" s="74">
        <v>700000000</v>
      </c>
      <c r="G60" s="74">
        <v>500000000</v>
      </c>
    </row>
    <row r="61" spans="1:7" x14ac:dyDescent="0.3">
      <c r="A61" s="72">
        <v>12</v>
      </c>
      <c r="B61" s="72">
        <v>12020448</v>
      </c>
      <c r="C61" s="73" t="s">
        <v>586</v>
      </c>
      <c r="D61" s="74">
        <v>25142832</v>
      </c>
      <c r="E61" s="74">
        <v>12704334</v>
      </c>
      <c r="F61" s="74">
        <v>57044188.079999998</v>
      </c>
      <c r="G61" s="74">
        <v>29328040.629999999</v>
      </c>
    </row>
    <row r="62" spans="1:7" ht="26.4" x14ac:dyDescent="0.3">
      <c r="A62" s="72">
        <v>13</v>
      </c>
      <c r="B62" s="72">
        <v>12020624</v>
      </c>
      <c r="C62" s="73" t="s">
        <v>587</v>
      </c>
      <c r="D62" s="74">
        <v>3067411</v>
      </c>
      <c r="E62" s="74">
        <v>3953300</v>
      </c>
      <c r="F62" s="74">
        <v>32607004.719999999</v>
      </c>
      <c r="G62" s="74">
        <v>22607004.719999999</v>
      </c>
    </row>
    <row r="63" spans="1:7" x14ac:dyDescent="0.3">
      <c r="A63" s="72">
        <v>14</v>
      </c>
      <c r="B63" s="72">
        <v>12020628</v>
      </c>
      <c r="C63" s="73" t="s">
        <v>588</v>
      </c>
      <c r="D63" s="74">
        <v>975046620</v>
      </c>
      <c r="E63" s="74">
        <v>698885707</v>
      </c>
      <c r="F63" s="74">
        <v>1395000000</v>
      </c>
      <c r="G63" s="74">
        <v>1030850988.7</v>
      </c>
    </row>
    <row r="64" spans="1:7" x14ac:dyDescent="0.3">
      <c r="A64" s="223" t="s">
        <v>31</v>
      </c>
      <c r="B64" s="223"/>
      <c r="C64" s="223"/>
      <c r="D64" s="76">
        <v>25514567372</v>
      </c>
      <c r="E64" s="76">
        <v>18544078715</v>
      </c>
      <c r="F64" s="76">
        <v>25503405600</v>
      </c>
      <c r="G64" s="76">
        <v>27186663516.48</v>
      </c>
    </row>
    <row r="65" spans="1:7" x14ac:dyDescent="0.3">
      <c r="A65" s="71">
        <v>9</v>
      </c>
      <c r="B65" s="71">
        <v>21511000100</v>
      </c>
      <c r="C65" s="224" t="s">
        <v>180</v>
      </c>
      <c r="D65" s="224"/>
      <c r="E65" s="224"/>
      <c r="F65" s="224"/>
      <c r="G65" s="224"/>
    </row>
    <row r="66" spans="1:7" x14ac:dyDescent="0.3">
      <c r="A66" s="72">
        <v>1</v>
      </c>
      <c r="B66" s="72">
        <v>12020496</v>
      </c>
      <c r="C66" s="73" t="s">
        <v>567</v>
      </c>
      <c r="D66" s="74">
        <v>54000</v>
      </c>
      <c r="E66" s="75">
        <v>0</v>
      </c>
      <c r="F66" s="75">
        <v>0</v>
      </c>
      <c r="G66" s="75">
        <v>0</v>
      </c>
    </row>
    <row r="67" spans="1:7" x14ac:dyDescent="0.3">
      <c r="A67" s="72">
        <v>2</v>
      </c>
      <c r="B67" s="72">
        <v>12020626</v>
      </c>
      <c r="C67" s="73" t="s">
        <v>561</v>
      </c>
      <c r="D67" s="74">
        <v>727850</v>
      </c>
      <c r="E67" s="74">
        <v>629628</v>
      </c>
      <c r="F67" s="74">
        <v>2000000</v>
      </c>
      <c r="G67" s="74">
        <v>2000000</v>
      </c>
    </row>
    <row r="68" spans="1:7" x14ac:dyDescent="0.3">
      <c r="A68" s="223" t="s">
        <v>31</v>
      </c>
      <c r="B68" s="223"/>
      <c r="C68" s="223"/>
      <c r="D68" s="76">
        <v>781850</v>
      </c>
      <c r="E68" s="76">
        <v>629628</v>
      </c>
      <c r="F68" s="76">
        <v>2000000</v>
      </c>
      <c r="G68" s="76">
        <v>2000000</v>
      </c>
    </row>
    <row r="69" spans="1:7" x14ac:dyDescent="0.3">
      <c r="A69" s="71">
        <v>10</v>
      </c>
      <c r="B69" s="71">
        <v>22000100100</v>
      </c>
      <c r="C69" s="224" t="s">
        <v>116</v>
      </c>
      <c r="D69" s="224"/>
      <c r="E69" s="224"/>
      <c r="F69" s="224"/>
      <c r="G69" s="224"/>
    </row>
    <row r="70" spans="1:7" x14ac:dyDescent="0.3">
      <c r="A70" s="72">
        <v>1</v>
      </c>
      <c r="B70" s="72">
        <v>11010101</v>
      </c>
      <c r="C70" s="73" t="s">
        <v>589</v>
      </c>
      <c r="D70" s="74">
        <v>23409613349</v>
      </c>
      <c r="E70" s="74">
        <v>11007890152</v>
      </c>
      <c r="F70" s="74">
        <v>20367453580</v>
      </c>
      <c r="G70" s="74">
        <v>28753049516.400002</v>
      </c>
    </row>
    <row r="71" spans="1:7" x14ac:dyDescent="0.3">
      <c r="A71" s="72">
        <v>2</v>
      </c>
      <c r="B71" s="72">
        <v>11010104</v>
      </c>
      <c r="C71" s="73" t="s">
        <v>590</v>
      </c>
      <c r="D71" s="74">
        <v>20759088436</v>
      </c>
      <c r="E71" s="74">
        <v>14519374730</v>
      </c>
      <c r="F71" s="74">
        <v>30524211875</v>
      </c>
      <c r="G71" s="74">
        <v>21250000000</v>
      </c>
    </row>
    <row r="72" spans="1:7" x14ac:dyDescent="0.3">
      <c r="A72" s="72">
        <v>3</v>
      </c>
      <c r="B72" s="72">
        <v>11010201</v>
      </c>
      <c r="C72" s="73" t="s">
        <v>591</v>
      </c>
      <c r="D72" s="74">
        <v>24822419718</v>
      </c>
      <c r="E72" s="74">
        <v>47905432920</v>
      </c>
      <c r="F72" s="74">
        <v>62301829040</v>
      </c>
      <c r="G72" s="74">
        <v>71559000000</v>
      </c>
    </row>
    <row r="73" spans="1:7" x14ac:dyDescent="0.3">
      <c r="A73" s="72">
        <v>4</v>
      </c>
      <c r="B73" s="72">
        <v>11010301</v>
      </c>
      <c r="C73" s="73" t="s">
        <v>592</v>
      </c>
      <c r="D73" s="75">
        <v>0</v>
      </c>
      <c r="E73" s="75">
        <v>0</v>
      </c>
      <c r="F73" s="74">
        <v>5439986002.8000002</v>
      </c>
      <c r="G73" s="75">
        <v>0</v>
      </c>
    </row>
    <row r="74" spans="1:7" x14ac:dyDescent="0.3">
      <c r="A74" s="72">
        <v>5</v>
      </c>
      <c r="B74" s="72">
        <v>11010302</v>
      </c>
      <c r="C74" s="73" t="s">
        <v>593</v>
      </c>
      <c r="D74" s="75">
        <v>0</v>
      </c>
      <c r="E74" s="74">
        <v>35923954276</v>
      </c>
      <c r="F74" s="74">
        <v>40000000000</v>
      </c>
      <c r="G74" s="74">
        <v>50000000000</v>
      </c>
    </row>
    <row r="75" spans="1:7" x14ac:dyDescent="0.3">
      <c r="A75" s="72">
        <v>6</v>
      </c>
      <c r="B75" s="72">
        <v>11010303</v>
      </c>
      <c r="C75" s="73" t="s">
        <v>594</v>
      </c>
      <c r="D75" s="75">
        <v>0</v>
      </c>
      <c r="E75" s="75">
        <v>0</v>
      </c>
      <c r="F75" s="75">
        <v>0</v>
      </c>
      <c r="G75" s="75">
        <v>0</v>
      </c>
    </row>
    <row r="76" spans="1:7" x14ac:dyDescent="0.3">
      <c r="A76" s="72">
        <v>7</v>
      </c>
      <c r="B76" s="72">
        <v>11010304</v>
      </c>
      <c r="C76" s="73" t="s">
        <v>595</v>
      </c>
      <c r="D76" s="74">
        <v>16246090082</v>
      </c>
      <c r="E76" s="74">
        <v>3740581341</v>
      </c>
      <c r="F76" s="74">
        <v>151788100000</v>
      </c>
      <c r="G76" s="74">
        <v>60000000000</v>
      </c>
    </row>
    <row r="77" spans="1:7" x14ac:dyDescent="0.3">
      <c r="A77" s="72">
        <v>8</v>
      </c>
      <c r="B77" s="72">
        <v>11010305</v>
      </c>
      <c r="C77" s="73" t="s">
        <v>596</v>
      </c>
      <c r="D77" s="75">
        <v>0</v>
      </c>
      <c r="E77" s="75">
        <v>0</v>
      </c>
      <c r="F77" s="75">
        <v>0</v>
      </c>
      <c r="G77" s="75">
        <v>0</v>
      </c>
    </row>
    <row r="78" spans="1:7" x14ac:dyDescent="0.3">
      <c r="A78" s="72">
        <v>9</v>
      </c>
      <c r="B78" s="72">
        <v>11010307</v>
      </c>
      <c r="C78" s="73" t="s">
        <v>597</v>
      </c>
      <c r="D78" s="75">
        <v>0</v>
      </c>
      <c r="E78" s="75">
        <v>0</v>
      </c>
      <c r="F78" s="75">
        <v>0</v>
      </c>
      <c r="G78" s="74">
        <v>5000000000.0799999</v>
      </c>
    </row>
    <row r="79" spans="1:7" x14ac:dyDescent="0.3">
      <c r="A79" s="72">
        <v>10</v>
      </c>
      <c r="B79" s="72">
        <v>11010308</v>
      </c>
      <c r="C79" s="73" t="s">
        <v>598</v>
      </c>
      <c r="D79" s="75">
        <v>0</v>
      </c>
      <c r="E79" s="75">
        <v>0</v>
      </c>
      <c r="F79" s="74">
        <v>3000000000</v>
      </c>
      <c r="G79" s="74">
        <v>5000000000</v>
      </c>
    </row>
    <row r="80" spans="1:7" x14ac:dyDescent="0.3">
      <c r="A80" s="72">
        <v>11</v>
      </c>
      <c r="B80" s="72">
        <v>12020496</v>
      </c>
      <c r="C80" s="73" t="s">
        <v>567</v>
      </c>
      <c r="D80" s="74">
        <v>30000</v>
      </c>
      <c r="E80" s="74">
        <v>15000</v>
      </c>
      <c r="F80" s="74">
        <v>120000</v>
      </c>
      <c r="G80" s="74">
        <v>120000</v>
      </c>
    </row>
    <row r="81" spans="1:7" x14ac:dyDescent="0.3">
      <c r="A81" s="72">
        <v>12</v>
      </c>
      <c r="B81" s="72">
        <v>12020604</v>
      </c>
      <c r="C81" s="73" t="s">
        <v>599</v>
      </c>
      <c r="D81" s="74">
        <v>47721280</v>
      </c>
      <c r="E81" s="75">
        <v>0</v>
      </c>
      <c r="F81" s="74">
        <v>240000000</v>
      </c>
      <c r="G81" s="74">
        <v>240000000</v>
      </c>
    </row>
    <row r="82" spans="1:7" x14ac:dyDescent="0.3">
      <c r="A82" s="72">
        <v>13</v>
      </c>
      <c r="B82" s="72">
        <v>12020611</v>
      </c>
      <c r="C82" s="73" t="s">
        <v>600</v>
      </c>
      <c r="D82" s="75">
        <v>0</v>
      </c>
      <c r="E82" s="75">
        <v>0</v>
      </c>
      <c r="F82" s="75">
        <v>0</v>
      </c>
      <c r="G82" s="75">
        <v>0</v>
      </c>
    </row>
    <row r="83" spans="1:7" x14ac:dyDescent="0.3">
      <c r="A83" s="72">
        <v>14</v>
      </c>
      <c r="B83" s="72">
        <v>12021102</v>
      </c>
      <c r="C83" s="73" t="s">
        <v>601</v>
      </c>
      <c r="D83" s="74">
        <v>300700697</v>
      </c>
      <c r="E83" s="74">
        <v>227961055</v>
      </c>
      <c r="F83" s="74">
        <v>420000000</v>
      </c>
      <c r="G83" s="74">
        <v>420000000</v>
      </c>
    </row>
    <row r="84" spans="1:7" x14ac:dyDescent="0.3">
      <c r="A84" s="72">
        <v>15</v>
      </c>
      <c r="B84" s="72">
        <v>12021210</v>
      </c>
      <c r="C84" s="73" t="s">
        <v>602</v>
      </c>
      <c r="D84" s="75">
        <v>0</v>
      </c>
      <c r="E84" s="75">
        <v>0</v>
      </c>
      <c r="F84" s="75">
        <v>0</v>
      </c>
      <c r="G84" s="75">
        <v>0</v>
      </c>
    </row>
    <row r="85" spans="1:7" x14ac:dyDescent="0.3">
      <c r="A85" s="72">
        <v>16</v>
      </c>
      <c r="B85" s="72">
        <v>12021212</v>
      </c>
      <c r="C85" s="73" t="s">
        <v>603</v>
      </c>
      <c r="D85" s="75">
        <v>0</v>
      </c>
      <c r="E85" s="75">
        <v>0</v>
      </c>
      <c r="F85" s="75">
        <v>0</v>
      </c>
      <c r="G85" s="74">
        <v>240830483.52000001</v>
      </c>
    </row>
    <row r="86" spans="1:7" x14ac:dyDescent="0.3">
      <c r="A86" s="72">
        <v>17</v>
      </c>
      <c r="B86" s="72">
        <v>13020101</v>
      </c>
      <c r="C86" s="73" t="s">
        <v>568</v>
      </c>
      <c r="D86" s="75">
        <v>0</v>
      </c>
      <c r="E86" s="75">
        <v>0</v>
      </c>
      <c r="F86" s="74">
        <v>26000000000</v>
      </c>
      <c r="G86" s="74">
        <v>20000000000</v>
      </c>
    </row>
    <row r="87" spans="1:7" x14ac:dyDescent="0.3">
      <c r="A87" s="72">
        <v>18</v>
      </c>
      <c r="B87" s="72">
        <v>14020203</v>
      </c>
      <c r="C87" s="73" t="s">
        <v>604</v>
      </c>
      <c r="D87" s="75">
        <v>0</v>
      </c>
      <c r="E87" s="75">
        <v>0</v>
      </c>
      <c r="F87" s="74">
        <v>22037786552.200001</v>
      </c>
      <c r="G87" s="74">
        <v>122172604483.52</v>
      </c>
    </row>
    <row r="88" spans="1:7" ht="26.4" x14ac:dyDescent="0.3">
      <c r="A88" s="72">
        <v>19</v>
      </c>
      <c r="B88" s="72">
        <v>14030101</v>
      </c>
      <c r="C88" s="73" t="s">
        <v>571</v>
      </c>
      <c r="D88" s="75">
        <v>0</v>
      </c>
      <c r="E88" s="75">
        <v>0</v>
      </c>
      <c r="F88" s="74">
        <v>12400000000</v>
      </c>
      <c r="G88" s="74">
        <v>102667000000</v>
      </c>
    </row>
    <row r="89" spans="1:7" ht="26.4" x14ac:dyDescent="0.3">
      <c r="A89" s="72">
        <v>20</v>
      </c>
      <c r="B89" s="72">
        <v>14030102</v>
      </c>
      <c r="C89" s="73" t="s">
        <v>605</v>
      </c>
      <c r="D89" s="75">
        <v>0</v>
      </c>
      <c r="E89" s="75">
        <v>0</v>
      </c>
      <c r="F89" s="74">
        <v>3000000000</v>
      </c>
      <c r="G89" s="74">
        <v>5500000000</v>
      </c>
    </row>
    <row r="90" spans="1:7" x14ac:dyDescent="0.3">
      <c r="A90" s="223" t="s">
        <v>31</v>
      </c>
      <c r="B90" s="223"/>
      <c r="C90" s="223"/>
      <c r="D90" s="76">
        <v>85585663562</v>
      </c>
      <c r="E90" s="76">
        <v>113325209474</v>
      </c>
      <c r="F90" s="76">
        <v>377519487050</v>
      </c>
      <c r="G90" s="76">
        <v>492802604483.52002</v>
      </c>
    </row>
    <row r="91" spans="1:7" x14ac:dyDescent="0.3">
      <c r="A91" s="71">
        <v>11</v>
      </c>
      <c r="B91" s="71">
        <v>14800100100</v>
      </c>
      <c r="C91" s="224" t="s">
        <v>251</v>
      </c>
      <c r="D91" s="224"/>
      <c r="E91" s="224"/>
      <c r="F91" s="224"/>
      <c r="G91" s="224"/>
    </row>
    <row r="92" spans="1:7" x14ac:dyDescent="0.3">
      <c r="A92" s="72">
        <v>1</v>
      </c>
      <c r="B92" s="72">
        <v>12020616</v>
      </c>
      <c r="C92" s="73" t="s">
        <v>560</v>
      </c>
      <c r="D92" s="74">
        <v>2565000</v>
      </c>
      <c r="E92" s="75">
        <v>0</v>
      </c>
      <c r="F92" s="74">
        <v>5000000</v>
      </c>
      <c r="G92" s="75">
        <v>0</v>
      </c>
    </row>
    <row r="93" spans="1:7" x14ac:dyDescent="0.3">
      <c r="A93" s="223" t="s">
        <v>31</v>
      </c>
      <c r="B93" s="223"/>
      <c r="C93" s="223"/>
      <c r="D93" s="76">
        <v>2565000</v>
      </c>
      <c r="E93" s="77">
        <v>0</v>
      </c>
      <c r="F93" s="76">
        <v>5000000</v>
      </c>
      <c r="G93" s="77">
        <v>0</v>
      </c>
    </row>
    <row r="94" spans="1:7" x14ac:dyDescent="0.3">
      <c r="A94" s="71">
        <v>12</v>
      </c>
      <c r="B94" s="71">
        <v>21511600100</v>
      </c>
      <c r="C94" s="224" t="s">
        <v>178</v>
      </c>
      <c r="D94" s="224"/>
      <c r="E94" s="224"/>
      <c r="F94" s="224"/>
      <c r="G94" s="224"/>
    </row>
    <row r="95" spans="1:7" x14ac:dyDescent="0.3">
      <c r="A95" s="72">
        <v>1</v>
      </c>
      <c r="B95" s="72">
        <v>12020609</v>
      </c>
      <c r="C95" s="73" t="s">
        <v>607</v>
      </c>
      <c r="D95" s="74">
        <v>33406592</v>
      </c>
      <c r="E95" s="74">
        <v>68040400</v>
      </c>
      <c r="F95" s="74">
        <v>50000000</v>
      </c>
      <c r="G95" s="74">
        <v>30000000</v>
      </c>
    </row>
    <row r="96" spans="1:7" x14ac:dyDescent="0.3">
      <c r="A96" s="72">
        <v>2</v>
      </c>
      <c r="B96" s="72">
        <v>12020901</v>
      </c>
      <c r="C96" s="73" t="s">
        <v>608</v>
      </c>
      <c r="D96" s="75">
        <v>0</v>
      </c>
      <c r="E96" s="75">
        <v>0</v>
      </c>
      <c r="F96" s="75">
        <v>0</v>
      </c>
      <c r="G96" s="74">
        <v>20000000</v>
      </c>
    </row>
    <row r="97" spans="1:7" x14ac:dyDescent="0.3">
      <c r="A97" s="223" t="s">
        <v>31</v>
      </c>
      <c r="B97" s="223"/>
      <c r="C97" s="223"/>
      <c r="D97" s="76">
        <v>33406592</v>
      </c>
      <c r="E97" s="76">
        <v>68040400</v>
      </c>
      <c r="F97" s="76">
        <v>50000000</v>
      </c>
      <c r="G97" s="76">
        <v>50000000</v>
      </c>
    </row>
    <row r="98" spans="1:7" x14ac:dyDescent="0.3">
      <c r="A98" s="71">
        <v>13</v>
      </c>
      <c r="B98" s="71">
        <v>11103700100</v>
      </c>
      <c r="C98" s="224" t="s">
        <v>257</v>
      </c>
      <c r="D98" s="224"/>
      <c r="E98" s="224"/>
      <c r="F98" s="224"/>
      <c r="G98" s="224"/>
    </row>
    <row r="99" spans="1:7" x14ac:dyDescent="0.3">
      <c r="A99" s="72">
        <v>1</v>
      </c>
      <c r="B99" s="72">
        <v>12020616</v>
      </c>
      <c r="C99" s="73" t="s">
        <v>560</v>
      </c>
      <c r="D99" s="74">
        <v>2145000</v>
      </c>
      <c r="E99" s="74">
        <v>1567000</v>
      </c>
      <c r="F99" s="74">
        <v>2250000</v>
      </c>
      <c r="G99" s="74">
        <v>2250000</v>
      </c>
    </row>
    <row r="100" spans="1:7" x14ac:dyDescent="0.3">
      <c r="A100" s="223" t="s">
        <v>31</v>
      </c>
      <c r="B100" s="223"/>
      <c r="C100" s="223"/>
      <c r="D100" s="76">
        <v>2145000</v>
      </c>
      <c r="E100" s="76">
        <v>1567000</v>
      </c>
      <c r="F100" s="76">
        <v>2250000</v>
      </c>
      <c r="G100" s="76">
        <v>2250000</v>
      </c>
    </row>
    <row r="101" spans="1:7" x14ac:dyDescent="0.3">
      <c r="A101" s="71">
        <v>14</v>
      </c>
      <c r="B101" s="71">
        <v>53501600100</v>
      </c>
      <c r="C101" s="224" t="s">
        <v>108</v>
      </c>
      <c r="D101" s="224"/>
      <c r="E101" s="224"/>
      <c r="F101" s="224"/>
      <c r="G101" s="224"/>
    </row>
    <row r="102" spans="1:7" x14ac:dyDescent="0.3">
      <c r="A102" s="72">
        <v>1</v>
      </c>
      <c r="B102" s="72">
        <v>12020162</v>
      </c>
      <c r="C102" s="73" t="s">
        <v>610</v>
      </c>
      <c r="D102" s="74">
        <v>2345000</v>
      </c>
      <c r="E102" s="75">
        <v>0</v>
      </c>
      <c r="F102" s="74">
        <v>6000000</v>
      </c>
      <c r="G102" s="74">
        <v>2300000</v>
      </c>
    </row>
    <row r="103" spans="1:7" ht="26.4" x14ac:dyDescent="0.3">
      <c r="A103" s="72">
        <v>2</v>
      </c>
      <c r="B103" s="72">
        <v>12020431</v>
      </c>
      <c r="C103" s="73" t="s">
        <v>611</v>
      </c>
      <c r="D103" s="74">
        <v>1685000</v>
      </c>
      <c r="E103" s="74">
        <v>2000000</v>
      </c>
      <c r="F103" s="74">
        <v>10000000</v>
      </c>
      <c r="G103" s="74">
        <v>1500000</v>
      </c>
    </row>
    <row r="104" spans="1:7" x14ac:dyDescent="0.3">
      <c r="A104" s="72">
        <v>3</v>
      </c>
      <c r="B104" s="72">
        <v>12020501</v>
      </c>
      <c r="C104" s="73" t="s">
        <v>612</v>
      </c>
      <c r="D104" s="74">
        <v>1400000</v>
      </c>
      <c r="E104" s="75">
        <v>0</v>
      </c>
      <c r="F104" s="74">
        <v>2000000</v>
      </c>
      <c r="G104" s="74">
        <v>1200000</v>
      </c>
    </row>
    <row r="105" spans="1:7" x14ac:dyDescent="0.3">
      <c r="A105" s="223" t="s">
        <v>31</v>
      </c>
      <c r="B105" s="223"/>
      <c r="C105" s="223"/>
      <c r="D105" s="76">
        <v>5430000</v>
      </c>
      <c r="E105" s="76">
        <v>2000000</v>
      </c>
      <c r="F105" s="76">
        <v>18000000</v>
      </c>
      <c r="G105" s="76">
        <v>5000000</v>
      </c>
    </row>
    <row r="106" spans="1:7" x14ac:dyDescent="0.3">
      <c r="A106" s="71">
        <v>15</v>
      </c>
      <c r="B106" s="71">
        <v>31805200100</v>
      </c>
      <c r="C106" s="224" t="s">
        <v>212</v>
      </c>
      <c r="D106" s="224"/>
      <c r="E106" s="224"/>
      <c r="F106" s="224"/>
      <c r="G106" s="224"/>
    </row>
    <row r="107" spans="1:7" x14ac:dyDescent="0.3">
      <c r="A107" s="72">
        <v>1</v>
      </c>
      <c r="B107" s="72">
        <v>12020401</v>
      </c>
      <c r="C107" s="73" t="s">
        <v>613</v>
      </c>
      <c r="D107" s="74">
        <v>1607780</v>
      </c>
      <c r="E107" s="74">
        <v>3914895</v>
      </c>
      <c r="F107" s="74">
        <v>6948000</v>
      </c>
      <c r="G107" s="74">
        <v>7200000</v>
      </c>
    </row>
    <row r="108" spans="1:7" x14ac:dyDescent="0.3">
      <c r="A108" s="72">
        <v>2</v>
      </c>
      <c r="B108" s="72">
        <v>1202040101</v>
      </c>
      <c r="C108" s="73" t="s">
        <v>614</v>
      </c>
      <c r="D108" s="74">
        <v>500000</v>
      </c>
      <c r="E108" s="74">
        <v>779075</v>
      </c>
      <c r="F108" s="74">
        <v>3098300</v>
      </c>
      <c r="G108" s="74">
        <v>3000000</v>
      </c>
    </row>
    <row r="109" spans="1:7" x14ac:dyDescent="0.3">
      <c r="A109" s="72">
        <v>3</v>
      </c>
      <c r="B109" s="72">
        <v>12020426</v>
      </c>
      <c r="C109" s="73" t="s">
        <v>615</v>
      </c>
      <c r="D109" s="74">
        <v>5601490</v>
      </c>
      <c r="E109" s="74">
        <v>9136130</v>
      </c>
      <c r="F109" s="74">
        <v>5400000</v>
      </c>
      <c r="G109" s="74">
        <v>5400000</v>
      </c>
    </row>
    <row r="110" spans="1:7" x14ac:dyDescent="0.3">
      <c r="A110" s="72">
        <v>4</v>
      </c>
      <c r="B110" s="72">
        <v>12020501</v>
      </c>
      <c r="C110" s="73" t="s">
        <v>612</v>
      </c>
      <c r="D110" s="74">
        <v>497250</v>
      </c>
      <c r="E110" s="74">
        <v>79550</v>
      </c>
      <c r="F110" s="74">
        <v>3600000</v>
      </c>
      <c r="G110" s="74">
        <v>4400000</v>
      </c>
    </row>
    <row r="111" spans="1:7" x14ac:dyDescent="0.3">
      <c r="A111" s="223" t="s">
        <v>31</v>
      </c>
      <c r="B111" s="223"/>
      <c r="C111" s="223"/>
      <c r="D111" s="76">
        <v>8206520</v>
      </c>
      <c r="E111" s="76">
        <v>13909650</v>
      </c>
      <c r="F111" s="76">
        <v>19046300</v>
      </c>
      <c r="G111" s="76">
        <v>20000000</v>
      </c>
    </row>
    <row r="112" spans="1:7" x14ac:dyDescent="0.3">
      <c r="A112" s="71">
        <v>16</v>
      </c>
      <c r="B112" s="71">
        <v>11103800100</v>
      </c>
      <c r="C112" s="224" t="s">
        <v>112</v>
      </c>
      <c r="D112" s="224"/>
      <c r="E112" s="224"/>
      <c r="F112" s="224"/>
      <c r="G112" s="224"/>
    </row>
    <row r="113" spans="1:7" x14ac:dyDescent="0.3">
      <c r="A113" s="72">
        <v>1</v>
      </c>
      <c r="B113" s="72">
        <v>12020616</v>
      </c>
      <c r="C113" s="73" t="s">
        <v>560</v>
      </c>
      <c r="D113" s="74">
        <v>370000</v>
      </c>
      <c r="E113" s="75">
        <v>0</v>
      </c>
      <c r="F113" s="74">
        <v>991800</v>
      </c>
      <c r="G113" s="74">
        <v>992000</v>
      </c>
    </row>
    <row r="114" spans="1:7" x14ac:dyDescent="0.3">
      <c r="A114" s="223" t="s">
        <v>31</v>
      </c>
      <c r="B114" s="223"/>
      <c r="C114" s="223"/>
      <c r="D114" s="76">
        <v>370000</v>
      </c>
      <c r="E114" s="77">
        <v>0</v>
      </c>
      <c r="F114" s="76">
        <v>991800</v>
      </c>
      <c r="G114" s="76">
        <v>992000</v>
      </c>
    </row>
    <row r="115" spans="1:7" x14ac:dyDescent="0.3">
      <c r="A115" s="71">
        <v>17</v>
      </c>
      <c r="B115" s="71">
        <v>51400100100</v>
      </c>
      <c r="C115" s="224" t="s">
        <v>194</v>
      </c>
      <c r="D115" s="224"/>
      <c r="E115" s="224"/>
      <c r="F115" s="224"/>
      <c r="G115" s="224"/>
    </row>
    <row r="116" spans="1:7" x14ac:dyDescent="0.3">
      <c r="A116" s="72">
        <v>1</v>
      </c>
      <c r="B116" s="72">
        <v>12020109</v>
      </c>
      <c r="C116" s="73" t="s">
        <v>616</v>
      </c>
      <c r="D116" s="74">
        <v>220000</v>
      </c>
      <c r="E116" s="74">
        <v>270000</v>
      </c>
      <c r="F116" s="74">
        <v>120000</v>
      </c>
      <c r="G116" s="74">
        <v>480000</v>
      </c>
    </row>
    <row r="117" spans="1:7" x14ac:dyDescent="0.3">
      <c r="A117" s="72">
        <v>2</v>
      </c>
      <c r="B117" s="72">
        <v>12020135</v>
      </c>
      <c r="C117" s="73" t="s">
        <v>551</v>
      </c>
      <c r="D117" s="74">
        <v>10000</v>
      </c>
      <c r="E117" s="74">
        <v>10000</v>
      </c>
      <c r="F117" s="74">
        <v>180000</v>
      </c>
      <c r="G117" s="75">
        <v>0</v>
      </c>
    </row>
    <row r="118" spans="1:7" ht="26.4" x14ac:dyDescent="0.3">
      <c r="A118" s="72">
        <v>3</v>
      </c>
      <c r="B118" s="72">
        <v>12020452</v>
      </c>
      <c r="C118" s="73" t="s">
        <v>555</v>
      </c>
      <c r="D118" s="74">
        <v>24500</v>
      </c>
      <c r="E118" s="74">
        <v>33500</v>
      </c>
      <c r="F118" s="74">
        <v>42000</v>
      </c>
      <c r="G118" s="74">
        <v>378000</v>
      </c>
    </row>
    <row r="119" spans="1:7" x14ac:dyDescent="0.3">
      <c r="A119" s="72">
        <v>4</v>
      </c>
      <c r="B119" s="72">
        <v>12020483</v>
      </c>
      <c r="C119" s="73" t="s">
        <v>617</v>
      </c>
      <c r="D119" s="75">
        <v>0</v>
      </c>
      <c r="E119" s="75">
        <v>0</v>
      </c>
      <c r="F119" s="74">
        <v>206000</v>
      </c>
      <c r="G119" s="75">
        <v>0</v>
      </c>
    </row>
    <row r="120" spans="1:7" x14ac:dyDescent="0.3">
      <c r="A120" s="72">
        <v>5</v>
      </c>
      <c r="B120" s="72">
        <v>12020802</v>
      </c>
      <c r="C120" s="73" t="s">
        <v>618</v>
      </c>
      <c r="D120" s="75">
        <v>0</v>
      </c>
      <c r="E120" s="75">
        <v>0</v>
      </c>
      <c r="F120" s="74">
        <v>60000</v>
      </c>
      <c r="G120" s="75">
        <v>0</v>
      </c>
    </row>
    <row r="121" spans="1:7" x14ac:dyDescent="0.3">
      <c r="A121" s="72">
        <v>6</v>
      </c>
      <c r="B121" s="72">
        <v>12020803</v>
      </c>
      <c r="C121" s="73" t="s">
        <v>619</v>
      </c>
      <c r="D121" s="75">
        <v>0</v>
      </c>
      <c r="E121" s="75">
        <v>0</v>
      </c>
      <c r="F121" s="74">
        <v>48000</v>
      </c>
      <c r="G121" s="74">
        <v>240000</v>
      </c>
    </row>
    <row r="122" spans="1:7" x14ac:dyDescent="0.3">
      <c r="A122" s="72">
        <v>7</v>
      </c>
      <c r="B122" s="72">
        <v>12020804</v>
      </c>
      <c r="C122" s="73" t="s">
        <v>620</v>
      </c>
      <c r="D122" s="74">
        <v>220000</v>
      </c>
      <c r="E122" s="74">
        <v>640000</v>
      </c>
      <c r="F122" s="74">
        <v>600000</v>
      </c>
      <c r="G122" s="74">
        <v>902000</v>
      </c>
    </row>
    <row r="123" spans="1:7" ht="26.4" x14ac:dyDescent="0.3">
      <c r="A123" s="72">
        <v>8</v>
      </c>
      <c r="B123" s="72">
        <v>14030201</v>
      </c>
      <c r="C123" s="73" t="s">
        <v>606</v>
      </c>
      <c r="D123" s="75">
        <v>0</v>
      </c>
      <c r="E123" s="75">
        <v>0</v>
      </c>
      <c r="F123" s="74">
        <v>5000000000</v>
      </c>
      <c r="G123" s="74">
        <v>5000000000</v>
      </c>
    </row>
    <row r="124" spans="1:7" x14ac:dyDescent="0.3">
      <c r="A124" s="223" t="s">
        <v>31</v>
      </c>
      <c r="B124" s="223"/>
      <c r="C124" s="223"/>
      <c r="D124" s="76">
        <v>474500</v>
      </c>
      <c r="E124" s="76">
        <v>953500</v>
      </c>
      <c r="F124" s="76">
        <v>5001256000</v>
      </c>
      <c r="G124" s="76">
        <v>5002000000</v>
      </c>
    </row>
    <row r="125" spans="1:7" x14ac:dyDescent="0.3">
      <c r="A125" s="71">
        <v>18</v>
      </c>
      <c r="B125" s="71">
        <v>52100100100</v>
      </c>
      <c r="C125" s="224" t="s">
        <v>125</v>
      </c>
      <c r="D125" s="224"/>
      <c r="E125" s="224"/>
      <c r="F125" s="224"/>
      <c r="G125" s="224"/>
    </row>
    <row r="126" spans="1:7" x14ac:dyDescent="0.3">
      <c r="A126" s="72">
        <v>1</v>
      </c>
      <c r="B126" s="72">
        <v>12020134</v>
      </c>
      <c r="C126" s="73" t="s">
        <v>621</v>
      </c>
      <c r="D126" s="74">
        <v>1276625</v>
      </c>
      <c r="E126" s="74">
        <v>1938750</v>
      </c>
      <c r="F126" s="74">
        <v>6841296</v>
      </c>
      <c r="G126" s="74">
        <v>5341100</v>
      </c>
    </row>
    <row r="127" spans="1:7" x14ac:dyDescent="0.3">
      <c r="A127" s="72">
        <v>2</v>
      </c>
      <c r="B127" s="72">
        <v>12020427</v>
      </c>
      <c r="C127" s="73" t="s">
        <v>554</v>
      </c>
      <c r="D127" s="75">
        <v>0</v>
      </c>
      <c r="E127" s="75">
        <v>0</v>
      </c>
      <c r="F127" s="74">
        <v>1324056</v>
      </c>
      <c r="G127" s="74">
        <v>1400000</v>
      </c>
    </row>
    <row r="128" spans="1:7" x14ac:dyDescent="0.3">
      <c r="A128" s="72">
        <v>3</v>
      </c>
      <c r="B128" s="72">
        <v>12020441</v>
      </c>
      <c r="C128" s="73" t="s">
        <v>622</v>
      </c>
      <c r="D128" s="75">
        <v>0</v>
      </c>
      <c r="E128" s="75">
        <v>0</v>
      </c>
      <c r="F128" s="74">
        <v>2082648</v>
      </c>
      <c r="G128" s="74">
        <v>2298800.7999999998</v>
      </c>
    </row>
    <row r="129" spans="1:7" x14ac:dyDescent="0.3">
      <c r="A129" s="72">
        <v>4</v>
      </c>
      <c r="B129" s="72">
        <v>12020496</v>
      </c>
      <c r="C129" s="73" t="s">
        <v>567</v>
      </c>
      <c r="D129" s="74">
        <v>2171000</v>
      </c>
      <c r="E129" s="74">
        <v>4672000</v>
      </c>
      <c r="F129" s="74">
        <v>4153130.04</v>
      </c>
      <c r="G129" s="74">
        <v>4155099.2</v>
      </c>
    </row>
    <row r="130" spans="1:7" x14ac:dyDescent="0.3">
      <c r="A130" s="72">
        <v>5</v>
      </c>
      <c r="B130" s="72">
        <v>1202049605</v>
      </c>
      <c r="C130" s="73" t="s">
        <v>623</v>
      </c>
      <c r="D130" s="74">
        <v>7000</v>
      </c>
      <c r="E130" s="74">
        <v>20000</v>
      </c>
      <c r="F130" s="74">
        <v>1794870</v>
      </c>
      <c r="G130" s="74">
        <v>4027000</v>
      </c>
    </row>
    <row r="131" spans="1:7" x14ac:dyDescent="0.3">
      <c r="A131" s="72">
        <v>6</v>
      </c>
      <c r="B131" s="72">
        <v>12020498</v>
      </c>
      <c r="C131" s="73" t="s">
        <v>624</v>
      </c>
      <c r="D131" s="74">
        <v>912500</v>
      </c>
      <c r="E131" s="74">
        <v>2081500</v>
      </c>
      <c r="F131" s="74">
        <v>1887999.96</v>
      </c>
      <c r="G131" s="74">
        <v>2289000</v>
      </c>
    </row>
    <row r="132" spans="1:7" x14ac:dyDescent="0.3">
      <c r="A132" s="72">
        <v>7</v>
      </c>
      <c r="B132" s="72">
        <v>12020504</v>
      </c>
      <c r="C132" s="73" t="s">
        <v>625</v>
      </c>
      <c r="D132" s="74">
        <v>900000</v>
      </c>
      <c r="E132" s="74">
        <v>800000</v>
      </c>
      <c r="F132" s="74">
        <v>3676200</v>
      </c>
      <c r="G132" s="74">
        <v>2250000</v>
      </c>
    </row>
    <row r="133" spans="1:7" x14ac:dyDescent="0.3">
      <c r="A133" s="72">
        <v>8</v>
      </c>
      <c r="B133" s="72">
        <v>13020201</v>
      </c>
      <c r="C133" s="73" t="s">
        <v>626</v>
      </c>
      <c r="D133" s="75">
        <v>0</v>
      </c>
      <c r="E133" s="75">
        <v>0</v>
      </c>
      <c r="F133" s="75">
        <v>0</v>
      </c>
      <c r="G133" s="75">
        <v>0</v>
      </c>
    </row>
    <row r="134" spans="1:7" ht="26.4" x14ac:dyDescent="0.3">
      <c r="A134" s="72">
        <v>9</v>
      </c>
      <c r="B134" s="72">
        <v>14030201</v>
      </c>
      <c r="C134" s="73" t="s">
        <v>606</v>
      </c>
      <c r="D134" s="75">
        <v>0</v>
      </c>
      <c r="E134" s="74">
        <v>3000000000</v>
      </c>
      <c r="F134" s="74">
        <v>4230000000</v>
      </c>
      <c r="G134" s="74">
        <v>4230000000</v>
      </c>
    </row>
    <row r="135" spans="1:7" x14ac:dyDescent="0.3">
      <c r="A135" s="223" t="s">
        <v>31</v>
      </c>
      <c r="B135" s="223"/>
      <c r="C135" s="223"/>
      <c r="D135" s="76">
        <v>5267125</v>
      </c>
      <c r="E135" s="76">
        <v>3009512250</v>
      </c>
      <c r="F135" s="76">
        <v>4251760200</v>
      </c>
      <c r="G135" s="76">
        <v>4251761000</v>
      </c>
    </row>
    <row r="136" spans="1:7" x14ac:dyDescent="0.3">
      <c r="A136" s="71">
        <v>19</v>
      </c>
      <c r="B136" s="71">
        <v>22200100100</v>
      </c>
      <c r="C136" s="224" t="s">
        <v>179</v>
      </c>
      <c r="D136" s="224"/>
      <c r="E136" s="224"/>
      <c r="F136" s="224"/>
      <c r="G136" s="224"/>
    </row>
    <row r="137" spans="1:7" x14ac:dyDescent="0.3">
      <c r="A137" s="72">
        <v>1</v>
      </c>
      <c r="B137" s="72">
        <v>12020153</v>
      </c>
      <c r="C137" s="73" t="s">
        <v>564</v>
      </c>
      <c r="D137" s="75">
        <v>0</v>
      </c>
      <c r="E137" s="74">
        <v>94000</v>
      </c>
      <c r="F137" s="75">
        <v>0</v>
      </c>
      <c r="G137" s="74">
        <v>100000</v>
      </c>
    </row>
    <row r="138" spans="1:7" x14ac:dyDescent="0.3">
      <c r="A138" s="72">
        <v>2</v>
      </c>
      <c r="B138" s="72">
        <v>12020449</v>
      </c>
      <c r="C138" s="73" t="s">
        <v>627</v>
      </c>
      <c r="D138" s="74">
        <v>99935601</v>
      </c>
      <c r="E138" s="74">
        <v>102862843</v>
      </c>
      <c r="F138" s="74">
        <v>100000000</v>
      </c>
      <c r="G138" s="74">
        <v>112000000</v>
      </c>
    </row>
    <row r="139" spans="1:7" x14ac:dyDescent="0.3">
      <c r="A139" s="72">
        <v>3</v>
      </c>
      <c r="B139" s="72">
        <v>12020482</v>
      </c>
      <c r="C139" s="73" t="s">
        <v>628</v>
      </c>
      <c r="D139" s="74">
        <v>43913000</v>
      </c>
      <c r="E139" s="74">
        <v>36120000</v>
      </c>
      <c r="F139" s="74">
        <v>90000000</v>
      </c>
      <c r="G139" s="74">
        <v>85000000</v>
      </c>
    </row>
    <row r="140" spans="1:7" x14ac:dyDescent="0.3">
      <c r="A140" s="72">
        <v>4</v>
      </c>
      <c r="B140" s="72">
        <v>1202049608</v>
      </c>
      <c r="C140" s="73" t="s">
        <v>629</v>
      </c>
      <c r="D140" s="74">
        <v>586060</v>
      </c>
      <c r="E140" s="74">
        <v>540000</v>
      </c>
      <c r="F140" s="74">
        <v>1000000</v>
      </c>
      <c r="G140" s="74">
        <v>1000000</v>
      </c>
    </row>
    <row r="141" spans="1:7" x14ac:dyDescent="0.3">
      <c r="A141" s="72">
        <v>5</v>
      </c>
      <c r="B141" s="72">
        <v>12020499</v>
      </c>
      <c r="C141" s="73" t="s">
        <v>558</v>
      </c>
      <c r="D141" s="74">
        <v>3511666</v>
      </c>
      <c r="E141" s="74">
        <v>821336</v>
      </c>
      <c r="F141" s="74">
        <v>12000000</v>
      </c>
      <c r="G141" s="74">
        <v>9900000</v>
      </c>
    </row>
    <row r="142" spans="1:7" x14ac:dyDescent="0.3">
      <c r="A142" s="72">
        <v>6</v>
      </c>
      <c r="B142" s="72">
        <v>12020906</v>
      </c>
      <c r="C142" s="73" t="s">
        <v>563</v>
      </c>
      <c r="D142" s="74">
        <v>55026200</v>
      </c>
      <c r="E142" s="74">
        <v>66600869</v>
      </c>
      <c r="F142" s="74">
        <v>77000000</v>
      </c>
      <c r="G142" s="74">
        <v>80000000</v>
      </c>
    </row>
    <row r="143" spans="1:7" x14ac:dyDescent="0.3">
      <c r="A143" s="72">
        <v>7</v>
      </c>
      <c r="B143" s="72">
        <v>12021302</v>
      </c>
      <c r="C143" s="73" t="s">
        <v>630</v>
      </c>
      <c r="D143" s="74">
        <v>7126376</v>
      </c>
      <c r="E143" s="74">
        <v>8042119</v>
      </c>
      <c r="F143" s="74">
        <v>20000000</v>
      </c>
      <c r="G143" s="74">
        <v>12000000</v>
      </c>
    </row>
    <row r="144" spans="1:7" x14ac:dyDescent="0.3">
      <c r="A144" s="223" t="s">
        <v>31</v>
      </c>
      <c r="B144" s="223"/>
      <c r="C144" s="223"/>
      <c r="D144" s="76">
        <v>210098903</v>
      </c>
      <c r="E144" s="76">
        <v>215081167</v>
      </c>
      <c r="F144" s="76">
        <v>300000000</v>
      </c>
      <c r="G144" s="76">
        <v>300000000</v>
      </c>
    </row>
    <row r="145" spans="1:7" x14ac:dyDescent="0.3">
      <c r="A145" s="71">
        <v>20</v>
      </c>
      <c r="B145" s="71">
        <v>21500100100</v>
      </c>
      <c r="C145" s="224" t="s">
        <v>140</v>
      </c>
      <c r="D145" s="224"/>
      <c r="E145" s="224"/>
      <c r="F145" s="224"/>
      <c r="G145" s="224"/>
    </row>
    <row r="146" spans="1:7" x14ac:dyDescent="0.3">
      <c r="A146" s="72">
        <v>1</v>
      </c>
      <c r="B146" s="72">
        <v>12020119</v>
      </c>
      <c r="C146" s="73" t="s">
        <v>631</v>
      </c>
      <c r="D146" s="74">
        <v>3800000</v>
      </c>
      <c r="E146" s="74">
        <v>6750000</v>
      </c>
      <c r="F146" s="74">
        <v>15000000</v>
      </c>
      <c r="G146" s="74">
        <v>15000000</v>
      </c>
    </row>
    <row r="147" spans="1:7" x14ac:dyDescent="0.3">
      <c r="A147" s="72">
        <v>2</v>
      </c>
      <c r="B147" s="72">
        <v>12020126</v>
      </c>
      <c r="C147" s="73" t="s">
        <v>632</v>
      </c>
      <c r="D147" s="74">
        <v>300000</v>
      </c>
      <c r="E147" s="75">
        <v>0</v>
      </c>
      <c r="F147" s="74">
        <v>7000000</v>
      </c>
      <c r="G147" s="74">
        <v>7000000</v>
      </c>
    </row>
    <row r="148" spans="1:7" x14ac:dyDescent="0.3">
      <c r="A148" s="72">
        <v>3</v>
      </c>
      <c r="B148" s="72">
        <v>12020446</v>
      </c>
      <c r="C148" s="73" t="s">
        <v>633</v>
      </c>
      <c r="D148" s="75">
        <v>0</v>
      </c>
      <c r="E148" s="75">
        <v>0</v>
      </c>
      <c r="F148" s="75">
        <v>0</v>
      </c>
      <c r="G148" s="75">
        <v>0</v>
      </c>
    </row>
    <row r="149" spans="1:7" x14ac:dyDescent="0.3">
      <c r="A149" s="72">
        <v>4</v>
      </c>
      <c r="B149" s="72">
        <v>12020450</v>
      </c>
      <c r="C149" s="73" t="s">
        <v>634</v>
      </c>
      <c r="D149" s="74">
        <v>9000000</v>
      </c>
      <c r="E149" s="74">
        <v>13758000</v>
      </c>
      <c r="F149" s="74">
        <v>30000000</v>
      </c>
      <c r="G149" s="74">
        <v>30000000</v>
      </c>
    </row>
    <row r="150" spans="1:7" x14ac:dyDescent="0.3">
      <c r="A150" s="72">
        <v>5</v>
      </c>
      <c r="B150" s="72">
        <v>12020609</v>
      </c>
      <c r="C150" s="73" t="s">
        <v>607</v>
      </c>
      <c r="D150" s="74">
        <v>1342000</v>
      </c>
      <c r="E150" s="74">
        <v>1983000</v>
      </c>
      <c r="F150" s="74">
        <v>5000000</v>
      </c>
      <c r="G150" s="74">
        <v>5000000</v>
      </c>
    </row>
    <row r="151" spans="1:7" x14ac:dyDescent="0.3">
      <c r="A151" s="72">
        <v>6</v>
      </c>
      <c r="B151" s="72">
        <v>12020626</v>
      </c>
      <c r="C151" s="73" t="s">
        <v>561</v>
      </c>
      <c r="D151" s="74">
        <v>2061600</v>
      </c>
      <c r="E151" s="74">
        <v>23538500</v>
      </c>
      <c r="F151" s="74">
        <v>5000000</v>
      </c>
      <c r="G151" s="74">
        <v>5000000</v>
      </c>
    </row>
    <row r="152" spans="1:7" x14ac:dyDescent="0.3">
      <c r="A152" s="72">
        <v>7</v>
      </c>
      <c r="B152" s="72">
        <v>12020627</v>
      </c>
      <c r="C152" s="73" t="s">
        <v>635</v>
      </c>
      <c r="D152" s="75">
        <v>0</v>
      </c>
      <c r="E152" s="75">
        <v>0</v>
      </c>
      <c r="F152" s="75">
        <v>0</v>
      </c>
      <c r="G152" s="75">
        <v>0</v>
      </c>
    </row>
    <row r="153" spans="1:7" x14ac:dyDescent="0.3">
      <c r="A153" s="72">
        <v>8</v>
      </c>
      <c r="B153" s="72">
        <v>12020702</v>
      </c>
      <c r="C153" s="73" t="s">
        <v>636</v>
      </c>
      <c r="D153" s="75">
        <v>0</v>
      </c>
      <c r="E153" s="75">
        <v>0</v>
      </c>
      <c r="F153" s="75">
        <v>0</v>
      </c>
      <c r="G153" s="75">
        <v>0</v>
      </c>
    </row>
    <row r="154" spans="1:7" x14ac:dyDescent="0.3">
      <c r="A154" s="72">
        <v>9</v>
      </c>
      <c r="B154" s="72">
        <v>12020721</v>
      </c>
      <c r="C154" s="73" t="s">
        <v>637</v>
      </c>
      <c r="D154" s="74">
        <v>1050000</v>
      </c>
      <c r="E154" s="74">
        <v>1750000</v>
      </c>
      <c r="F154" s="74">
        <v>10000000</v>
      </c>
      <c r="G154" s="74">
        <v>10000000</v>
      </c>
    </row>
    <row r="155" spans="1:7" x14ac:dyDescent="0.3">
      <c r="A155" s="72">
        <v>10</v>
      </c>
      <c r="B155" s="72">
        <v>12020901</v>
      </c>
      <c r="C155" s="73" t="s">
        <v>608</v>
      </c>
      <c r="D155" s="74">
        <v>39548100</v>
      </c>
      <c r="E155" s="74">
        <v>9115000</v>
      </c>
      <c r="F155" s="74">
        <v>35000000</v>
      </c>
      <c r="G155" s="74">
        <v>26000000</v>
      </c>
    </row>
    <row r="156" spans="1:7" x14ac:dyDescent="0.3">
      <c r="A156" s="72">
        <v>11</v>
      </c>
      <c r="B156" s="72">
        <v>1202090101</v>
      </c>
      <c r="C156" s="73" t="s">
        <v>638</v>
      </c>
      <c r="D156" s="75">
        <v>0</v>
      </c>
      <c r="E156" s="75">
        <v>0</v>
      </c>
      <c r="F156" s="75">
        <v>0</v>
      </c>
      <c r="G156" s="75">
        <v>0</v>
      </c>
    </row>
    <row r="157" spans="1:7" x14ac:dyDescent="0.3">
      <c r="A157" s="72">
        <v>12</v>
      </c>
      <c r="B157" s="72">
        <v>12020905</v>
      </c>
      <c r="C157" s="73" t="s">
        <v>639</v>
      </c>
      <c r="D157" s="75">
        <v>0</v>
      </c>
      <c r="E157" s="75">
        <v>0</v>
      </c>
      <c r="F157" s="75">
        <v>0</v>
      </c>
      <c r="G157" s="75">
        <v>0</v>
      </c>
    </row>
    <row r="158" spans="1:7" x14ac:dyDescent="0.3">
      <c r="A158" s="72">
        <v>13</v>
      </c>
      <c r="B158" s="72">
        <v>12020906</v>
      </c>
      <c r="C158" s="73" t="s">
        <v>563</v>
      </c>
      <c r="D158" s="75">
        <v>0</v>
      </c>
      <c r="E158" s="74">
        <v>1500000</v>
      </c>
      <c r="F158" s="74">
        <v>2000000</v>
      </c>
      <c r="G158" s="74">
        <v>2000000</v>
      </c>
    </row>
    <row r="159" spans="1:7" x14ac:dyDescent="0.3">
      <c r="A159" s="72">
        <v>14</v>
      </c>
      <c r="B159" s="72">
        <v>13020201</v>
      </c>
      <c r="C159" s="73" t="s">
        <v>626</v>
      </c>
      <c r="D159" s="75">
        <v>0</v>
      </c>
      <c r="E159" s="75">
        <v>0</v>
      </c>
      <c r="F159" s="75">
        <v>0</v>
      </c>
      <c r="G159" s="75">
        <v>0</v>
      </c>
    </row>
    <row r="160" spans="1:7" ht="26.4" x14ac:dyDescent="0.3">
      <c r="A160" s="72">
        <v>16</v>
      </c>
      <c r="B160" s="72">
        <v>14030201</v>
      </c>
      <c r="C160" s="73" t="s">
        <v>606</v>
      </c>
      <c r="D160" s="74">
        <v>1404439485</v>
      </c>
      <c r="E160" s="74">
        <v>435000000</v>
      </c>
      <c r="F160" s="74">
        <v>1114300000</v>
      </c>
      <c r="G160" s="74">
        <v>2150000000</v>
      </c>
    </row>
    <row r="161" spans="1:7" x14ac:dyDescent="0.3">
      <c r="A161" s="223" t="s">
        <v>31</v>
      </c>
      <c r="B161" s="223"/>
      <c r="C161" s="223"/>
      <c r="D161" s="76">
        <v>1461541185</v>
      </c>
      <c r="E161" s="76">
        <v>493394500</v>
      </c>
      <c r="F161" s="76">
        <v>1223300000</v>
      </c>
      <c r="G161" s="76">
        <v>2250000000</v>
      </c>
    </row>
    <row r="162" spans="1:7" x14ac:dyDescent="0.3">
      <c r="A162" s="71">
        <v>21</v>
      </c>
      <c r="B162" s="71">
        <v>21511700100</v>
      </c>
      <c r="C162" s="224" t="s">
        <v>202</v>
      </c>
      <c r="D162" s="224"/>
      <c r="E162" s="224"/>
      <c r="F162" s="224"/>
      <c r="G162" s="224"/>
    </row>
    <row r="163" spans="1:7" x14ac:dyDescent="0.3">
      <c r="A163" s="72">
        <v>1</v>
      </c>
      <c r="B163" s="72">
        <v>12020609</v>
      </c>
      <c r="C163" s="73" t="s">
        <v>607</v>
      </c>
      <c r="D163" s="75">
        <v>0</v>
      </c>
      <c r="E163" s="75">
        <v>0</v>
      </c>
      <c r="F163" s="75">
        <v>0</v>
      </c>
      <c r="G163" s="75">
        <v>0</v>
      </c>
    </row>
    <row r="164" spans="1:7" x14ac:dyDescent="0.3">
      <c r="A164" s="72">
        <v>2</v>
      </c>
      <c r="B164" s="72">
        <v>12020906</v>
      </c>
      <c r="C164" s="73" t="s">
        <v>563</v>
      </c>
      <c r="D164" s="74">
        <v>338000000</v>
      </c>
      <c r="E164" s="74">
        <v>44341325</v>
      </c>
      <c r="F164" s="74">
        <v>580000000</v>
      </c>
      <c r="G164" s="74">
        <v>580000000</v>
      </c>
    </row>
    <row r="165" spans="1:7" x14ac:dyDescent="0.3">
      <c r="A165" s="72">
        <v>3</v>
      </c>
      <c r="B165" s="72">
        <v>14020203</v>
      </c>
      <c r="C165" s="73" t="s">
        <v>604</v>
      </c>
      <c r="D165" s="75">
        <v>0</v>
      </c>
      <c r="E165" s="75">
        <v>0</v>
      </c>
      <c r="F165" s="74">
        <v>300000000</v>
      </c>
      <c r="G165" s="74">
        <v>973835000</v>
      </c>
    </row>
    <row r="166" spans="1:7" ht="26.4" x14ac:dyDescent="0.3">
      <c r="A166" s="72">
        <v>4</v>
      </c>
      <c r="B166" s="72">
        <v>14030101</v>
      </c>
      <c r="C166" s="73" t="s">
        <v>571</v>
      </c>
      <c r="D166" s="75">
        <v>0</v>
      </c>
      <c r="E166" s="75">
        <v>0</v>
      </c>
      <c r="F166" s="74">
        <v>900000000</v>
      </c>
      <c r="G166" s="74">
        <v>5230000000</v>
      </c>
    </row>
    <row r="167" spans="1:7" ht="26.4" x14ac:dyDescent="0.3">
      <c r="A167" s="72">
        <v>5</v>
      </c>
      <c r="B167" s="72">
        <v>14030201</v>
      </c>
      <c r="C167" s="73" t="s">
        <v>606</v>
      </c>
      <c r="D167" s="75">
        <v>0</v>
      </c>
      <c r="E167" s="75">
        <v>0</v>
      </c>
      <c r="F167" s="75">
        <v>0</v>
      </c>
      <c r="G167" s="75">
        <v>0</v>
      </c>
    </row>
    <row r="168" spans="1:7" x14ac:dyDescent="0.3">
      <c r="A168" s="72">
        <v>6</v>
      </c>
      <c r="B168" s="72">
        <v>42030104</v>
      </c>
      <c r="C168" s="73" t="s">
        <v>609</v>
      </c>
      <c r="D168" s="75">
        <v>0</v>
      </c>
      <c r="E168" s="75">
        <v>0</v>
      </c>
      <c r="F168" s="75">
        <v>0</v>
      </c>
      <c r="G168" s="75">
        <v>0</v>
      </c>
    </row>
    <row r="169" spans="1:7" x14ac:dyDescent="0.3">
      <c r="A169" s="223" t="s">
        <v>31</v>
      </c>
      <c r="B169" s="223"/>
      <c r="C169" s="223"/>
      <c r="D169" s="76">
        <v>338000000</v>
      </c>
      <c r="E169" s="76">
        <v>44341325</v>
      </c>
      <c r="F169" s="76">
        <v>1780000000</v>
      </c>
      <c r="G169" s="76">
        <v>6783835000</v>
      </c>
    </row>
    <row r="170" spans="1:7" x14ac:dyDescent="0.3">
      <c r="A170" s="71">
        <v>22</v>
      </c>
      <c r="B170" s="71">
        <v>12500600100</v>
      </c>
      <c r="C170" s="224" t="s">
        <v>153</v>
      </c>
      <c r="D170" s="224"/>
      <c r="E170" s="224"/>
      <c r="F170" s="224"/>
      <c r="G170" s="224"/>
    </row>
    <row r="171" spans="1:7" x14ac:dyDescent="0.3">
      <c r="A171" s="72">
        <v>1</v>
      </c>
      <c r="B171" s="72">
        <v>12020725</v>
      </c>
      <c r="C171" s="73" t="s">
        <v>640</v>
      </c>
      <c r="D171" s="75">
        <v>0</v>
      </c>
      <c r="E171" s="75">
        <v>0</v>
      </c>
      <c r="F171" s="74">
        <v>50000000</v>
      </c>
      <c r="G171" s="74">
        <v>80000000</v>
      </c>
    </row>
    <row r="172" spans="1:7" x14ac:dyDescent="0.3">
      <c r="A172" s="223" t="s">
        <v>31</v>
      </c>
      <c r="B172" s="223"/>
      <c r="C172" s="223"/>
      <c r="D172" s="77">
        <v>0</v>
      </c>
      <c r="E172" s="77">
        <v>0</v>
      </c>
      <c r="F172" s="76">
        <v>50000000</v>
      </c>
      <c r="G172" s="76">
        <v>80000000</v>
      </c>
    </row>
    <row r="173" spans="1:7" x14ac:dyDescent="0.3">
      <c r="A173" s="71">
        <v>23</v>
      </c>
      <c r="B173" s="71">
        <v>23400100100</v>
      </c>
      <c r="C173" s="224" t="s">
        <v>142</v>
      </c>
      <c r="D173" s="224"/>
      <c r="E173" s="224"/>
      <c r="F173" s="224"/>
      <c r="G173" s="224"/>
    </row>
    <row r="174" spans="1:7" x14ac:dyDescent="0.3">
      <c r="A174" s="72">
        <v>1</v>
      </c>
      <c r="B174" s="72">
        <v>12020417</v>
      </c>
      <c r="C174" s="73" t="s">
        <v>641</v>
      </c>
      <c r="D174" s="75">
        <v>0</v>
      </c>
      <c r="E174" s="75">
        <v>0</v>
      </c>
      <c r="F174" s="75">
        <v>0</v>
      </c>
      <c r="G174" s="74">
        <v>46603000</v>
      </c>
    </row>
    <row r="175" spans="1:7" x14ac:dyDescent="0.3">
      <c r="A175" s="72">
        <v>2</v>
      </c>
      <c r="B175" s="72">
        <v>12020427</v>
      </c>
      <c r="C175" s="73" t="s">
        <v>554</v>
      </c>
      <c r="D175" s="74">
        <v>120000000</v>
      </c>
      <c r="E175" s="74">
        <v>121100500</v>
      </c>
      <c r="F175" s="74">
        <v>182001999.90000001</v>
      </c>
      <c r="G175" s="74">
        <v>199999999.99000001</v>
      </c>
    </row>
    <row r="176" spans="1:7" x14ac:dyDescent="0.3">
      <c r="A176" s="72">
        <v>3</v>
      </c>
      <c r="B176" s="72">
        <v>12020428</v>
      </c>
      <c r="C176" s="73" t="s">
        <v>642</v>
      </c>
      <c r="D176" s="74">
        <v>2610000</v>
      </c>
      <c r="E176" s="74">
        <v>2781000</v>
      </c>
      <c r="F176" s="74">
        <v>3000000.1</v>
      </c>
      <c r="G176" s="74">
        <v>5000000.01</v>
      </c>
    </row>
    <row r="177" spans="1:7" x14ac:dyDescent="0.3">
      <c r="A177" s="223" t="s">
        <v>31</v>
      </c>
      <c r="B177" s="223"/>
      <c r="C177" s="223"/>
      <c r="D177" s="76">
        <v>122610000</v>
      </c>
      <c r="E177" s="76">
        <v>123881500</v>
      </c>
      <c r="F177" s="76">
        <v>185002000</v>
      </c>
      <c r="G177" s="76">
        <v>251603000</v>
      </c>
    </row>
    <row r="178" spans="1:7" x14ac:dyDescent="0.3">
      <c r="A178" s="71">
        <v>24</v>
      </c>
      <c r="B178" s="71">
        <v>23305100200</v>
      </c>
      <c r="C178" s="224" t="s">
        <v>282</v>
      </c>
      <c r="D178" s="224"/>
      <c r="E178" s="224"/>
      <c r="F178" s="224"/>
      <c r="G178" s="224"/>
    </row>
    <row r="179" spans="1:7" x14ac:dyDescent="0.3">
      <c r="A179" s="72">
        <v>1</v>
      </c>
      <c r="B179" s="72">
        <v>13020201</v>
      </c>
      <c r="C179" s="73" t="s">
        <v>626</v>
      </c>
      <c r="D179" s="75">
        <v>0</v>
      </c>
      <c r="E179" s="75">
        <v>0</v>
      </c>
      <c r="F179" s="75">
        <v>0</v>
      </c>
      <c r="G179" s="74">
        <v>50000000</v>
      </c>
    </row>
    <row r="180" spans="1:7" x14ac:dyDescent="0.3">
      <c r="A180" s="223" t="s">
        <v>31</v>
      </c>
      <c r="B180" s="223"/>
      <c r="C180" s="223"/>
      <c r="D180" s="77">
        <v>0</v>
      </c>
      <c r="E180" s="77">
        <v>0</v>
      </c>
      <c r="F180" s="77">
        <v>0</v>
      </c>
      <c r="G180" s="76">
        <v>50000000</v>
      </c>
    </row>
    <row r="181" spans="1:7" x14ac:dyDescent="0.3">
      <c r="A181" s="71">
        <v>25</v>
      </c>
      <c r="B181" s="71">
        <v>23800100100</v>
      </c>
      <c r="C181" s="224" t="s">
        <v>175</v>
      </c>
      <c r="D181" s="224"/>
      <c r="E181" s="224"/>
      <c r="F181" s="224"/>
      <c r="G181" s="224"/>
    </row>
    <row r="182" spans="1:7" x14ac:dyDescent="0.3">
      <c r="A182" s="72">
        <v>1</v>
      </c>
      <c r="B182" s="72">
        <v>12020427</v>
      </c>
      <c r="C182" s="73" t="s">
        <v>554</v>
      </c>
      <c r="D182" s="75">
        <v>0</v>
      </c>
      <c r="E182" s="75">
        <v>0</v>
      </c>
      <c r="F182" s="75">
        <v>0</v>
      </c>
      <c r="G182" s="75">
        <v>0</v>
      </c>
    </row>
    <row r="183" spans="1:7" x14ac:dyDescent="0.3">
      <c r="A183" s="72">
        <v>2</v>
      </c>
      <c r="B183" s="72">
        <v>13020201</v>
      </c>
      <c r="C183" s="73" t="s">
        <v>626</v>
      </c>
      <c r="D183" s="75">
        <v>0</v>
      </c>
      <c r="E183" s="75">
        <v>0</v>
      </c>
      <c r="F183" s="74">
        <v>350000000</v>
      </c>
      <c r="G183" s="74">
        <v>450000000</v>
      </c>
    </row>
    <row r="184" spans="1:7" x14ac:dyDescent="0.3">
      <c r="A184" s="223" t="s">
        <v>31</v>
      </c>
      <c r="B184" s="223"/>
      <c r="C184" s="223"/>
      <c r="D184" s="77">
        <v>0</v>
      </c>
      <c r="E184" s="77">
        <v>0</v>
      </c>
      <c r="F184" s="76">
        <v>350000000</v>
      </c>
      <c r="G184" s="76">
        <v>450000000</v>
      </c>
    </row>
    <row r="185" spans="1:7" x14ac:dyDescent="0.3">
      <c r="A185" s="71">
        <v>26</v>
      </c>
      <c r="B185" s="71">
        <v>51705400100</v>
      </c>
      <c r="C185" s="224" t="s">
        <v>150</v>
      </c>
      <c r="D185" s="224"/>
      <c r="E185" s="224"/>
      <c r="F185" s="224"/>
      <c r="G185" s="224"/>
    </row>
    <row r="186" spans="1:7" x14ac:dyDescent="0.3">
      <c r="A186" s="72">
        <v>1</v>
      </c>
      <c r="B186" s="72">
        <v>12020616</v>
      </c>
      <c r="C186" s="73" t="s">
        <v>560</v>
      </c>
      <c r="D186" s="75">
        <v>0</v>
      </c>
      <c r="E186" s="74">
        <v>20600</v>
      </c>
      <c r="F186" s="74">
        <v>600000</v>
      </c>
      <c r="G186" s="74">
        <v>600000</v>
      </c>
    </row>
    <row r="187" spans="1:7" x14ac:dyDescent="0.3">
      <c r="A187" s="223" t="s">
        <v>31</v>
      </c>
      <c r="B187" s="223"/>
      <c r="C187" s="223"/>
      <c r="D187" s="77">
        <v>0</v>
      </c>
      <c r="E187" s="76">
        <v>20600</v>
      </c>
      <c r="F187" s="76">
        <v>600000</v>
      </c>
      <c r="G187" s="76">
        <v>600000</v>
      </c>
    </row>
    <row r="188" spans="1:7" x14ac:dyDescent="0.3">
      <c r="A188" s="71">
        <v>27</v>
      </c>
      <c r="B188" s="71">
        <v>52100200100</v>
      </c>
      <c r="C188" s="224" t="s">
        <v>134</v>
      </c>
      <c r="D188" s="224"/>
      <c r="E188" s="224"/>
      <c r="F188" s="224"/>
      <c r="G188" s="224"/>
    </row>
    <row r="189" spans="1:7" x14ac:dyDescent="0.3">
      <c r="A189" s="72">
        <v>1</v>
      </c>
      <c r="B189" s="72">
        <v>13020101</v>
      </c>
      <c r="C189" s="73" t="s">
        <v>568</v>
      </c>
      <c r="D189" s="74">
        <v>346601523</v>
      </c>
      <c r="E189" s="74">
        <v>307448000</v>
      </c>
      <c r="F189" s="74">
        <v>340000000</v>
      </c>
      <c r="G189" s="74">
        <v>450000000</v>
      </c>
    </row>
    <row r="190" spans="1:7" x14ac:dyDescent="0.3">
      <c r="A190" s="72">
        <v>2</v>
      </c>
      <c r="B190" s="72">
        <v>14070106</v>
      </c>
      <c r="C190" s="73" t="s">
        <v>643</v>
      </c>
      <c r="D190" s="74">
        <v>1102259296</v>
      </c>
      <c r="E190" s="74">
        <v>1716294403</v>
      </c>
      <c r="F190" s="74">
        <v>1800000000</v>
      </c>
      <c r="G190" s="74">
        <v>4250000000</v>
      </c>
    </row>
    <row r="191" spans="1:7" x14ac:dyDescent="0.3">
      <c r="A191" s="223" t="s">
        <v>31</v>
      </c>
      <c r="B191" s="223"/>
      <c r="C191" s="223"/>
      <c r="D191" s="76">
        <v>1448860819</v>
      </c>
      <c r="E191" s="76">
        <v>2023742403</v>
      </c>
      <c r="F191" s="76">
        <v>2140000000</v>
      </c>
      <c r="G191" s="76">
        <v>4700000000</v>
      </c>
    </row>
    <row r="192" spans="1:7" x14ac:dyDescent="0.3">
      <c r="A192" s="71">
        <v>28</v>
      </c>
      <c r="B192" s="71">
        <v>22000900100</v>
      </c>
      <c r="C192" s="224" t="s">
        <v>52</v>
      </c>
      <c r="D192" s="224"/>
      <c r="E192" s="224"/>
      <c r="F192" s="224"/>
      <c r="G192" s="224"/>
    </row>
    <row r="193" spans="1:7" x14ac:dyDescent="0.3">
      <c r="A193" s="72">
        <v>1</v>
      </c>
      <c r="B193" s="72">
        <v>12020129</v>
      </c>
      <c r="C193" s="73" t="s">
        <v>644</v>
      </c>
      <c r="D193" s="74">
        <v>281705135</v>
      </c>
      <c r="E193" s="74">
        <v>348813088</v>
      </c>
      <c r="F193" s="74">
        <v>341826000</v>
      </c>
      <c r="G193" s="74">
        <v>618326000</v>
      </c>
    </row>
    <row r="194" spans="1:7" ht="26.4" x14ac:dyDescent="0.3">
      <c r="A194" s="72">
        <v>2</v>
      </c>
      <c r="B194" s="72">
        <v>12020146</v>
      </c>
      <c r="C194" s="73" t="s">
        <v>645</v>
      </c>
      <c r="D194" s="74">
        <v>20125000</v>
      </c>
      <c r="E194" s="74">
        <v>110000</v>
      </c>
      <c r="F194" s="74">
        <v>74000000</v>
      </c>
      <c r="G194" s="74">
        <v>74000000</v>
      </c>
    </row>
    <row r="195" spans="1:7" x14ac:dyDescent="0.3">
      <c r="A195" s="72">
        <v>3</v>
      </c>
      <c r="B195" s="72">
        <v>12020155</v>
      </c>
      <c r="C195" s="73" t="s">
        <v>646</v>
      </c>
      <c r="D195" s="75">
        <v>0</v>
      </c>
      <c r="E195" s="75">
        <v>0</v>
      </c>
      <c r="F195" s="75">
        <v>0</v>
      </c>
      <c r="G195" s="75">
        <v>0</v>
      </c>
    </row>
    <row r="196" spans="1:7" x14ac:dyDescent="0.3">
      <c r="A196" s="72">
        <v>4</v>
      </c>
      <c r="B196" s="72">
        <v>12020496</v>
      </c>
      <c r="C196" s="73" t="s">
        <v>567</v>
      </c>
      <c r="D196" s="74">
        <v>1200000</v>
      </c>
      <c r="E196" s="75">
        <v>0</v>
      </c>
      <c r="F196" s="74">
        <v>9174000</v>
      </c>
      <c r="G196" s="74">
        <v>9174000</v>
      </c>
    </row>
    <row r="197" spans="1:7" x14ac:dyDescent="0.3">
      <c r="A197" s="72">
        <v>5</v>
      </c>
      <c r="B197" s="72">
        <v>12020501</v>
      </c>
      <c r="C197" s="73" t="s">
        <v>612</v>
      </c>
      <c r="D197" s="75">
        <v>0</v>
      </c>
      <c r="E197" s="75">
        <v>0</v>
      </c>
      <c r="F197" s="75">
        <v>0</v>
      </c>
      <c r="G197" s="75">
        <v>0</v>
      </c>
    </row>
    <row r="198" spans="1:7" x14ac:dyDescent="0.3">
      <c r="A198" s="223" t="s">
        <v>31</v>
      </c>
      <c r="B198" s="223"/>
      <c r="C198" s="223"/>
      <c r="D198" s="76">
        <v>303030135</v>
      </c>
      <c r="E198" s="76">
        <v>348923088</v>
      </c>
      <c r="F198" s="76">
        <v>425000000</v>
      </c>
      <c r="G198" s="76">
        <v>701500000</v>
      </c>
    </row>
    <row r="199" spans="1:7" x14ac:dyDescent="0.3">
      <c r="A199" s="71">
        <v>29</v>
      </c>
      <c r="B199" s="71">
        <v>27300100100</v>
      </c>
      <c r="C199" s="224" t="s">
        <v>144</v>
      </c>
      <c r="D199" s="224"/>
      <c r="E199" s="224"/>
      <c r="F199" s="224"/>
      <c r="G199" s="224"/>
    </row>
    <row r="200" spans="1:7" x14ac:dyDescent="0.3">
      <c r="A200" s="72">
        <v>1</v>
      </c>
      <c r="B200" s="72">
        <v>12020427</v>
      </c>
      <c r="C200" s="73" t="s">
        <v>554</v>
      </c>
      <c r="D200" s="74">
        <v>4099981</v>
      </c>
      <c r="E200" s="75">
        <v>0</v>
      </c>
      <c r="F200" s="74">
        <v>2000000</v>
      </c>
      <c r="G200" s="74">
        <v>2000000</v>
      </c>
    </row>
    <row r="201" spans="1:7" x14ac:dyDescent="0.3">
      <c r="A201" s="72">
        <v>2</v>
      </c>
      <c r="B201" s="72">
        <v>12020438</v>
      </c>
      <c r="C201" s="73" t="s">
        <v>647</v>
      </c>
      <c r="D201" s="75">
        <v>0</v>
      </c>
      <c r="E201" s="75">
        <v>0</v>
      </c>
      <c r="F201" s="75">
        <v>0</v>
      </c>
      <c r="G201" s="75">
        <v>0</v>
      </c>
    </row>
    <row r="202" spans="1:7" x14ac:dyDescent="0.3">
      <c r="A202" s="72">
        <v>3</v>
      </c>
      <c r="B202" s="72">
        <v>1202044701</v>
      </c>
      <c r="C202" s="73" t="s">
        <v>648</v>
      </c>
      <c r="D202" s="74">
        <v>28516533</v>
      </c>
      <c r="E202" s="74">
        <v>22934000</v>
      </c>
      <c r="F202" s="74">
        <v>85500000</v>
      </c>
      <c r="G202" s="74">
        <v>85500000</v>
      </c>
    </row>
    <row r="203" spans="1:7" x14ac:dyDescent="0.3">
      <c r="A203" s="72">
        <v>4</v>
      </c>
      <c r="B203" s="72">
        <v>1202045305</v>
      </c>
      <c r="C203" s="73" t="s">
        <v>649</v>
      </c>
      <c r="D203" s="74">
        <v>51961202</v>
      </c>
      <c r="E203" s="75">
        <v>0</v>
      </c>
      <c r="F203" s="75">
        <v>0</v>
      </c>
      <c r="G203" s="75">
        <v>0</v>
      </c>
    </row>
    <row r="204" spans="1:7" x14ac:dyDescent="0.3">
      <c r="A204" s="72">
        <v>5</v>
      </c>
      <c r="B204" s="72">
        <v>12020460</v>
      </c>
      <c r="C204" s="73" t="s">
        <v>650</v>
      </c>
      <c r="D204" s="74">
        <v>85523176</v>
      </c>
      <c r="E204" s="74">
        <v>202906945</v>
      </c>
      <c r="F204" s="74">
        <v>170900000</v>
      </c>
      <c r="G204" s="74">
        <v>150900000</v>
      </c>
    </row>
    <row r="205" spans="1:7" x14ac:dyDescent="0.3">
      <c r="A205" s="72">
        <v>6</v>
      </c>
      <c r="B205" s="72">
        <v>12020468</v>
      </c>
      <c r="C205" s="73" t="s">
        <v>651</v>
      </c>
      <c r="D205" s="75">
        <v>0</v>
      </c>
      <c r="E205" s="74">
        <v>9265000</v>
      </c>
      <c r="F205" s="75">
        <v>0</v>
      </c>
      <c r="G205" s="74">
        <v>20000000</v>
      </c>
    </row>
    <row r="206" spans="1:7" x14ac:dyDescent="0.3">
      <c r="A206" s="72">
        <v>7</v>
      </c>
      <c r="B206" s="72">
        <v>12020492</v>
      </c>
      <c r="C206" s="73" t="s">
        <v>652</v>
      </c>
      <c r="D206" s="74">
        <v>8469962</v>
      </c>
      <c r="E206" s="74">
        <v>1180000</v>
      </c>
      <c r="F206" s="74">
        <v>31600000</v>
      </c>
      <c r="G206" s="74">
        <v>31600000</v>
      </c>
    </row>
    <row r="207" spans="1:7" x14ac:dyDescent="0.3">
      <c r="A207" s="72">
        <v>8</v>
      </c>
      <c r="B207" s="72">
        <v>12020496</v>
      </c>
      <c r="C207" s="73" t="s">
        <v>567</v>
      </c>
      <c r="D207" s="75">
        <v>0</v>
      </c>
      <c r="E207" s="75">
        <v>0</v>
      </c>
      <c r="F207" s="75">
        <v>0</v>
      </c>
      <c r="G207" s="75">
        <v>0</v>
      </c>
    </row>
    <row r="208" spans="1:7" x14ac:dyDescent="0.3">
      <c r="A208" s="72">
        <v>9</v>
      </c>
      <c r="B208" s="72">
        <v>12020501</v>
      </c>
      <c r="C208" s="73" t="s">
        <v>612</v>
      </c>
      <c r="D208" s="74">
        <v>6353740</v>
      </c>
      <c r="E208" s="74">
        <v>5190500</v>
      </c>
      <c r="F208" s="74">
        <v>10000000</v>
      </c>
      <c r="G208" s="74">
        <v>10000000</v>
      </c>
    </row>
    <row r="209" spans="1:7" x14ac:dyDescent="0.3">
      <c r="A209" s="223" t="s">
        <v>31</v>
      </c>
      <c r="B209" s="223"/>
      <c r="C209" s="223"/>
      <c r="D209" s="76">
        <v>184924594</v>
      </c>
      <c r="E209" s="76">
        <v>241476445</v>
      </c>
      <c r="F209" s="76">
        <v>300000000</v>
      </c>
      <c r="G209" s="76">
        <v>300000000</v>
      </c>
    </row>
    <row r="210" spans="1:7" x14ac:dyDescent="0.3">
      <c r="A210" s="71">
        <v>30</v>
      </c>
      <c r="B210" s="71">
        <v>51700800100</v>
      </c>
      <c r="C210" s="224" t="s">
        <v>87</v>
      </c>
      <c r="D210" s="224"/>
      <c r="E210" s="224"/>
      <c r="F210" s="224"/>
      <c r="G210" s="224"/>
    </row>
    <row r="211" spans="1:7" x14ac:dyDescent="0.3">
      <c r="A211" s="72">
        <v>1</v>
      </c>
      <c r="B211" s="72">
        <v>12020499</v>
      </c>
      <c r="C211" s="73" t="s">
        <v>558</v>
      </c>
      <c r="D211" s="74">
        <v>300000</v>
      </c>
      <c r="E211" s="74">
        <v>150000</v>
      </c>
      <c r="F211" s="74">
        <v>500000</v>
      </c>
      <c r="G211" s="74">
        <v>500000</v>
      </c>
    </row>
    <row r="212" spans="1:7" x14ac:dyDescent="0.3">
      <c r="A212" s="223" t="s">
        <v>31</v>
      </c>
      <c r="B212" s="223"/>
      <c r="C212" s="223"/>
      <c r="D212" s="76">
        <v>300000</v>
      </c>
      <c r="E212" s="76">
        <v>150000</v>
      </c>
      <c r="F212" s="76">
        <v>500000</v>
      </c>
      <c r="G212" s="76">
        <v>500000</v>
      </c>
    </row>
    <row r="213" spans="1:7" x14ac:dyDescent="0.3">
      <c r="A213" s="71">
        <v>31</v>
      </c>
      <c r="B213" s="71">
        <v>22900100100</v>
      </c>
      <c r="C213" s="224" t="s">
        <v>190</v>
      </c>
      <c r="D213" s="224"/>
      <c r="E213" s="224"/>
      <c r="F213" s="224"/>
      <c r="G213" s="224"/>
    </row>
    <row r="214" spans="1:7" x14ac:dyDescent="0.3">
      <c r="A214" s="72">
        <v>1</v>
      </c>
      <c r="B214" s="72">
        <v>1202013301</v>
      </c>
      <c r="C214" s="73" t="s">
        <v>653</v>
      </c>
      <c r="D214" s="74">
        <v>1281000</v>
      </c>
      <c r="E214" s="74">
        <v>57000</v>
      </c>
      <c r="F214" s="74">
        <v>87000000</v>
      </c>
      <c r="G214" s="74">
        <v>100000000</v>
      </c>
    </row>
    <row r="215" spans="1:7" x14ac:dyDescent="0.3">
      <c r="A215" s="72">
        <v>2</v>
      </c>
      <c r="B215" s="72">
        <v>1202015101</v>
      </c>
      <c r="C215" s="73" t="s">
        <v>654</v>
      </c>
      <c r="D215" s="75">
        <v>0</v>
      </c>
      <c r="E215" s="75">
        <v>0</v>
      </c>
      <c r="F215" s="75">
        <v>0</v>
      </c>
      <c r="G215" s="75">
        <v>0</v>
      </c>
    </row>
    <row r="216" spans="1:7" x14ac:dyDescent="0.3">
      <c r="A216" s="72">
        <v>3</v>
      </c>
      <c r="B216" s="72">
        <v>12020152</v>
      </c>
      <c r="C216" s="73" t="s">
        <v>552</v>
      </c>
      <c r="D216" s="75">
        <v>0</v>
      </c>
      <c r="E216" s="75">
        <v>0</v>
      </c>
      <c r="F216" s="75">
        <v>0</v>
      </c>
      <c r="G216" s="75">
        <v>0</v>
      </c>
    </row>
    <row r="217" spans="1:7" x14ac:dyDescent="0.3">
      <c r="A217" s="72">
        <v>4</v>
      </c>
      <c r="B217" s="72">
        <v>12020153</v>
      </c>
      <c r="C217" s="73" t="s">
        <v>564</v>
      </c>
      <c r="D217" s="74">
        <v>100000</v>
      </c>
      <c r="E217" s="74">
        <v>301000</v>
      </c>
      <c r="F217" s="74">
        <v>2100000</v>
      </c>
      <c r="G217" s="74">
        <v>2100000</v>
      </c>
    </row>
    <row r="218" spans="1:7" x14ac:dyDescent="0.3">
      <c r="A218" s="72">
        <v>5</v>
      </c>
      <c r="B218" s="72">
        <v>12020159</v>
      </c>
      <c r="C218" s="73" t="s">
        <v>655</v>
      </c>
      <c r="D218" s="74">
        <v>113061747</v>
      </c>
      <c r="E218" s="74">
        <v>95313035</v>
      </c>
      <c r="F218" s="74">
        <v>125400000</v>
      </c>
      <c r="G218" s="74">
        <v>132000000</v>
      </c>
    </row>
    <row r="219" spans="1:7" x14ac:dyDescent="0.3">
      <c r="A219" s="72">
        <v>6</v>
      </c>
      <c r="B219" s="72">
        <v>12020160</v>
      </c>
      <c r="C219" s="73" t="s">
        <v>656</v>
      </c>
      <c r="D219" s="75">
        <v>0</v>
      </c>
      <c r="E219" s="75">
        <v>0</v>
      </c>
      <c r="F219" s="75">
        <v>0</v>
      </c>
      <c r="G219" s="75">
        <v>0</v>
      </c>
    </row>
    <row r="220" spans="1:7" x14ac:dyDescent="0.3">
      <c r="A220" s="72">
        <v>7</v>
      </c>
      <c r="B220" s="72">
        <v>12020427</v>
      </c>
      <c r="C220" s="73" t="s">
        <v>554</v>
      </c>
      <c r="D220" s="75">
        <v>0</v>
      </c>
      <c r="E220" s="75">
        <v>0</v>
      </c>
      <c r="F220" s="74">
        <v>2100000</v>
      </c>
      <c r="G220" s="74">
        <v>2100000</v>
      </c>
    </row>
    <row r="221" spans="1:7" x14ac:dyDescent="0.3">
      <c r="A221" s="72">
        <v>8</v>
      </c>
      <c r="B221" s="72">
        <v>1202045002</v>
      </c>
      <c r="C221" s="73" t="s">
        <v>657</v>
      </c>
      <c r="D221" s="74">
        <v>137124684</v>
      </c>
      <c r="E221" s="74">
        <v>119719018</v>
      </c>
      <c r="F221" s="74">
        <v>165000000</v>
      </c>
      <c r="G221" s="74">
        <v>177000000</v>
      </c>
    </row>
    <row r="222" spans="1:7" x14ac:dyDescent="0.3">
      <c r="A222" s="72">
        <v>9</v>
      </c>
      <c r="B222" s="72">
        <v>12020454</v>
      </c>
      <c r="C222" s="73" t="s">
        <v>658</v>
      </c>
      <c r="D222" s="74">
        <v>14211000</v>
      </c>
      <c r="E222" s="74">
        <v>12888960</v>
      </c>
      <c r="F222" s="74">
        <v>38200000</v>
      </c>
      <c r="G222" s="74">
        <v>44200000</v>
      </c>
    </row>
    <row r="223" spans="1:7" x14ac:dyDescent="0.3">
      <c r="A223" s="72">
        <v>10</v>
      </c>
      <c r="B223" s="72">
        <v>1202049502</v>
      </c>
      <c r="C223" s="73" t="s">
        <v>659</v>
      </c>
      <c r="D223" s="74">
        <v>16103850</v>
      </c>
      <c r="E223" s="74">
        <v>15057709</v>
      </c>
      <c r="F223" s="74">
        <v>42000000</v>
      </c>
      <c r="G223" s="74">
        <v>51000000</v>
      </c>
    </row>
    <row r="224" spans="1:7" x14ac:dyDescent="0.3">
      <c r="A224" s="72">
        <v>11</v>
      </c>
      <c r="B224" s="72">
        <v>12020496</v>
      </c>
      <c r="C224" s="73" t="s">
        <v>567</v>
      </c>
      <c r="D224" s="74">
        <v>511000</v>
      </c>
      <c r="E224" s="75">
        <v>0</v>
      </c>
      <c r="F224" s="75">
        <v>0</v>
      </c>
      <c r="G224" s="75">
        <v>0</v>
      </c>
    </row>
    <row r="225" spans="1:7" x14ac:dyDescent="0.3">
      <c r="A225" s="72">
        <v>12</v>
      </c>
      <c r="B225" s="72">
        <v>1202049603</v>
      </c>
      <c r="C225" s="73" t="s">
        <v>660</v>
      </c>
      <c r="D225" s="74">
        <v>575000</v>
      </c>
      <c r="E225" s="75">
        <v>0</v>
      </c>
      <c r="F225" s="74">
        <v>1200000</v>
      </c>
      <c r="G225" s="74">
        <v>1200000</v>
      </c>
    </row>
    <row r="226" spans="1:7" x14ac:dyDescent="0.3">
      <c r="A226" s="72">
        <v>13</v>
      </c>
      <c r="B226" s="72">
        <v>1202049604</v>
      </c>
      <c r="C226" s="73" t="s">
        <v>661</v>
      </c>
      <c r="D226" s="75">
        <v>0</v>
      </c>
      <c r="E226" s="75">
        <v>0</v>
      </c>
      <c r="F226" s="75">
        <v>0</v>
      </c>
      <c r="G226" s="75">
        <v>0</v>
      </c>
    </row>
    <row r="227" spans="1:7" x14ac:dyDescent="0.3">
      <c r="A227" s="72">
        <v>14</v>
      </c>
      <c r="B227" s="72">
        <v>1202049606</v>
      </c>
      <c r="C227" s="73" t="s">
        <v>662</v>
      </c>
      <c r="D227" s="75">
        <v>0</v>
      </c>
      <c r="E227" s="75">
        <v>0</v>
      </c>
      <c r="F227" s="75">
        <v>0</v>
      </c>
      <c r="G227" s="75">
        <v>0</v>
      </c>
    </row>
    <row r="228" spans="1:7" x14ac:dyDescent="0.3">
      <c r="A228" s="72">
        <v>15</v>
      </c>
      <c r="B228" s="72">
        <v>12020497</v>
      </c>
      <c r="C228" s="73" t="s">
        <v>663</v>
      </c>
      <c r="D228" s="74">
        <v>511000</v>
      </c>
      <c r="E228" s="75">
        <v>0</v>
      </c>
      <c r="F228" s="74">
        <v>30000000</v>
      </c>
      <c r="G228" s="74">
        <v>30000000</v>
      </c>
    </row>
    <row r="229" spans="1:7" x14ac:dyDescent="0.3">
      <c r="A229" s="72">
        <v>16</v>
      </c>
      <c r="B229" s="72">
        <v>12020501</v>
      </c>
      <c r="C229" s="73" t="s">
        <v>612</v>
      </c>
      <c r="D229" s="74">
        <v>6444500</v>
      </c>
      <c r="E229" s="74">
        <v>3046500</v>
      </c>
      <c r="F229" s="74">
        <v>27000000</v>
      </c>
      <c r="G229" s="74">
        <v>30000000</v>
      </c>
    </row>
    <row r="230" spans="1:7" x14ac:dyDescent="0.3">
      <c r="A230" s="72">
        <v>17</v>
      </c>
      <c r="B230" s="72">
        <v>1202100201</v>
      </c>
      <c r="C230" s="73" t="s">
        <v>664</v>
      </c>
      <c r="D230" s="75">
        <v>0</v>
      </c>
      <c r="E230" s="75">
        <v>0</v>
      </c>
      <c r="F230" s="75">
        <v>0</v>
      </c>
      <c r="G230" s="75">
        <v>0</v>
      </c>
    </row>
    <row r="231" spans="1:7" x14ac:dyDescent="0.3">
      <c r="A231" s="223" t="s">
        <v>31</v>
      </c>
      <c r="B231" s="223"/>
      <c r="C231" s="223"/>
      <c r="D231" s="76">
        <v>289923781</v>
      </c>
      <c r="E231" s="76">
        <v>246383222</v>
      </c>
      <c r="F231" s="76">
        <v>520000000</v>
      </c>
      <c r="G231" s="76">
        <v>569600000</v>
      </c>
    </row>
    <row r="232" spans="1:7" x14ac:dyDescent="0.3">
      <c r="A232" s="71">
        <v>32</v>
      </c>
      <c r="B232" s="71">
        <v>23300100100</v>
      </c>
      <c r="C232" s="224" t="s">
        <v>83</v>
      </c>
      <c r="D232" s="224"/>
      <c r="E232" s="224"/>
      <c r="F232" s="224"/>
      <c r="G232" s="224"/>
    </row>
    <row r="233" spans="1:7" x14ac:dyDescent="0.3">
      <c r="A233" s="72">
        <v>1</v>
      </c>
      <c r="B233" s="72">
        <v>12020122</v>
      </c>
      <c r="C233" s="73" t="s">
        <v>665</v>
      </c>
      <c r="D233" s="74">
        <v>4400000</v>
      </c>
      <c r="E233" s="74">
        <v>5800000</v>
      </c>
      <c r="F233" s="74">
        <v>5671000</v>
      </c>
      <c r="G233" s="74">
        <v>6700000</v>
      </c>
    </row>
    <row r="234" spans="1:7" x14ac:dyDescent="0.3">
      <c r="A234" s="72">
        <v>2</v>
      </c>
      <c r="B234" s="72">
        <v>12020143</v>
      </c>
      <c r="C234" s="73" t="s">
        <v>666</v>
      </c>
      <c r="D234" s="74">
        <v>15679000</v>
      </c>
      <c r="E234" s="74">
        <v>16397500</v>
      </c>
      <c r="F234" s="74">
        <v>17299740</v>
      </c>
      <c r="G234" s="74">
        <v>20400000</v>
      </c>
    </row>
    <row r="235" spans="1:7" x14ac:dyDescent="0.3">
      <c r="A235" s="72">
        <v>3</v>
      </c>
      <c r="B235" s="72">
        <v>12020144</v>
      </c>
      <c r="C235" s="73" t="s">
        <v>667</v>
      </c>
      <c r="D235" s="74">
        <v>2213500</v>
      </c>
      <c r="E235" s="74">
        <v>3765000</v>
      </c>
      <c r="F235" s="74">
        <v>3145008</v>
      </c>
      <c r="G235" s="74">
        <v>3700000</v>
      </c>
    </row>
    <row r="236" spans="1:7" x14ac:dyDescent="0.3">
      <c r="A236" s="72">
        <v>4</v>
      </c>
      <c r="B236" s="72">
        <v>12020145</v>
      </c>
      <c r="C236" s="73" t="s">
        <v>668</v>
      </c>
      <c r="D236" s="74">
        <v>3190000</v>
      </c>
      <c r="E236" s="74">
        <v>2977500</v>
      </c>
      <c r="F236" s="74">
        <v>3430040</v>
      </c>
      <c r="G236" s="74">
        <v>4050000</v>
      </c>
    </row>
    <row r="237" spans="1:7" x14ac:dyDescent="0.3">
      <c r="A237" s="72">
        <v>5</v>
      </c>
      <c r="B237" s="72">
        <v>12020153</v>
      </c>
      <c r="C237" s="73" t="s">
        <v>564</v>
      </c>
      <c r="D237" s="74">
        <v>68599295</v>
      </c>
      <c r="E237" s="75">
        <v>0</v>
      </c>
      <c r="F237" s="75">
        <v>0</v>
      </c>
      <c r="G237" s="75">
        <v>0</v>
      </c>
    </row>
    <row r="238" spans="1:7" x14ac:dyDescent="0.3">
      <c r="A238" s="72">
        <v>6</v>
      </c>
      <c r="B238" s="72">
        <v>12020157</v>
      </c>
      <c r="C238" s="73" t="s">
        <v>669</v>
      </c>
      <c r="D238" s="74">
        <v>1655000</v>
      </c>
      <c r="E238" s="74">
        <v>2160000</v>
      </c>
      <c r="F238" s="74">
        <v>3661000</v>
      </c>
      <c r="G238" s="74">
        <v>4320000</v>
      </c>
    </row>
    <row r="239" spans="1:7" x14ac:dyDescent="0.3">
      <c r="A239" s="72">
        <v>7</v>
      </c>
      <c r="B239" s="72">
        <v>12020421</v>
      </c>
      <c r="C239" s="73" t="s">
        <v>670</v>
      </c>
      <c r="D239" s="75">
        <v>0</v>
      </c>
      <c r="E239" s="74">
        <v>65231006</v>
      </c>
      <c r="F239" s="74">
        <v>80000000</v>
      </c>
      <c r="G239" s="74">
        <v>94010000</v>
      </c>
    </row>
    <row r="240" spans="1:7" x14ac:dyDescent="0.3">
      <c r="A240" s="72">
        <v>8</v>
      </c>
      <c r="B240" s="72">
        <v>12020425</v>
      </c>
      <c r="C240" s="73" t="s">
        <v>671</v>
      </c>
      <c r="D240" s="74">
        <v>1655000</v>
      </c>
      <c r="E240" s="74">
        <v>1611000</v>
      </c>
      <c r="F240" s="74">
        <v>3661000</v>
      </c>
      <c r="G240" s="74">
        <v>4320000</v>
      </c>
    </row>
    <row r="241" spans="1:7" x14ac:dyDescent="0.3">
      <c r="A241" s="72">
        <v>9</v>
      </c>
      <c r="B241" s="72">
        <v>12020450</v>
      </c>
      <c r="C241" s="73" t="s">
        <v>634</v>
      </c>
      <c r="D241" s="74">
        <v>186960617</v>
      </c>
      <c r="E241" s="74">
        <v>352852926</v>
      </c>
      <c r="F241" s="74">
        <v>275116704.04000002</v>
      </c>
      <c r="G241" s="74">
        <v>325000000</v>
      </c>
    </row>
    <row r="242" spans="1:7" x14ac:dyDescent="0.3">
      <c r="A242" s="72">
        <v>10</v>
      </c>
      <c r="B242" s="72">
        <v>12020451</v>
      </c>
      <c r="C242" s="73" t="s">
        <v>672</v>
      </c>
      <c r="D242" s="74">
        <v>27697950</v>
      </c>
      <c r="E242" s="74">
        <v>29366320</v>
      </c>
      <c r="F242" s="74">
        <v>35000000</v>
      </c>
      <c r="G242" s="74">
        <v>41300000</v>
      </c>
    </row>
    <row r="243" spans="1:7" x14ac:dyDescent="0.3">
      <c r="A243" s="72">
        <v>11</v>
      </c>
      <c r="B243" s="72">
        <v>12020484</v>
      </c>
      <c r="C243" s="73" t="s">
        <v>673</v>
      </c>
      <c r="D243" s="74">
        <v>123227500</v>
      </c>
      <c r="E243" s="74">
        <v>197511975</v>
      </c>
      <c r="F243" s="74">
        <v>200000000</v>
      </c>
      <c r="G243" s="74">
        <v>236000000</v>
      </c>
    </row>
    <row r="244" spans="1:7" x14ac:dyDescent="0.3">
      <c r="A244" s="72">
        <v>12</v>
      </c>
      <c r="B244" s="72">
        <v>12020489</v>
      </c>
      <c r="C244" s="73" t="s">
        <v>674</v>
      </c>
      <c r="D244" s="74">
        <v>8994050</v>
      </c>
      <c r="E244" s="74">
        <v>17424325</v>
      </c>
      <c r="F244" s="74">
        <v>12493504</v>
      </c>
      <c r="G244" s="74">
        <v>14700000</v>
      </c>
    </row>
    <row r="245" spans="1:7" x14ac:dyDescent="0.3">
      <c r="A245" s="72">
        <v>13</v>
      </c>
      <c r="B245" s="72">
        <v>12020490</v>
      </c>
      <c r="C245" s="73" t="s">
        <v>675</v>
      </c>
      <c r="D245" s="74">
        <v>13923500</v>
      </c>
      <c r="E245" s="74">
        <v>8880000</v>
      </c>
      <c r="F245" s="74">
        <v>20000000</v>
      </c>
      <c r="G245" s="74">
        <v>23600000</v>
      </c>
    </row>
    <row r="246" spans="1:7" x14ac:dyDescent="0.3">
      <c r="A246" s="72">
        <v>14</v>
      </c>
      <c r="B246" s="72">
        <v>12020496</v>
      </c>
      <c r="C246" s="73" t="s">
        <v>567</v>
      </c>
      <c r="D246" s="75">
        <v>0</v>
      </c>
      <c r="E246" s="74">
        <v>8410000</v>
      </c>
      <c r="F246" s="74">
        <v>13971996</v>
      </c>
      <c r="G246" s="74">
        <v>16500000</v>
      </c>
    </row>
    <row r="247" spans="1:7" x14ac:dyDescent="0.3">
      <c r="A247" s="72">
        <v>15</v>
      </c>
      <c r="B247" s="72">
        <v>12020501</v>
      </c>
      <c r="C247" s="73" t="s">
        <v>612</v>
      </c>
      <c r="D247" s="74">
        <v>16296530</v>
      </c>
      <c r="E247" s="74">
        <v>37655711</v>
      </c>
      <c r="F247" s="74">
        <v>25000000</v>
      </c>
      <c r="G247" s="74">
        <v>29500000</v>
      </c>
    </row>
    <row r="248" spans="1:7" x14ac:dyDescent="0.3">
      <c r="A248" s="72">
        <v>16</v>
      </c>
      <c r="B248" s="72">
        <v>12020630</v>
      </c>
      <c r="C248" s="73" t="s">
        <v>676</v>
      </c>
      <c r="D248" s="74">
        <v>84975250</v>
      </c>
      <c r="E248" s="74">
        <v>147817990</v>
      </c>
      <c r="F248" s="74">
        <v>124550007.95999999</v>
      </c>
      <c r="G248" s="74">
        <v>147000000</v>
      </c>
    </row>
    <row r="249" spans="1:7" x14ac:dyDescent="0.3">
      <c r="A249" s="72">
        <v>17</v>
      </c>
      <c r="B249" s="72">
        <v>12020721</v>
      </c>
      <c r="C249" s="73" t="s">
        <v>637</v>
      </c>
      <c r="D249" s="74">
        <v>14729726</v>
      </c>
      <c r="E249" s="74">
        <v>20303891</v>
      </c>
      <c r="F249" s="74">
        <v>27000000</v>
      </c>
      <c r="G249" s="74">
        <v>31900000</v>
      </c>
    </row>
    <row r="250" spans="1:7" x14ac:dyDescent="0.3">
      <c r="A250" s="223" t="s">
        <v>31</v>
      </c>
      <c r="B250" s="223"/>
      <c r="C250" s="223"/>
      <c r="D250" s="76">
        <v>574196918</v>
      </c>
      <c r="E250" s="76">
        <v>918165144</v>
      </c>
      <c r="F250" s="76">
        <v>850000000</v>
      </c>
      <c r="G250" s="76">
        <v>1003000000</v>
      </c>
    </row>
    <row r="251" spans="1:7" ht="18" customHeight="1" x14ac:dyDescent="0.3">
      <c r="A251" s="71">
        <v>33</v>
      </c>
      <c r="B251" s="71">
        <v>51700300100</v>
      </c>
      <c r="C251" s="224" t="s">
        <v>168</v>
      </c>
      <c r="D251" s="224"/>
      <c r="E251" s="224"/>
      <c r="F251" s="224"/>
      <c r="G251" s="224"/>
    </row>
    <row r="252" spans="1:7" x14ac:dyDescent="0.3">
      <c r="A252" s="72">
        <v>1</v>
      </c>
      <c r="B252" s="72">
        <v>12020427</v>
      </c>
      <c r="C252" s="73" t="s">
        <v>554</v>
      </c>
      <c r="D252" s="74">
        <v>1516090</v>
      </c>
      <c r="E252" s="74">
        <v>2207563618</v>
      </c>
      <c r="F252" s="74">
        <v>31278400</v>
      </c>
      <c r="G252" s="74">
        <v>31000000</v>
      </c>
    </row>
    <row r="253" spans="1:7" x14ac:dyDescent="0.3">
      <c r="A253" s="72">
        <v>2</v>
      </c>
      <c r="B253" s="72">
        <v>1202045601</v>
      </c>
      <c r="C253" s="73" t="s">
        <v>557</v>
      </c>
      <c r="D253" s="74">
        <v>5833418</v>
      </c>
      <c r="E253" s="74">
        <v>4900963</v>
      </c>
      <c r="F253" s="74">
        <v>4500000</v>
      </c>
      <c r="G253" s="74">
        <v>4500000</v>
      </c>
    </row>
    <row r="254" spans="1:7" x14ac:dyDescent="0.3">
      <c r="A254" s="72">
        <v>3</v>
      </c>
      <c r="B254" s="72">
        <v>12020499</v>
      </c>
      <c r="C254" s="73" t="s">
        <v>558</v>
      </c>
      <c r="D254" s="75">
        <v>0</v>
      </c>
      <c r="E254" s="75">
        <v>0</v>
      </c>
      <c r="F254" s="75">
        <v>0</v>
      </c>
      <c r="G254" s="75">
        <v>0</v>
      </c>
    </row>
    <row r="255" spans="1:7" x14ac:dyDescent="0.3">
      <c r="A255" s="72">
        <v>4</v>
      </c>
      <c r="B255" s="72">
        <v>13020101</v>
      </c>
      <c r="C255" s="73" t="s">
        <v>568</v>
      </c>
      <c r="D255" s="74">
        <v>1695000000</v>
      </c>
      <c r="E255" s="74">
        <v>1500000000</v>
      </c>
      <c r="F255" s="74">
        <v>3600000000</v>
      </c>
      <c r="G255" s="74">
        <v>4250000000</v>
      </c>
    </row>
    <row r="256" spans="1:7" x14ac:dyDescent="0.3">
      <c r="A256" s="223" t="s">
        <v>31</v>
      </c>
      <c r="B256" s="223"/>
      <c r="C256" s="223"/>
      <c r="D256" s="76">
        <v>1702349508</v>
      </c>
      <c r="E256" s="76">
        <v>3712464581</v>
      </c>
      <c r="F256" s="76">
        <v>3635778400</v>
      </c>
      <c r="G256" s="76">
        <v>4285500000</v>
      </c>
    </row>
    <row r="257" spans="1:7" x14ac:dyDescent="0.3">
      <c r="A257" s="71">
        <v>34</v>
      </c>
      <c r="B257" s="71">
        <v>16100100200</v>
      </c>
      <c r="C257" s="224" t="s">
        <v>259</v>
      </c>
      <c r="D257" s="224"/>
      <c r="E257" s="224"/>
      <c r="F257" s="224"/>
      <c r="G257" s="224"/>
    </row>
    <row r="258" spans="1:7" x14ac:dyDescent="0.3">
      <c r="A258" s="72">
        <v>1</v>
      </c>
      <c r="B258" s="72">
        <v>12020427</v>
      </c>
      <c r="C258" s="73" t="s">
        <v>554</v>
      </c>
      <c r="D258" s="74">
        <v>1300000</v>
      </c>
      <c r="E258" s="74">
        <v>1080000</v>
      </c>
      <c r="F258" s="74">
        <v>1200000</v>
      </c>
      <c r="G258" s="74">
        <v>1700000</v>
      </c>
    </row>
    <row r="259" spans="1:7" x14ac:dyDescent="0.3">
      <c r="A259" s="72">
        <v>2</v>
      </c>
      <c r="B259" s="72">
        <v>12020906</v>
      </c>
      <c r="C259" s="73" t="s">
        <v>563</v>
      </c>
      <c r="D259" s="74">
        <v>124000</v>
      </c>
      <c r="E259" s="74">
        <v>358000</v>
      </c>
      <c r="F259" s="74">
        <v>453000</v>
      </c>
      <c r="G259" s="74">
        <v>300000</v>
      </c>
    </row>
    <row r="260" spans="1:7" x14ac:dyDescent="0.3">
      <c r="A260" s="72">
        <v>3</v>
      </c>
      <c r="B260" s="72">
        <v>13020101</v>
      </c>
      <c r="C260" s="73" t="s">
        <v>568</v>
      </c>
      <c r="D260" s="75">
        <v>0</v>
      </c>
      <c r="E260" s="75">
        <v>0</v>
      </c>
      <c r="F260" s="75">
        <v>0</v>
      </c>
      <c r="G260" s="75">
        <v>0</v>
      </c>
    </row>
    <row r="261" spans="1:7" x14ac:dyDescent="0.3">
      <c r="A261" s="223" t="s">
        <v>31</v>
      </c>
      <c r="B261" s="223"/>
      <c r="C261" s="223"/>
      <c r="D261" s="76">
        <v>1424000</v>
      </c>
      <c r="E261" s="76">
        <v>1438000</v>
      </c>
      <c r="F261" s="76">
        <v>1653000</v>
      </c>
      <c r="G261" s="76">
        <v>2000000</v>
      </c>
    </row>
    <row r="262" spans="1:7" x14ac:dyDescent="0.3">
      <c r="A262" s="71">
        <v>35</v>
      </c>
      <c r="B262" s="71">
        <v>26000100100</v>
      </c>
      <c r="C262" s="224" t="s">
        <v>141</v>
      </c>
      <c r="D262" s="224"/>
      <c r="E262" s="224"/>
      <c r="F262" s="224"/>
      <c r="G262" s="224"/>
    </row>
    <row r="263" spans="1:7" x14ac:dyDescent="0.3">
      <c r="A263" s="72">
        <v>1</v>
      </c>
      <c r="B263" s="72">
        <v>12020427</v>
      </c>
      <c r="C263" s="73" t="s">
        <v>554</v>
      </c>
      <c r="D263" s="75">
        <v>0</v>
      </c>
      <c r="E263" s="74">
        <v>48600000</v>
      </c>
      <c r="F263" s="74">
        <v>10000000</v>
      </c>
      <c r="G263" s="74">
        <v>20000000</v>
      </c>
    </row>
    <row r="264" spans="1:7" x14ac:dyDescent="0.3">
      <c r="A264" s="72">
        <v>2</v>
      </c>
      <c r="B264" s="72">
        <v>12020437</v>
      </c>
      <c r="C264" s="73" t="s">
        <v>677</v>
      </c>
      <c r="D264" s="74">
        <v>6531455</v>
      </c>
      <c r="E264" s="74">
        <v>5722500</v>
      </c>
      <c r="F264" s="74">
        <v>10000000.08</v>
      </c>
      <c r="G264" s="74">
        <v>15000000</v>
      </c>
    </row>
    <row r="265" spans="1:7" x14ac:dyDescent="0.3">
      <c r="A265" s="72">
        <v>3</v>
      </c>
      <c r="B265" s="72">
        <v>12020438</v>
      </c>
      <c r="C265" s="73" t="s">
        <v>647</v>
      </c>
      <c r="D265" s="74">
        <v>74576601</v>
      </c>
      <c r="E265" s="75">
        <v>0</v>
      </c>
      <c r="F265" s="75">
        <v>0</v>
      </c>
      <c r="G265" s="75">
        <v>0</v>
      </c>
    </row>
    <row r="266" spans="1:7" x14ac:dyDescent="0.3">
      <c r="A266" s="72">
        <v>4</v>
      </c>
      <c r="B266" s="72">
        <v>12020459</v>
      </c>
      <c r="C266" s="73" t="s">
        <v>678</v>
      </c>
      <c r="D266" s="74">
        <v>224224111</v>
      </c>
      <c r="E266" s="74">
        <v>200979326</v>
      </c>
      <c r="F266" s="74">
        <v>244737495.68000001</v>
      </c>
      <c r="G266" s="74">
        <v>550000000</v>
      </c>
    </row>
    <row r="267" spans="1:7" x14ac:dyDescent="0.3">
      <c r="A267" s="72">
        <v>5</v>
      </c>
      <c r="B267" s="72">
        <v>12020488</v>
      </c>
      <c r="C267" s="73" t="s">
        <v>679</v>
      </c>
      <c r="D267" s="74">
        <v>495050</v>
      </c>
      <c r="E267" s="74">
        <v>423000</v>
      </c>
      <c r="F267" s="74">
        <v>4999999.93</v>
      </c>
      <c r="G267" s="74">
        <v>4000000</v>
      </c>
    </row>
    <row r="268" spans="1:7" x14ac:dyDescent="0.3">
      <c r="A268" s="72">
        <v>6</v>
      </c>
      <c r="B268" s="72">
        <v>12020722</v>
      </c>
      <c r="C268" s="73" t="s">
        <v>572</v>
      </c>
      <c r="D268" s="74">
        <v>115600</v>
      </c>
      <c r="E268" s="75">
        <v>0</v>
      </c>
      <c r="F268" s="74">
        <v>40000001.399999999</v>
      </c>
      <c r="G268" s="75">
        <v>0</v>
      </c>
    </row>
    <row r="269" spans="1:7" x14ac:dyDescent="0.3">
      <c r="A269" s="72">
        <v>7</v>
      </c>
      <c r="B269" s="72">
        <v>12020804</v>
      </c>
      <c r="C269" s="73" t="s">
        <v>620</v>
      </c>
      <c r="D269" s="75">
        <v>0</v>
      </c>
      <c r="E269" s="75">
        <v>0</v>
      </c>
      <c r="F269" s="75">
        <v>0</v>
      </c>
      <c r="G269" s="75">
        <v>0</v>
      </c>
    </row>
    <row r="270" spans="1:7" x14ac:dyDescent="0.3">
      <c r="A270" s="72">
        <v>8</v>
      </c>
      <c r="B270" s="72">
        <v>12020903</v>
      </c>
      <c r="C270" s="73" t="s">
        <v>680</v>
      </c>
      <c r="D270" s="74">
        <v>179258430</v>
      </c>
      <c r="E270" s="74">
        <v>109739950</v>
      </c>
      <c r="F270" s="74">
        <v>246102502.91</v>
      </c>
      <c r="G270" s="74">
        <v>411000000</v>
      </c>
    </row>
    <row r="271" spans="1:7" x14ac:dyDescent="0.3">
      <c r="A271" s="223" t="s">
        <v>31</v>
      </c>
      <c r="B271" s="223"/>
      <c r="C271" s="223"/>
      <c r="D271" s="76">
        <v>485201247</v>
      </c>
      <c r="E271" s="76">
        <v>365464776</v>
      </c>
      <c r="F271" s="76">
        <v>555840000</v>
      </c>
      <c r="G271" s="76">
        <v>1000000000</v>
      </c>
    </row>
    <row r="272" spans="1:7" x14ac:dyDescent="0.3">
      <c r="A272" s="71">
        <v>36</v>
      </c>
      <c r="B272" s="71">
        <v>14000100100</v>
      </c>
      <c r="C272" s="224" t="s">
        <v>120</v>
      </c>
      <c r="D272" s="224"/>
      <c r="E272" s="224"/>
      <c r="F272" s="224"/>
      <c r="G272" s="224"/>
    </row>
    <row r="273" spans="1:7" x14ac:dyDescent="0.3">
      <c r="A273" s="72">
        <v>1</v>
      </c>
      <c r="B273" s="72">
        <v>12020427</v>
      </c>
      <c r="C273" s="73" t="s">
        <v>554</v>
      </c>
      <c r="D273" s="75">
        <v>0</v>
      </c>
      <c r="E273" s="75">
        <v>0</v>
      </c>
      <c r="F273" s="74">
        <v>100000</v>
      </c>
      <c r="G273" s="74">
        <v>100000</v>
      </c>
    </row>
    <row r="274" spans="1:7" x14ac:dyDescent="0.3">
      <c r="A274" s="72">
        <v>2</v>
      </c>
      <c r="B274" s="72">
        <v>12021302</v>
      </c>
      <c r="C274" s="73" t="s">
        <v>630</v>
      </c>
      <c r="D274" s="74">
        <v>123000</v>
      </c>
      <c r="E274" s="74">
        <v>233700</v>
      </c>
      <c r="F274" s="74">
        <v>386800</v>
      </c>
      <c r="G274" s="74">
        <v>500000</v>
      </c>
    </row>
    <row r="275" spans="1:7" x14ac:dyDescent="0.3">
      <c r="A275" s="223" t="s">
        <v>31</v>
      </c>
      <c r="B275" s="223"/>
      <c r="C275" s="223"/>
      <c r="D275" s="76">
        <v>123000</v>
      </c>
      <c r="E275" s="76">
        <v>233700</v>
      </c>
      <c r="F275" s="76">
        <v>486800</v>
      </c>
      <c r="G275" s="76">
        <v>600000</v>
      </c>
    </row>
    <row r="276" spans="1:7" x14ac:dyDescent="0.3">
      <c r="A276" s="71">
        <v>37</v>
      </c>
      <c r="B276" s="71">
        <v>25305300100</v>
      </c>
      <c r="C276" s="224" t="s">
        <v>187</v>
      </c>
      <c r="D276" s="224"/>
      <c r="E276" s="224"/>
      <c r="F276" s="224"/>
      <c r="G276" s="224"/>
    </row>
    <row r="277" spans="1:7" x14ac:dyDescent="0.3">
      <c r="A277" s="72">
        <v>1</v>
      </c>
      <c r="B277" s="72">
        <v>12020499</v>
      </c>
      <c r="C277" s="73" t="s">
        <v>558</v>
      </c>
      <c r="D277" s="74">
        <v>131265497</v>
      </c>
      <c r="E277" s="74">
        <v>254363025</v>
      </c>
      <c r="F277" s="74">
        <v>322820000</v>
      </c>
      <c r="G277" s="74">
        <v>322820000</v>
      </c>
    </row>
    <row r="278" spans="1:7" x14ac:dyDescent="0.3">
      <c r="A278" s="72">
        <v>2</v>
      </c>
      <c r="B278" s="72">
        <v>12020614</v>
      </c>
      <c r="C278" s="73" t="s">
        <v>681</v>
      </c>
      <c r="D278" s="74">
        <v>13622285</v>
      </c>
      <c r="E278" s="74">
        <v>60677941</v>
      </c>
      <c r="F278" s="74">
        <v>30000000</v>
      </c>
      <c r="G278" s="74">
        <v>30000000</v>
      </c>
    </row>
    <row r="279" spans="1:7" x14ac:dyDescent="0.3">
      <c r="A279" s="223" t="s">
        <v>31</v>
      </c>
      <c r="B279" s="223"/>
      <c r="C279" s="223"/>
      <c r="D279" s="76">
        <v>144887782</v>
      </c>
      <c r="E279" s="76">
        <v>315040966</v>
      </c>
      <c r="F279" s="76">
        <v>352820000</v>
      </c>
      <c r="G279" s="76">
        <v>352820000</v>
      </c>
    </row>
    <row r="280" spans="1:7" x14ac:dyDescent="0.3">
      <c r="A280" s="71">
        <v>38</v>
      </c>
      <c r="B280" s="71">
        <v>25210200100</v>
      </c>
      <c r="C280" s="224" t="s">
        <v>186</v>
      </c>
      <c r="D280" s="224"/>
      <c r="E280" s="224"/>
      <c r="F280" s="224"/>
      <c r="G280" s="224"/>
    </row>
    <row r="281" spans="1:7" x14ac:dyDescent="0.3">
      <c r="A281" s="72">
        <v>1</v>
      </c>
      <c r="B281" s="72">
        <v>12020427</v>
      </c>
      <c r="C281" s="73" t="s">
        <v>554</v>
      </c>
      <c r="D281" s="75">
        <v>0</v>
      </c>
      <c r="E281" s="75">
        <v>0</v>
      </c>
      <c r="F281" s="74">
        <v>2000000</v>
      </c>
      <c r="G281" s="74">
        <v>500000</v>
      </c>
    </row>
    <row r="282" spans="1:7" x14ac:dyDescent="0.3">
      <c r="A282" s="72">
        <v>2</v>
      </c>
      <c r="B282" s="72">
        <v>12020480</v>
      </c>
      <c r="C282" s="73" t="s">
        <v>682</v>
      </c>
      <c r="D282" s="74">
        <v>426074</v>
      </c>
      <c r="E282" s="74">
        <v>420450</v>
      </c>
      <c r="F282" s="74">
        <v>3250000</v>
      </c>
      <c r="G282" s="74">
        <v>1000000</v>
      </c>
    </row>
    <row r="283" spans="1:7" x14ac:dyDescent="0.3">
      <c r="A283" s="72">
        <v>3</v>
      </c>
      <c r="B283" s="72">
        <v>12020491</v>
      </c>
      <c r="C283" s="73" t="s">
        <v>683</v>
      </c>
      <c r="D283" s="74">
        <v>5000</v>
      </c>
      <c r="E283" s="74">
        <v>2500</v>
      </c>
      <c r="F283" s="74">
        <v>500000</v>
      </c>
      <c r="G283" s="74">
        <v>100000</v>
      </c>
    </row>
    <row r="284" spans="1:7" x14ac:dyDescent="0.3">
      <c r="A284" s="72">
        <v>4</v>
      </c>
      <c r="B284" s="72">
        <v>12020604</v>
      </c>
      <c r="C284" s="73" t="s">
        <v>599</v>
      </c>
      <c r="D284" s="74">
        <v>514000</v>
      </c>
      <c r="E284" s="74">
        <v>848000</v>
      </c>
      <c r="F284" s="74">
        <v>2560000</v>
      </c>
      <c r="G284" s="74">
        <v>700000</v>
      </c>
    </row>
    <row r="285" spans="1:7" x14ac:dyDescent="0.3">
      <c r="A285" s="72">
        <v>5</v>
      </c>
      <c r="B285" s="72">
        <v>12020702</v>
      </c>
      <c r="C285" s="73" t="s">
        <v>636</v>
      </c>
      <c r="D285" s="75">
        <v>0</v>
      </c>
      <c r="E285" s="75">
        <v>0</v>
      </c>
      <c r="F285" s="74">
        <v>935000</v>
      </c>
      <c r="G285" s="74">
        <v>400000</v>
      </c>
    </row>
    <row r="286" spans="1:7" x14ac:dyDescent="0.3">
      <c r="A286" s="72">
        <v>6</v>
      </c>
      <c r="B286" s="72">
        <v>12020711</v>
      </c>
      <c r="C286" s="73" t="s">
        <v>684</v>
      </c>
      <c r="D286" s="74">
        <v>1863000</v>
      </c>
      <c r="E286" s="74">
        <v>1445700</v>
      </c>
      <c r="F286" s="74">
        <v>11255000</v>
      </c>
      <c r="G286" s="74">
        <v>5500000</v>
      </c>
    </row>
    <row r="287" spans="1:7" x14ac:dyDescent="0.3">
      <c r="A287" s="72">
        <v>7</v>
      </c>
      <c r="B287" s="72">
        <v>13020201</v>
      </c>
      <c r="C287" s="73" t="s">
        <v>626</v>
      </c>
      <c r="D287" s="75">
        <v>0</v>
      </c>
      <c r="E287" s="75">
        <v>0</v>
      </c>
      <c r="F287" s="75">
        <v>0</v>
      </c>
      <c r="G287" s="75">
        <v>0</v>
      </c>
    </row>
    <row r="288" spans="1:7" ht="26.4" x14ac:dyDescent="0.3">
      <c r="A288" s="72">
        <v>8</v>
      </c>
      <c r="B288" s="72">
        <v>14030201</v>
      </c>
      <c r="C288" s="73" t="s">
        <v>606</v>
      </c>
      <c r="D288" s="74">
        <v>12511395375</v>
      </c>
      <c r="E288" s="74">
        <v>18509084992</v>
      </c>
      <c r="F288" s="74">
        <v>20002100000</v>
      </c>
      <c r="G288" s="74">
        <v>48000000000</v>
      </c>
    </row>
    <row r="289" spans="1:7" x14ac:dyDescent="0.3">
      <c r="A289" s="223" t="s">
        <v>31</v>
      </c>
      <c r="B289" s="223"/>
      <c r="C289" s="223"/>
      <c r="D289" s="76">
        <v>12514203449</v>
      </c>
      <c r="E289" s="76">
        <v>18511801642</v>
      </c>
      <c r="F289" s="76">
        <v>20022600000</v>
      </c>
      <c r="G289" s="76">
        <v>48008200000</v>
      </c>
    </row>
    <row r="290" spans="1:7" x14ac:dyDescent="0.3">
      <c r="A290" s="71">
        <v>40</v>
      </c>
      <c r="B290" s="71">
        <v>11101000100</v>
      </c>
      <c r="C290" s="224" t="s">
        <v>81</v>
      </c>
      <c r="D290" s="224"/>
      <c r="E290" s="224"/>
      <c r="F290" s="224"/>
      <c r="G290" s="224"/>
    </row>
    <row r="291" spans="1:7" x14ac:dyDescent="0.3">
      <c r="A291" s="72">
        <v>1</v>
      </c>
      <c r="B291" s="72">
        <v>12020417</v>
      </c>
      <c r="C291" s="73" t="s">
        <v>641</v>
      </c>
      <c r="D291" s="74">
        <v>11285000</v>
      </c>
      <c r="E291" s="75">
        <v>0</v>
      </c>
      <c r="F291" s="74">
        <v>20000000</v>
      </c>
      <c r="G291" s="74">
        <v>35000000</v>
      </c>
    </row>
    <row r="292" spans="1:7" x14ac:dyDescent="0.3">
      <c r="A292" s="72">
        <v>2</v>
      </c>
      <c r="B292" s="72">
        <v>12020427</v>
      </c>
      <c r="C292" s="73" t="s">
        <v>554</v>
      </c>
      <c r="D292" s="75">
        <v>0</v>
      </c>
      <c r="E292" s="75">
        <v>0</v>
      </c>
      <c r="F292" s="74">
        <v>15000000</v>
      </c>
      <c r="G292" s="74">
        <v>5000000</v>
      </c>
    </row>
    <row r="293" spans="1:7" x14ac:dyDescent="0.3">
      <c r="A293" s="72">
        <v>3</v>
      </c>
      <c r="B293" s="72">
        <v>12020496</v>
      </c>
      <c r="C293" s="73" t="s">
        <v>567</v>
      </c>
      <c r="D293" s="75">
        <v>0</v>
      </c>
      <c r="E293" s="75">
        <v>0</v>
      </c>
      <c r="F293" s="74">
        <v>15000000</v>
      </c>
      <c r="G293" s="74">
        <v>35000000</v>
      </c>
    </row>
    <row r="294" spans="1:7" x14ac:dyDescent="0.3">
      <c r="A294" s="223" t="s">
        <v>31</v>
      </c>
      <c r="B294" s="223"/>
      <c r="C294" s="223"/>
      <c r="D294" s="76">
        <v>11285000</v>
      </c>
      <c r="E294" s="77">
        <v>0</v>
      </c>
      <c r="F294" s="76">
        <v>50000000</v>
      </c>
      <c r="G294" s="76">
        <v>75000000</v>
      </c>
    </row>
    <row r="295" spans="1:7" x14ac:dyDescent="0.3">
      <c r="A295" s="71">
        <v>41</v>
      </c>
      <c r="B295" s="71">
        <v>53500100100</v>
      </c>
      <c r="C295" s="224" t="s">
        <v>269</v>
      </c>
      <c r="D295" s="224"/>
      <c r="E295" s="224"/>
      <c r="F295" s="224"/>
      <c r="G295" s="224"/>
    </row>
    <row r="296" spans="1:7" x14ac:dyDescent="0.3">
      <c r="A296" s="72">
        <v>1</v>
      </c>
      <c r="B296" s="72">
        <v>12020427</v>
      </c>
      <c r="C296" s="73" t="s">
        <v>554</v>
      </c>
      <c r="D296" s="74">
        <v>25000</v>
      </c>
      <c r="E296" s="75">
        <v>0</v>
      </c>
      <c r="F296" s="74">
        <v>2499999.96</v>
      </c>
      <c r="G296" s="74">
        <v>1899999.96</v>
      </c>
    </row>
    <row r="297" spans="1:7" ht="26.4" x14ac:dyDescent="0.3">
      <c r="A297" s="72">
        <v>2</v>
      </c>
      <c r="B297" s="72">
        <v>12020431</v>
      </c>
      <c r="C297" s="73" t="s">
        <v>611</v>
      </c>
      <c r="D297" s="74">
        <v>1975000</v>
      </c>
      <c r="E297" s="74">
        <v>1050000</v>
      </c>
      <c r="F297" s="74">
        <v>17000000.039999999</v>
      </c>
      <c r="G297" s="74">
        <v>13000000</v>
      </c>
    </row>
    <row r="298" spans="1:7" x14ac:dyDescent="0.3">
      <c r="A298" s="72">
        <v>3</v>
      </c>
      <c r="B298" s="72">
        <v>12020482</v>
      </c>
      <c r="C298" s="73" t="s">
        <v>628</v>
      </c>
      <c r="D298" s="75">
        <v>0</v>
      </c>
      <c r="E298" s="75">
        <v>0</v>
      </c>
      <c r="F298" s="75">
        <v>0</v>
      </c>
      <c r="G298" s="75">
        <v>0</v>
      </c>
    </row>
    <row r="299" spans="1:7" x14ac:dyDescent="0.3">
      <c r="A299" s="72">
        <v>4</v>
      </c>
      <c r="B299" s="72">
        <v>12020501</v>
      </c>
      <c r="C299" s="73" t="s">
        <v>612</v>
      </c>
      <c r="D299" s="74">
        <v>797000</v>
      </c>
      <c r="E299" s="74">
        <v>150000</v>
      </c>
      <c r="F299" s="74">
        <v>6600000</v>
      </c>
      <c r="G299" s="74">
        <v>5000000.04</v>
      </c>
    </row>
    <row r="300" spans="1:7" x14ac:dyDescent="0.3">
      <c r="A300" s="72">
        <v>5</v>
      </c>
      <c r="B300" s="72">
        <v>12020503</v>
      </c>
      <c r="C300" s="73" t="s">
        <v>685</v>
      </c>
      <c r="D300" s="74">
        <v>1795000</v>
      </c>
      <c r="E300" s="74">
        <v>1089000</v>
      </c>
      <c r="F300" s="74">
        <v>6398550</v>
      </c>
      <c r="G300" s="74">
        <v>5100000</v>
      </c>
    </row>
    <row r="301" spans="1:7" x14ac:dyDescent="0.3">
      <c r="A301" s="72">
        <v>6</v>
      </c>
      <c r="B301" s="72">
        <v>13020101</v>
      </c>
      <c r="C301" s="73" t="s">
        <v>568</v>
      </c>
      <c r="D301" s="75">
        <v>0</v>
      </c>
      <c r="E301" s="75">
        <v>0</v>
      </c>
      <c r="F301" s="75">
        <v>0</v>
      </c>
      <c r="G301" s="74">
        <v>5000000000</v>
      </c>
    </row>
    <row r="302" spans="1:7" x14ac:dyDescent="0.3">
      <c r="A302" s="223" t="s">
        <v>31</v>
      </c>
      <c r="B302" s="223"/>
      <c r="C302" s="223"/>
      <c r="D302" s="76">
        <v>4592000</v>
      </c>
      <c r="E302" s="76">
        <v>2289000</v>
      </c>
      <c r="F302" s="76">
        <v>32498550</v>
      </c>
      <c r="G302" s="76">
        <v>5025000000</v>
      </c>
    </row>
    <row r="303" spans="1:7" x14ac:dyDescent="0.3">
      <c r="A303" s="71">
        <v>42</v>
      </c>
      <c r="B303" s="71">
        <v>53505300100</v>
      </c>
      <c r="C303" s="224" t="s">
        <v>208</v>
      </c>
      <c r="D303" s="224"/>
      <c r="E303" s="224"/>
      <c r="F303" s="224"/>
      <c r="G303" s="224"/>
    </row>
    <row r="304" spans="1:7" x14ac:dyDescent="0.3">
      <c r="A304" s="72">
        <v>1</v>
      </c>
      <c r="B304" s="72">
        <v>12020153</v>
      </c>
      <c r="C304" s="73" t="s">
        <v>564</v>
      </c>
      <c r="D304" s="74">
        <v>582000</v>
      </c>
      <c r="E304" s="74">
        <v>1440000</v>
      </c>
      <c r="F304" s="74">
        <v>648600</v>
      </c>
      <c r="G304" s="74">
        <v>200000.4</v>
      </c>
    </row>
    <row r="305" spans="1:7" x14ac:dyDescent="0.3">
      <c r="A305" s="72">
        <v>2</v>
      </c>
      <c r="B305" s="72">
        <v>12020482</v>
      </c>
      <c r="C305" s="73" t="s">
        <v>628</v>
      </c>
      <c r="D305" s="74">
        <v>25000</v>
      </c>
      <c r="E305" s="74">
        <v>2766900</v>
      </c>
      <c r="F305" s="74">
        <v>24999996</v>
      </c>
      <c r="G305" s="74">
        <v>11624999.199999999</v>
      </c>
    </row>
    <row r="306" spans="1:7" x14ac:dyDescent="0.3">
      <c r="A306" s="72">
        <v>3</v>
      </c>
      <c r="B306" s="72">
        <v>12020502</v>
      </c>
      <c r="C306" s="73" t="s">
        <v>686</v>
      </c>
      <c r="D306" s="74">
        <v>687000</v>
      </c>
      <c r="E306" s="74">
        <v>747300</v>
      </c>
      <c r="F306" s="74">
        <v>2000004</v>
      </c>
      <c r="G306" s="74">
        <v>2000000.4</v>
      </c>
    </row>
    <row r="307" spans="1:7" x14ac:dyDescent="0.3">
      <c r="A307" s="223" t="s">
        <v>31</v>
      </c>
      <c r="B307" s="223"/>
      <c r="C307" s="223"/>
      <c r="D307" s="76">
        <v>1294000</v>
      </c>
      <c r="E307" s="76">
        <v>4954200</v>
      </c>
      <c r="F307" s="76">
        <v>27648600</v>
      </c>
      <c r="G307" s="76">
        <v>13825000</v>
      </c>
    </row>
    <row r="308" spans="1:7" x14ac:dyDescent="0.3">
      <c r="A308" s="71">
        <v>43</v>
      </c>
      <c r="B308" s="71">
        <v>22205100100</v>
      </c>
      <c r="C308" s="224" t="s">
        <v>183</v>
      </c>
      <c r="D308" s="224"/>
      <c r="E308" s="224"/>
      <c r="F308" s="224"/>
      <c r="G308" s="224"/>
    </row>
    <row r="309" spans="1:7" x14ac:dyDescent="0.3">
      <c r="A309" s="72">
        <v>1</v>
      </c>
      <c r="B309" s="72">
        <v>12020606</v>
      </c>
      <c r="C309" s="73" t="s">
        <v>687</v>
      </c>
      <c r="D309" s="74">
        <v>745000</v>
      </c>
      <c r="E309" s="74">
        <v>1572000</v>
      </c>
      <c r="F309" s="74">
        <v>3876000</v>
      </c>
      <c r="G309" s="74">
        <v>1000000</v>
      </c>
    </row>
    <row r="310" spans="1:7" x14ac:dyDescent="0.3">
      <c r="A310" s="223" t="s">
        <v>31</v>
      </c>
      <c r="B310" s="223"/>
      <c r="C310" s="223"/>
      <c r="D310" s="76">
        <v>745000</v>
      </c>
      <c r="E310" s="76">
        <v>1572000</v>
      </c>
      <c r="F310" s="76">
        <v>3876000</v>
      </c>
      <c r="G310" s="76">
        <v>1000000</v>
      </c>
    </row>
    <row r="311" spans="1:7" x14ac:dyDescent="0.3">
      <c r="A311" s="71">
        <v>44</v>
      </c>
      <c r="B311" s="71">
        <v>31805100100</v>
      </c>
      <c r="C311" s="224" t="s">
        <v>225</v>
      </c>
      <c r="D311" s="224"/>
      <c r="E311" s="224"/>
      <c r="F311" s="224"/>
      <c r="G311" s="224"/>
    </row>
    <row r="312" spans="1:7" x14ac:dyDescent="0.3">
      <c r="A312" s="72">
        <v>1</v>
      </c>
      <c r="B312" s="72">
        <v>12020401</v>
      </c>
      <c r="C312" s="73" t="s">
        <v>613</v>
      </c>
      <c r="D312" s="74">
        <v>24116920</v>
      </c>
      <c r="E312" s="74">
        <v>26032220</v>
      </c>
      <c r="F312" s="74">
        <v>30000000</v>
      </c>
      <c r="G312" s="74">
        <v>50000000</v>
      </c>
    </row>
    <row r="313" spans="1:7" x14ac:dyDescent="0.3">
      <c r="A313" s="72">
        <v>2</v>
      </c>
      <c r="B313" s="72">
        <v>1202040101</v>
      </c>
      <c r="C313" s="73" t="s">
        <v>614</v>
      </c>
      <c r="D313" s="74">
        <v>67993795</v>
      </c>
      <c r="E313" s="74">
        <v>97302597</v>
      </c>
      <c r="F313" s="74">
        <v>80000000</v>
      </c>
      <c r="G313" s="74">
        <v>130000000</v>
      </c>
    </row>
    <row r="314" spans="1:7" x14ac:dyDescent="0.3">
      <c r="A314" s="72">
        <v>3</v>
      </c>
      <c r="B314" s="72">
        <v>12020426</v>
      </c>
      <c r="C314" s="73" t="s">
        <v>615</v>
      </c>
      <c r="D314" s="74">
        <v>51521860</v>
      </c>
      <c r="E314" s="74">
        <v>105857290</v>
      </c>
      <c r="F314" s="74">
        <v>30000000</v>
      </c>
      <c r="G314" s="74">
        <v>100000000</v>
      </c>
    </row>
    <row r="315" spans="1:7" x14ac:dyDescent="0.3">
      <c r="A315" s="72">
        <v>4</v>
      </c>
      <c r="B315" s="72">
        <v>12020427</v>
      </c>
      <c r="C315" s="73" t="s">
        <v>554</v>
      </c>
      <c r="D315" s="74">
        <v>151850</v>
      </c>
      <c r="E315" s="74">
        <v>112560</v>
      </c>
      <c r="F315" s="74">
        <v>400000</v>
      </c>
      <c r="G315" s="74">
        <v>500000</v>
      </c>
    </row>
    <row r="316" spans="1:7" x14ac:dyDescent="0.3">
      <c r="A316" s="72">
        <v>5</v>
      </c>
      <c r="B316" s="72">
        <v>12020445</v>
      </c>
      <c r="C316" s="73" t="s">
        <v>688</v>
      </c>
      <c r="D316" s="74">
        <v>52000</v>
      </c>
      <c r="E316" s="74">
        <v>2667320</v>
      </c>
      <c r="F316" s="74">
        <v>10000000</v>
      </c>
      <c r="G316" s="74">
        <v>4500000</v>
      </c>
    </row>
    <row r="317" spans="1:7" x14ac:dyDescent="0.3">
      <c r="A317" s="72">
        <v>6</v>
      </c>
      <c r="B317" s="72">
        <v>12020502</v>
      </c>
      <c r="C317" s="73" t="s">
        <v>686</v>
      </c>
      <c r="D317" s="74">
        <v>11664800</v>
      </c>
      <c r="E317" s="74">
        <v>15094250</v>
      </c>
      <c r="F317" s="74">
        <v>29600000</v>
      </c>
      <c r="G317" s="74">
        <v>15000000</v>
      </c>
    </row>
    <row r="318" spans="1:7" x14ac:dyDescent="0.3">
      <c r="A318" s="223" t="s">
        <v>31</v>
      </c>
      <c r="B318" s="223"/>
      <c r="C318" s="223"/>
      <c r="D318" s="76">
        <v>155501225</v>
      </c>
      <c r="E318" s="76">
        <v>247066237</v>
      </c>
      <c r="F318" s="76">
        <v>180000000</v>
      </c>
      <c r="G318" s="76">
        <v>300000000</v>
      </c>
    </row>
    <row r="319" spans="1:7" x14ac:dyDescent="0.3">
      <c r="A319" s="71">
        <v>45</v>
      </c>
      <c r="B319" s="71">
        <v>12300100100</v>
      </c>
      <c r="C319" s="224" t="s">
        <v>131</v>
      </c>
      <c r="D319" s="224"/>
      <c r="E319" s="224"/>
      <c r="F319" s="224"/>
      <c r="G319" s="224"/>
    </row>
    <row r="320" spans="1:7" x14ac:dyDescent="0.3">
      <c r="A320" s="72">
        <v>1</v>
      </c>
      <c r="B320" s="72">
        <v>12020703</v>
      </c>
      <c r="C320" s="73" t="s">
        <v>689</v>
      </c>
      <c r="D320" s="74">
        <v>1459490</v>
      </c>
      <c r="E320" s="74">
        <v>554000</v>
      </c>
      <c r="F320" s="74">
        <v>2835000</v>
      </c>
      <c r="G320" s="74">
        <v>2835000</v>
      </c>
    </row>
    <row r="321" spans="1:7" x14ac:dyDescent="0.3">
      <c r="A321" s="72">
        <v>2</v>
      </c>
      <c r="B321" s="72">
        <v>12020906</v>
      </c>
      <c r="C321" s="73" t="s">
        <v>563</v>
      </c>
      <c r="D321" s="75">
        <v>0</v>
      </c>
      <c r="E321" s="75">
        <v>0</v>
      </c>
      <c r="F321" s="75">
        <v>0</v>
      </c>
      <c r="G321" s="75">
        <v>0</v>
      </c>
    </row>
    <row r="322" spans="1:7" x14ac:dyDescent="0.3">
      <c r="A322" s="223" t="s">
        <v>31</v>
      </c>
      <c r="B322" s="223"/>
      <c r="C322" s="223"/>
      <c r="D322" s="76">
        <v>1459490</v>
      </c>
      <c r="E322" s="76">
        <v>554000</v>
      </c>
      <c r="F322" s="76">
        <v>2835000</v>
      </c>
      <c r="G322" s="76">
        <v>2835000</v>
      </c>
    </row>
    <row r="323" spans="1:7" x14ac:dyDescent="0.3">
      <c r="A323" s="71">
        <v>46</v>
      </c>
      <c r="B323" s="71">
        <v>16100200100</v>
      </c>
      <c r="C323" s="224" t="s">
        <v>237</v>
      </c>
      <c r="D323" s="224"/>
      <c r="E323" s="224"/>
      <c r="F323" s="224"/>
      <c r="G323" s="224"/>
    </row>
    <row r="324" spans="1:7" x14ac:dyDescent="0.3">
      <c r="A324" s="72">
        <v>1</v>
      </c>
      <c r="B324" s="72">
        <v>12020453</v>
      </c>
      <c r="C324" s="73" t="s">
        <v>556</v>
      </c>
      <c r="D324" s="74">
        <v>4666000</v>
      </c>
      <c r="E324" s="75">
        <v>0</v>
      </c>
      <c r="F324" s="75">
        <v>0</v>
      </c>
      <c r="G324" s="74">
        <v>8580000</v>
      </c>
    </row>
    <row r="325" spans="1:7" x14ac:dyDescent="0.3">
      <c r="A325" s="72">
        <v>2</v>
      </c>
      <c r="B325" s="72">
        <v>12020501</v>
      </c>
      <c r="C325" s="73" t="s">
        <v>612</v>
      </c>
      <c r="D325" s="75">
        <v>0</v>
      </c>
      <c r="E325" s="74">
        <v>4340000</v>
      </c>
      <c r="F325" s="74">
        <v>7150000</v>
      </c>
      <c r="G325" s="75">
        <v>0</v>
      </c>
    </row>
    <row r="326" spans="1:7" x14ac:dyDescent="0.3">
      <c r="A326" s="223" t="s">
        <v>31</v>
      </c>
      <c r="B326" s="223"/>
      <c r="C326" s="223"/>
      <c r="D326" s="76">
        <v>4666000</v>
      </c>
      <c r="E326" s="76">
        <v>4340000</v>
      </c>
      <c r="F326" s="76">
        <v>7150000</v>
      </c>
      <c r="G326" s="76">
        <v>8580000</v>
      </c>
    </row>
    <row r="327" spans="1:7" x14ac:dyDescent="0.3">
      <c r="A327" s="71">
        <v>47</v>
      </c>
      <c r="B327" s="71">
        <v>14700100100</v>
      </c>
      <c r="C327" s="224" t="s">
        <v>248</v>
      </c>
      <c r="D327" s="224"/>
      <c r="E327" s="224"/>
      <c r="F327" s="224"/>
      <c r="G327" s="224"/>
    </row>
    <row r="328" spans="1:7" x14ac:dyDescent="0.3">
      <c r="A328" s="72">
        <v>1</v>
      </c>
      <c r="B328" s="72">
        <v>12020606</v>
      </c>
      <c r="C328" s="73" t="s">
        <v>687</v>
      </c>
      <c r="D328" s="74">
        <v>10000</v>
      </c>
      <c r="E328" s="74">
        <v>100000</v>
      </c>
      <c r="F328" s="74">
        <v>84000</v>
      </c>
      <c r="G328" s="74">
        <v>114000</v>
      </c>
    </row>
    <row r="329" spans="1:7" x14ac:dyDescent="0.3">
      <c r="A329" s="223" t="s">
        <v>31</v>
      </c>
      <c r="B329" s="223"/>
      <c r="C329" s="223"/>
      <c r="D329" s="76">
        <v>10000</v>
      </c>
      <c r="E329" s="76">
        <v>100000</v>
      </c>
      <c r="F329" s="76">
        <v>84000</v>
      </c>
      <c r="G329" s="76">
        <v>114000</v>
      </c>
    </row>
    <row r="330" spans="1:7" x14ac:dyDescent="0.3">
      <c r="A330" s="71">
        <v>49</v>
      </c>
      <c r="B330" s="71">
        <v>12305600100</v>
      </c>
      <c r="C330" s="224" t="s">
        <v>242</v>
      </c>
      <c r="D330" s="224"/>
      <c r="E330" s="224"/>
      <c r="F330" s="224"/>
      <c r="G330" s="224"/>
    </row>
    <row r="331" spans="1:7" x14ac:dyDescent="0.3">
      <c r="A331" s="72">
        <v>1</v>
      </c>
      <c r="B331" s="72">
        <v>12020151</v>
      </c>
      <c r="C331" s="73" t="s">
        <v>690</v>
      </c>
      <c r="D331" s="74">
        <v>68336950</v>
      </c>
      <c r="E331" s="74">
        <v>68038950</v>
      </c>
      <c r="F331" s="74">
        <v>99477300</v>
      </c>
      <c r="G331" s="74">
        <v>246962746.80000001</v>
      </c>
    </row>
    <row r="332" spans="1:7" x14ac:dyDescent="0.3">
      <c r="A332" s="72">
        <v>2</v>
      </c>
      <c r="B332" s="72">
        <v>12020436</v>
      </c>
      <c r="C332" s="73" t="s">
        <v>691</v>
      </c>
      <c r="D332" s="74">
        <v>6163759</v>
      </c>
      <c r="E332" s="74">
        <v>26127416</v>
      </c>
      <c r="F332" s="74">
        <v>26956000</v>
      </c>
      <c r="G332" s="74">
        <v>66921074.520000003</v>
      </c>
    </row>
    <row r="333" spans="1:7" x14ac:dyDescent="0.3">
      <c r="A333" s="72">
        <v>3</v>
      </c>
      <c r="B333" s="72">
        <v>12020450</v>
      </c>
      <c r="C333" s="73" t="s">
        <v>634</v>
      </c>
      <c r="D333" s="75">
        <v>0</v>
      </c>
      <c r="E333" s="74">
        <v>50000</v>
      </c>
      <c r="F333" s="74">
        <v>1725000</v>
      </c>
      <c r="G333" s="74">
        <v>4282491.96</v>
      </c>
    </row>
    <row r="334" spans="1:7" x14ac:dyDescent="0.3">
      <c r="A334" s="72">
        <v>4</v>
      </c>
      <c r="B334" s="72">
        <v>12020501</v>
      </c>
      <c r="C334" s="73" t="s">
        <v>612</v>
      </c>
      <c r="D334" s="74">
        <v>250000</v>
      </c>
      <c r="E334" s="74">
        <v>10000</v>
      </c>
      <c r="F334" s="74">
        <v>1725000</v>
      </c>
      <c r="G334" s="74">
        <v>4282491.96</v>
      </c>
    </row>
    <row r="335" spans="1:7" x14ac:dyDescent="0.3">
      <c r="A335" s="72">
        <v>5</v>
      </c>
      <c r="B335" s="72">
        <v>12020616</v>
      </c>
      <c r="C335" s="73" t="s">
        <v>560</v>
      </c>
      <c r="D335" s="74">
        <v>10000</v>
      </c>
      <c r="E335" s="74">
        <v>10000</v>
      </c>
      <c r="F335" s="74">
        <v>1725000</v>
      </c>
      <c r="G335" s="74">
        <v>4282491.96</v>
      </c>
    </row>
    <row r="336" spans="1:7" x14ac:dyDescent="0.3">
      <c r="A336" s="72">
        <v>6</v>
      </c>
      <c r="B336" s="72">
        <v>12020704</v>
      </c>
      <c r="C336" s="73" t="s">
        <v>692</v>
      </c>
      <c r="D336" s="74">
        <v>149000</v>
      </c>
      <c r="E336" s="74">
        <v>260000</v>
      </c>
      <c r="F336" s="74">
        <v>9372700</v>
      </c>
      <c r="G336" s="74">
        <v>23268702.800000001</v>
      </c>
    </row>
    <row r="337" spans="1:7" x14ac:dyDescent="0.3">
      <c r="A337" s="223" t="s">
        <v>31</v>
      </c>
      <c r="B337" s="223"/>
      <c r="C337" s="223"/>
      <c r="D337" s="76">
        <v>74909709</v>
      </c>
      <c r="E337" s="76">
        <v>94496366</v>
      </c>
      <c r="F337" s="76">
        <v>140981000</v>
      </c>
      <c r="G337" s="76">
        <v>350000000</v>
      </c>
    </row>
    <row r="338" spans="1:7" x14ac:dyDescent="0.3">
      <c r="A338" s="71">
        <v>50</v>
      </c>
      <c r="B338" s="71">
        <v>22205700100</v>
      </c>
      <c r="C338" s="224" t="s">
        <v>329</v>
      </c>
      <c r="D338" s="224"/>
      <c r="E338" s="224"/>
      <c r="F338" s="224"/>
      <c r="G338" s="224"/>
    </row>
    <row r="339" spans="1:7" x14ac:dyDescent="0.3">
      <c r="A339" s="72">
        <v>1</v>
      </c>
      <c r="B339" s="72">
        <v>12020901</v>
      </c>
      <c r="C339" s="73" t="s">
        <v>608</v>
      </c>
      <c r="D339" s="74">
        <v>1037014262</v>
      </c>
      <c r="E339" s="74">
        <v>3273325323</v>
      </c>
      <c r="F339" s="74">
        <v>700001000</v>
      </c>
      <c r="G339" s="74">
        <v>4000000000</v>
      </c>
    </row>
    <row r="340" spans="1:7" x14ac:dyDescent="0.3">
      <c r="A340" s="72">
        <v>2</v>
      </c>
      <c r="B340" s="72">
        <v>14050201</v>
      </c>
      <c r="C340" s="73" t="s">
        <v>693</v>
      </c>
      <c r="D340" s="75">
        <v>0</v>
      </c>
      <c r="E340" s="75">
        <v>0</v>
      </c>
      <c r="F340" s="74">
        <v>400000000</v>
      </c>
      <c r="G340" s="75">
        <v>0</v>
      </c>
    </row>
    <row r="341" spans="1:7" x14ac:dyDescent="0.3">
      <c r="A341" s="223" t="s">
        <v>31</v>
      </c>
      <c r="B341" s="223"/>
      <c r="C341" s="223"/>
      <c r="D341" s="76">
        <v>1037014262</v>
      </c>
      <c r="E341" s="76">
        <v>3273325323</v>
      </c>
      <c r="F341" s="76">
        <v>1100001000</v>
      </c>
      <c r="G341" s="76">
        <v>4000000000</v>
      </c>
    </row>
    <row r="342" spans="1:7" x14ac:dyDescent="0.3">
      <c r="A342" s="71">
        <v>51</v>
      </c>
      <c r="B342" s="71">
        <v>31801100100</v>
      </c>
      <c r="C342" s="224" t="s">
        <v>266</v>
      </c>
      <c r="D342" s="224"/>
      <c r="E342" s="224"/>
      <c r="F342" s="224"/>
      <c r="G342" s="224"/>
    </row>
    <row r="343" spans="1:7" x14ac:dyDescent="0.3">
      <c r="A343" s="72">
        <v>1</v>
      </c>
      <c r="B343" s="72">
        <v>12020427</v>
      </c>
      <c r="C343" s="73" t="s">
        <v>554</v>
      </c>
      <c r="D343" s="75">
        <v>0</v>
      </c>
      <c r="E343" s="75">
        <v>0</v>
      </c>
      <c r="F343" s="74">
        <v>50000</v>
      </c>
      <c r="G343" s="75">
        <v>0</v>
      </c>
    </row>
    <row r="344" spans="1:7" x14ac:dyDescent="0.3">
      <c r="A344" s="72">
        <v>2</v>
      </c>
      <c r="B344" s="72">
        <v>12020453</v>
      </c>
      <c r="C344" s="73" t="s">
        <v>556</v>
      </c>
      <c r="D344" s="74">
        <v>43000</v>
      </c>
      <c r="E344" s="74">
        <v>353500</v>
      </c>
      <c r="F344" s="74">
        <v>450000</v>
      </c>
      <c r="G344" s="74">
        <v>300000</v>
      </c>
    </row>
    <row r="345" spans="1:7" x14ac:dyDescent="0.3">
      <c r="A345" s="223" t="s">
        <v>31</v>
      </c>
      <c r="B345" s="223"/>
      <c r="C345" s="223"/>
      <c r="D345" s="76">
        <v>43000</v>
      </c>
      <c r="E345" s="76">
        <v>353500</v>
      </c>
      <c r="F345" s="76">
        <v>500000</v>
      </c>
      <c r="G345" s="76">
        <v>300000</v>
      </c>
    </row>
    <row r="346" spans="1:7" x14ac:dyDescent="0.3">
      <c r="A346" s="71">
        <v>52</v>
      </c>
      <c r="B346" s="71">
        <v>32600100100</v>
      </c>
      <c r="C346" s="224" t="s">
        <v>59</v>
      </c>
      <c r="D346" s="224"/>
      <c r="E346" s="224"/>
      <c r="F346" s="224"/>
      <c r="G346" s="224"/>
    </row>
    <row r="347" spans="1:7" x14ac:dyDescent="0.3">
      <c r="A347" s="72">
        <v>1</v>
      </c>
      <c r="B347" s="72">
        <v>12020417</v>
      </c>
      <c r="C347" s="73" t="s">
        <v>641</v>
      </c>
      <c r="D347" s="74">
        <v>45175000</v>
      </c>
      <c r="E347" s="74">
        <v>33350000</v>
      </c>
      <c r="F347" s="74">
        <v>80000000</v>
      </c>
      <c r="G347" s="74">
        <v>90000000</v>
      </c>
    </row>
    <row r="348" spans="1:7" x14ac:dyDescent="0.3">
      <c r="A348" s="72">
        <v>2</v>
      </c>
      <c r="B348" s="72">
        <v>12020426</v>
      </c>
      <c r="C348" s="73" t="s">
        <v>615</v>
      </c>
      <c r="D348" s="74">
        <v>437800</v>
      </c>
      <c r="E348" s="74">
        <v>551400</v>
      </c>
      <c r="F348" s="74">
        <v>4999999.92</v>
      </c>
      <c r="G348" s="74">
        <v>4999999.92</v>
      </c>
    </row>
    <row r="349" spans="1:7" x14ac:dyDescent="0.3">
      <c r="A349" s="72">
        <v>3</v>
      </c>
      <c r="B349" s="72">
        <v>12020427</v>
      </c>
      <c r="C349" s="73" t="s">
        <v>554</v>
      </c>
      <c r="D349" s="75">
        <v>0</v>
      </c>
      <c r="E349" s="75">
        <v>0</v>
      </c>
      <c r="F349" s="74">
        <v>49996.08</v>
      </c>
      <c r="G349" s="74">
        <v>49996.08</v>
      </c>
    </row>
    <row r="350" spans="1:7" x14ac:dyDescent="0.3">
      <c r="A350" s="72">
        <v>4</v>
      </c>
      <c r="B350" s="72">
        <v>12020496</v>
      </c>
      <c r="C350" s="73" t="s">
        <v>567</v>
      </c>
      <c r="D350" s="75">
        <v>0</v>
      </c>
      <c r="E350" s="75">
        <v>0</v>
      </c>
      <c r="F350" s="74">
        <v>900000</v>
      </c>
      <c r="G350" s="74">
        <v>900000</v>
      </c>
    </row>
    <row r="351" spans="1:7" x14ac:dyDescent="0.3">
      <c r="A351" s="72">
        <v>5</v>
      </c>
      <c r="B351" s="72">
        <v>12020499</v>
      </c>
      <c r="C351" s="73" t="s">
        <v>558</v>
      </c>
      <c r="D351" s="74">
        <v>21352891</v>
      </c>
      <c r="E351" s="74">
        <v>33802948</v>
      </c>
      <c r="F351" s="74">
        <v>20000000</v>
      </c>
      <c r="G351" s="74">
        <v>31207500</v>
      </c>
    </row>
    <row r="352" spans="1:7" x14ac:dyDescent="0.3">
      <c r="A352" s="72">
        <v>6</v>
      </c>
      <c r="B352" s="72">
        <v>12020601</v>
      </c>
      <c r="C352" s="73" t="s">
        <v>694</v>
      </c>
      <c r="D352" s="75">
        <v>0</v>
      </c>
      <c r="E352" s="75">
        <v>0</v>
      </c>
      <c r="F352" s="74">
        <v>87504</v>
      </c>
      <c r="G352" s="74">
        <v>87504</v>
      </c>
    </row>
    <row r="353" spans="1:7" x14ac:dyDescent="0.3">
      <c r="A353" s="223" t="s">
        <v>31</v>
      </c>
      <c r="B353" s="223"/>
      <c r="C353" s="223"/>
      <c r="D353" s="76">
        <v>66965691</v>
      </c>
      <c r="E353" s="76">
        <v>67704348</v>
      </c>
      <c r="F353" s="76">
        <v>106037500</v>
      </c>
      <c r="G353" s="76">
        <v>127245000</v>
      </c>
    </row>
    <row r="354" spans="1:7" x14ac:dyDescent="0.3">
      <c r="A354" s="71">
        <v>53</v>
      </c>
      <c r="B354" s="71">
        <v>11113200100</v>
      </c>
      <c r="C354" s="224" t="s">
        <v>252</v>
      </c>
      <c r="D354" s="224"/>
      <c r="E354" s="224"/>
      <c r="F354" s="224"/>
      <c r="G354" s="224"/>
    </row>
    <row r="355" spans="1:7" x14ac:dyDescent="0.3">
      <c r="A355" s="72">
        <v>1</v>
      </c>
      <c r="B355" s="72">
        <v>12020427</v>
      </c>
      <c r="C355" s="73" t="s">
        <v>554</v>
      </c>
      <c r="D355" s="75">
        <v>0</v>
      </c>
      <c r="E355" s="75">
        <v>0</v>
      </c>
      <c r="F355" s="75">
        <v>0</v>
      </c>
      <c r="G355" s="75">
        <v>0</v>
      </c>
    </row>
    <row r="356" spans="1:7" x14ac:dyDescent="0.3">
      <c r="A356" s="72">
        <v>2</v>
      </c>
      <c r="B356" s="72">
        <v>13020101</v>
      </c>
      <c r="C356" s="73" t="s">
        <v>568</v>
      </c>
      <c r="D356" s="75">
        <v>0</v>
      </c>
      <c r="E356" s="75">
        <v>0</v>
      </c>
      <c r="F356" s="75">
        <v>0</v>
      </c>
      <c r="G356" s="74">
        <v>300000000</v>
      </c>
    </row>
    <row r="357" spans="1:7" x14ac:dyDescent="0.3">
      <c r="A357" s="223" t="s">
        <v>31</v>
      </c>
      <c r="B357" s="223"/>
      <c r="C357" s="223"/>
      <c r="D357" s="77">
        <v>0</v>
      </c>
      <c r="E357" s="77">
        <v>0</v>
      </c>
      <c r="F357" s="77">
        <v>0</v>
      </c>
      <c r="G357" s="76">
        <v>300000000</v>
      </c>
    </row>
    <row r="358" spans="1:7" x14ac:dyDescent="0.3">
      <c r="A358" s="71">
        <v>54</v>
      </c>
      <c r="B358" s="71">
        <v>21510200100</v>
      </c>
      <c r="C358" s="224" t="s">
        <v>145</v>
      </c>
      <c r="D358" s="224"/>
      <c r="E358" s="224"/>
      <c r="F358" s="224"/>
      <c r="G358" s="224"/>
    </row>
    <row r="359" spans="1:7" x14ac:dyDescent="0.3">
      <c r="A359" s="72">
        <v>1</v>
      </c>
      <c r="B359" s="72">
        <v>12020608</v>
      </c>
      <c r="C359" s="73" t="s">
        <v>695</v>
      </c>
      <c r="D359" s="74">
        <v>30000</v>
      </c>
      <c r="E359" s="74">
        <v>200000</v>
      </c>
      <c r="F359" s="74">
        <v>200000</v>
      </c>
      <c r="G359" s="74">
        <v>1000000</v>
      </c>
    </row>
    <row r="360" spans="1:7" x14ac:dyDescent="0.3">
      <c r="A360" s="72">
        <v>2</v>
      </c>
      <c r="B360" s="72">
        <v>12020609</v>
      </c>
      <c r="C360" s="73" t="s">
        <v>607</v>
      </c>
      <c r="D360" s="75">
        <v>0</v>
      </c>
      <c r="E360" s="74">
        <v>980000</v>
      </c>
      <c r="F360" s="74">
        <v>200000</v>
      </c>
      <c r="G360" s="74">
        <v>1000000</v>
      </c>
    </row>
    <row r="361" spans="1:7" x14ac:dyDescent="0.3">
      <c r="A361" s="72">
        <v>3</v>
      </c>
      <c r="B361" s="72">
        <v>12020627</v>
      </c>
      <c r="C361" s="73" t="s">
        <v>635</v>
      </c>
      <c r="D361" s="75">
        <v>0</v>
      </c>
      <c r="E361" s="75">
        <v>0</v>
      </c>
      <c r="F361" s="75">
        <v>0</v>
      </c>
      <c r="G361" s="75">
        <v>0</v>
      </c>
    </row>
    <row r="362" spans="1:7" x14ac:dyDescent="0.3">
      <c r="A362" s="223" t="s">
        <v>31</v>
      </c>
      <c r="B362" s="223"/>
      <c r="C362" s="223"/>
      <c r="D362" s="76">
        <v>30000</v>
      </c>
      <c r="E362" s="76">
        <v>1180000</v>
      </c>
      <c r="F362" s="76">
        <v>400000</v>
      </c>
      <c r="G362" s="76">
        <v>2000000</v>
      </c>
    </row>
    <row r="363" spans="1:7" x14ac:dyDescent="0.3">
      <c r="A363" s="71">
        <v>56</v>
      </c>
      <c r="B363" s="71">
        <v>51705500100</v>
      </c>
      <c r="C363" s="224" t="s">
        <v>172</v>
      </c>
      <c r="D363" s="224"/>
      <c r="E363" s="224"/>
      <c r="F363" s="224"/>
      <c r="G363" s="224"/>
    </row>
    <row r="364" spans="1:7" x14ac:dyDescent="0.3">
      <c r="A364" s="72">
        <v>1</v>
      </c>
      <c r="B364" s="72">
        <v>1202013501</v>
      </c>
      <c r="C364" s="73" t="s">
        <v>696</v>
      </c>
      <c r="D364" s="74">
        <v>588000</v>
      </c>
      <c r="E364" s="74">
        <v>328500</v>
      </c>
      <c r="F364" s="74">
        <v>1000000</v>
      </c>
      <c r="G364" s="74">
        <v>1000000</v>
      </c>
    </row>
    <row r="365" spans="1:7" x14ac:dyDescent="0.3">
      <c r="A365" s="72">
        <v>2</v>
      </c>
      <c r="B365" s="72">
        <v>1202013502</v>
      </c>
      <c r="C365" s="73" t="s">
        <v>697</v>
      </c>
      <c r="D365" s="75">
        <v>0</v>
      </c>
      <c r="E365" s="74">
        <v>397000</v>
      </c>
      <c r="F365" s="74">
        <v>500000</v>
      </c>
      <c r="G365" s="74">
        <v>500000</v>
      </c>
    </row>
    <row r="366" spans="1:7" x14ac:dyDescent="0.3">
      <c r="A366" s="72">
        <v>3</v>
      </c>
      <c r="B366" s="72">
        <v>1202013503</v>
      </c>
      <c r="C366" s="73" t="s">
        <v>698</v>
      </c>
      <c r="D366" s="75">
        <v>0</v>
      </c>
      <c r="E366" s="74">
        <v>852000</v>
      </c>
      <c r="F366" s="74">
        <v>1000000</v>
      </c>
      <c r="G366" s="74">
        <v>1000000</v>
      </c>
    </row>
    <row r="367" spans="1:7" x14ac:dyDescent="0.3">
      <c r="A367" s="72">
        <v>4</v>
      </c>
      <c r="B367" s="72">
        <v>12020152</v>
      </c>
      <c r="C367" s="73" t="s">
        <v>552</v>
      </c>
      <c r="D367" s="74">
        <v>1358000</v>
      </c>
      <c r="E367" s="74">
        <v>1852000</v>
      </c>
      <c r="F367" s="74">
        <v>2055000</v>
      </c>
      <c r="G367" s="74">
        <v>2055000</v>
      </c>
    </row>
    <row r="368" spans="1:7" x14ac:dyDescent="0.3">
      <c r="A368" s="72">
        <v>5</v>
      </c>
      <c r="B368" s="72">
        <v>12020427</v>
      </c>
      <c r="C368" s="73" t="s">
        <v>554</v>
      </c>
      <c r="D368" s="75">
        <v>0</v>
      </c>
      <c r="E368" s="74">
        <v>200000</v>
      </c>
      <c r="F368" s="74">
        <v>1000000</v>
      </c>
      <c r="G368" s="74">
        <v>1000000</v>
      </c>
    </row>
    <row r="369" spans="1:7" x14ac:dyDescent="0.3">
      <c r="A369" s="72">
        <v>6</v>
      </c>
      <c r="B369" s="72">
        <v>1202060101</v>
      </c>
      <c r="C369" s="73" t="s">
        <v>699</v>
      </c>
      <c r="D369" s="75">
        <v>0</v>
      </c>
      <c r="E369" s="75">
        <v>500</v>
      </c>
      <c r="F369" s="74">
        <v>100000</v>
      </c>
      <c r="G369" s="74">
        <v>100000</v>
      </c>
    </row>
    <row r="370" spans="1:7" x14ac:dyDescent="0.3">
      <c r="A370" s="72">
        <v>7</v>
      </c>
      <c r="B370" s="72">
        <v>12020604</v>
      </c>
      <c r="C370" s="73" t="s">
        <v>599</v>
      </c>
      <c r="D370" s="75">
        <v>0</v>
      </c>
      <c r="E370" s="75">
        <v>0</v>
      </c>
      <c r="F370" s="74">
        <v>20000</v>
      </c>
      <c r="G370" s="74">
        <v>20000</v>
      </c>
    </row>
    <row r="371" spans="1:7" x14ac:dyDescent="0.3">
      <c r="A371" s="72">
        <v>8</v>
      </c>
      <c r="B371" s="72">
        <v>12020616</v>
      </c>
      <c r="C371" s="73" t="s">
        <v>560</v>
      </c>
      <c r="D371" s="74">
        <v>1100500</v>
      </c>
      <c r="E371" s="75">
        <v>0</v>
      </c>
      <c r="F371" s="74">
        <v>3600000</v>
      </c>
      <c r="G371" s="74">
        <v>3600000</v>
      </c>
    </row>
    <row r="372" spans="1:7" x14ac:dyDescent="0.3">
      <c r="A372" s="72">
        <v>9</v>
      </c>
      <c r="B372" s="72">
        <v>1202062601</v>
      </c>
      <c r="C372" s="73" t="s">
        <v>700</v>
      </c>
      <c r="D372" s="74">
        <v>1195500</v>
      </c>
      <c r="E372" s="75">
        <v>0</v>
      </c>
      <c r="F372" s="74">
        <v>20000</v>
      </c>
      <c r="G372" s="74">
        <v>20000</v>
      </c>
    </row>
    <row r="373" spans="1:7" x14ac:dyDescent="0.3">
      <c r="A373" s="223" t="s">
        <v>31</v>
      </c>
      <c r="B373" s="223"/>
      <c r="C373" s="223"/>
      <c r="D373" s="76">
        <v>4242000</v>
      </c>
      <c r="E373" s="76">
        <v>3630000</v>
      </c>
      <c r="F373" s="76">
        <v>9295000</v>
      </c>
      <c r="G373" s="76">
        <v>9295000</v>
      </c>
    </row>
    <row r="374" spans="1:7" x14ac:dyDescent="0.3">
      <c r="A374" s="71">
        <v>57</v>
      </c>
      <c r="B374" s="71">
        <v>16100200200</v>
      </c>
      <c r="C374" s="224" t="s">
        <v>223</v>
      </c>
      <c r="D374" s="224"/>
      <c r="E374" s="224"/>
      <c r="F374" s="224"/>
      <c r="G374" s="224"/>
    </row>
    <row r="375" spans="1:7" x14ac:dyDescent="0.3">
      <c r="A375" s="72">
        <v>1</v>
      </c>
      <c r="B375" s="72">
        <v>12020453</v>
      </c>
      <c r="C375" s="73" t="s">
        <v>556</v>
      </c>
      <c r="D375" s="74">
        <v>6350000</v>
      </c>
      <c r="E375" s="74">
        <v>7045000</v>
      </c>
      <c r="F375" s="74">
        <v>11000000</v>
      </c>
      <c r="G375" s="74">
        <v>11000000</v>
      </c>
    </row>
    <row r="376" spans="1:7" x14ac:dyDescent="0.3">
      <c r="A376" s="223" t="s">
        <v>31</v>
      </c>
      <c r="B376" s="223"/>
      <c r="C376" s="223"/>
      <c r="D376" s="76">
        <v>6350000</v>
      </c>
      <c r="E376" s="76">
        <v>7045000</v>
      </c>
      <c r="F376" s="76">
        <v>11000000</v>
      </c>
      <c r="G376" s="76">
        <v>11000000</v>
      </c>
    </row>
    <row r="377" spans="1:7" x14ac:dyDescent="0.3">
      <c r="A377" s="71">
        <v>58</v>
      </c>
      <c r="B377" s="71">
        <v>52110200100</v>
      </c>
      <c r="C377" s="224" t="s">
        <v>114</v>
      </c>
      <c r="D377" s="224"/>
      <c r="E377" s="224"/>
      <c r="F377" s="224"/>
      <c r="G377" s="224"/>
    </row>
    <row r="378" spans="1:7" x14ac:dyDescent="0.3">
      <c r="A378" s="72">
        <v>1</v>
      </c>
      <c r="B378" s="72">
        <v>12020616</v>
      </c>
      <c r="C378" s="73" t="s">
        <v>560</v>
      </c>
      <c r="D378" s="74">
        <v>655000</v>
      </c>
      <c r="E378" s="74">
        <v>3355000</v>
      </c>
      <c r="F378" s="74">
        <v>3093000</v>
      </c>
      <c r="G378" s="74">
        <v>4000000</v>
      </c>
    </row>
    <row r="379" spans="1:7" x14ac:dyDescent="0.3">
      <c r="A379" s="223" t="s">
        <v>31</v>
      </c>
      <c r="B379" s="223"/>
      <c r="C379" s="223"/>
      <c r="D379" s="76">
        <v>655000</v>
      </c>
      <c r="E379" s="76">
        <v>3355000</v>
      </c>
      <c r="F379" s="76">
        <v>3093000</v>
      </c>
      <c r="G379" s="76">
        <v>4000000</v>
      </c>
    </row>
    <row r="380" spans="1:7" x14ac:dyDescent="0.3">
      <c r="A380" s="71">
        <v>59</v>
      </c>
      <c r="B380" s="71">
        <v>11101700100</v>
      </c>
      <c r="C380" s="224" t="s">
        <v>214</v>
      </c>
      <c r="D380" s="224"/>
      <c r="E380" s="224"/>
      <c r="F380" s="224"/>
      <c r="G380" s="224"/>
    </row>
    <row r="381" spans="1:7" x14ac:dyDescent="0.3">
      <c r="A381" s="72">
        <v>1</v>
      </c>
      <c r="B381" s="72">
        <v>11010101</v>
      </c>
      <c r="C381" s="73" t="s">
        <v>589</v>
      </c>
      <c r="D381" s="75">
        <v>0</v>
      </c>
      <c r="E381" s="75">
        <v>0</v>
      </c>
      <c r="F381" s="75">
        <v>0</v>
      </c>
      <c r="G381" s="74">
        <v>1050000</v>
      </c>
    </row>
    <row r="382" spans="1:7" x14ac:dyDescent="0.3">
      <c r="A382" s="72">
        <v>2</v>
      </c>
      <c r="B382" s="72">
        <v>12020427</v>
      </c>
      <c r="C382" s="73" t="s">
        <v>554</v>
      </c>
      <c r="D382" s="75">
        <v>0</v>
      </c>
      <c r="E382" s="75">
        <v>0</v>
      </c>
      <c r="F382" s="75">
        <v>0</v>
      </c>
      <c r="G382" s="75">
        <v>0</v>
      </c>
    </row>
    <row r="383" spans="1:7" x14ac:dyDescent="0.3">
      <c r="A383" s="72">
        <v>3</v>
      </c>
      <c r="B383" s="72">
        <v>12020453</v>
      </c>
      <c r="C383" s="73" t="s">
        <v>556</v>
      </c>
      <c r="D383" s="74">
        <v>532000</v>
      </c>
      <c r="E383" s="74">
        <v>1088000</v>
      </c>
      <c r="F383" s="74">
        <v>1050000</v>
      </c>
      <c r="G383" s="75">
        <v>0</v>
      </c>
    </row>
    <row r="384" spans="1:7" x14ac:dyDescent="0.3">
      <c r="A384" s="223" t="s">
        <v>31</v>
      </c>
      <c r="B384" s="223"/>
      <c r="C384" s="223"/>
      <c r="D384" s="76">
        <v>532000</v>
      </c>
      <c r="E384" s="76">
        <v>1088000</v>
      </c>
      <c r="F384" s="76">
        <v>1050000</v>
      </c>
      <c r="G384" s="76">
        <v>1050000</v>
      </c>
    </row>
    <row r="385" spans="1:7" x14ac:dyDescent="0.3">
      <c r="A385" s="71">
        <v>60</v>
      </c>
      <c r="B385" s="71">
        <v>55100100100</v>
      </c>
      <c r="C385" s="224" t="s">
        <v>139</v>
      </c>
      <c r="D385" s="224"/>
      <c r="E385" s="224"/>
      <c r="F385" s="224"/>
      <c r="G385" s="224"/>
    </row>
    <row r="386" spans="1:7" ht="26.4" x14ac:dyDescent="0.3">
      <c r="A386" s="72">
        <v>1</v>
      </c>
      <c r="B386" s="72">
        <v>12020148</v>
      </c>
      <c r="C386" s="73" t="s">
        <v>701</v>
      </c>
      <c r="D386" s="74">
        <v>2500000</v>
      </c>
      <c r="E386" s="74">
        <v>1300000</v>
      </c>
      <c r="F386" s="74">
        <v>2160000</v>
      </c>
      <c r="G386" s="74">
        <v>2281000</v>
      </c>
    </row>
    <row r="387" spans="1:7" ht="39.6" x14ac:dyDescent="0.3">
      <c r="A387" s="72">
        <v>2</v>
      </c>
      <c r="B387" s="72">
        <v>12020149</v>
      </c>
      <c r="C387" s="73" t="s">
        <v>702</v>
      </c>
      <c r="D387" s="74">
        <v>310000</v>
      </c>
      <c r="E387" s="74">
        <v>399000</v>
      </c>
      <c r="F387" s="74">
        <v>777600</v>
      </c>
      <c r="G387" s="74">
        <v>804000</v>
      </c>
    </row>
    <row r="388" spans="1:7" x14ac:dyDescent="0.3">
      <c r="A388" s="72">
        <v>3</v>
      </c>
      <c r="B388" s="72">
        <v>12020601</v>
      </c>
      <c r="C388" s="73" t="s">
        <v>694</v>
      </c>
      <c r="D388" s="75">
        <v>0</v>
      </c>
      <c r="E388" s="75">
        <v>0</v>
      </c>
      <c r="F388" s="75">
        <v>0</v>
      </c>
      <c r="G388" s="75">
        <v>0</v>
      </c>
    </row>
    <row r="389" spans="1:7" x14ac:dyDescent="0.3">
      <c r="A389" s="223" t="s">
        <v>31</v>
      </c>
      <c r="B389" s="223"/>
      <c r="C389" s="223"/>
      <c r="D389" s="76">
        <v>2810000</v>
      </c>
      <c r="E389" s="76">
        <v>1699000</v>
      </c>
      <c r="F389" s="76">
        <v>2937600</v>
      </c>
      <c r="G389" s="76">
        <v>3085000</v>
      </c>
    </row>
    <row r="390" spans="1:7" ht="18" customHeight="1" x14ac:dyDescent="0.3">
      <c r="A390" s="71">
        <v>61</v>
      </c>
      <c r="B390" s="71">
        <v>23405600100</v>
      </c>
      <c r="C390" s="224" t="s">
        <v>255</v>
      </c>
      <c r="D390" s="224"/>
      <c r="E390" s="224"/>
      <c r="F390" s="224"/>
      <c r="G390" s="224"/>
    </row>
    <row r="391" spans="1:7" ht="26.4" x14ac:dyDescent="0.3">
      <c r="A391" s="72">
        <v>1</v>
      </c>
      <c r="B391" s="72">
        <v>14030201</v>
      </c>
      <c r="C391" s="73" t="s">
        <v>606</v>
      </c>
      <c r="D391" s="75">
        <v>0</v>
      </c>
      <c r="E391" s="74">
        <v>5618052954</v>
      </c>
      <c r="F391" s="74">
        <v>13000000000</v>
      </c>
      <c r="G391" s="74">
        <v>25000000000</v>
      </c>
    </row>
    <row r="392" spans="1:7" x14ac:dyDescent="0.3">
      <c r="A392" s="223" t="s">
        <v>31</v>
      </c>
      <c r="B392" s="223"/>
      <c r="C392" s="223"/>
      <c r="D392" s="77">
        <v>0</v>
      </c>
      <c r="E392" s="76">
        <v>5618052954</v>
      </c>
      <c r="F392" s="76">
        <v>13000000000</v>
      </c>
      <c r="G392" s="76">
        <v>25000000000</v>
      </c>
    </row>
    <row r="393" spans="1:7" ht="18" customHeight="1" x14ac:dyDescent="0.3">
      <c r="A393" s="71">
        <v>62</v>
      </c>
      <c r="B393" s="71">
        <v>25210300100</v>
      </c>
      <c r="C393" s="224" t="s">
        <v>198</v>
      </c>
      <c r="D393" s="224"/>
      <c r="E393" s="224"/>
      <c r="F393" s="224"/>
      <c r="G393" s="224"/>
    </row>
    <row r="394" spans="1:7" x14ac:dyDescent="0.3">
      <c r="A394" s="72">
        <v>1</v>
      </c>
      <c r="B394" s="72">
        <v>13020201</v>
      </c>
      <c r="C394" s="73" t="s">
        <v>626</v>
      </c>
      <c r="D394" s="75">
        <v>0</v>
      </c>
      <c r="E394" s="75">
        <v>0</v>
      </c>
      <c r="F394" s="74">
        <v>750000000</v>
      </c>
      <c r="G394" s="75">
        <v>0</v>
      </c>
    </row>
    <row r="395" spans="1:7" ht="26.4" x14ac:dyDescent="0.3">
      <c r="A395" s="72">
        <v>2</v>
      </c>
      <c r="B395" s="72">
        <v>14030201</v>
      </c>
      <c r="C395" s="73" t="s">
        <v>606</v>
      </c>
      <c r="D395" s="75">
        <v>0</v>
      </c>
      <c r="E395" s="75">
        <v>0</v>
      </c>
      <c r="F395" s="75">
        <v>0</v>
      </c>
      <c r="G395" s="74">
        <v>1500000000</v>
      </c>
    </row>
    <row r="396" spans="1:7" x14ac:dyDescent="0.3">
      <c r="A396" s="223" t="s">
        <v>31</v>
      </c>
      <c r="B396" s="223"/>
      <c r="C396" s="223"/>
      <c r="D396" s="77">
        <v>0</v>
      </c>
      <c r="E396" s="77">
        <v>0</v>
      </c>
      <c r="F396" s="76">
        <v>750000000</v>
      </c>
      <c r="G396" s="76">
        <v>1500000000</v>
      </c>
    </row>
    <row r="397" spans="1:7" x14ac:dyDescent="0.3">
      <c r="A397" s="71">
        <v>63</v>
      </c>
      <c r="B397" s="71">
        <v>53500100200</v>
      </c>
      <c r="C397" s="224" t="s">
        <v>115</v>
      </c>
      <c r="D397" s="224"/>
      <c r="E397" s="224"/>
      <c r="F397" s="224"/>
      <c r="G397" s="224"/>
    </row>
    <row r="398" spans="1:7" ht="26.4" x14ac:dyDescent="0.3">
      <c r="A398" s="72">
        <v>1</v>
      </c>
      <c r="B398" s="72">
        <v>14030201</v>
      </c>
      <c r="C398" s="73" t="s">
        <v>606</v>
      </c>
      <c r="D398" s="75">
        <v>0</v>
      </c>
      <c r="E398" s="75">
        <v>0</v>
      </c>
      <c r="F398" s="74">
        <v>2000000000</v>
      </c>
      <c r="G398" s="74">
        <v>2000000000</v>
      </c>
    </row>
    <row r="399" spans="1:7" x14ac:dyDescent="0.3">
      <c r="A399" s="223" t="s">
        <v>31</v>
      </c>
      <c r="B399" s="223"/>
      <c r="C399" s="223"/>
      <c r="D399" s="77">
        <v>0</v>
      </c>
      <c r="E399" s="77">
        <v>0</v>
      </c>
      <c r="F399" s="76">
        <v>2000000000</v>
      </c>
      <c r="G399" s="76">
        <v>2000000000</v>
      </c>
    </row>
    <row r="400" spans="1:7" x14ac:dyDescent="0.3">
      <c r="A400" s="71">
        <v>66</v>
      </c>
      <c r="B400" s="71">
        <v>26400100100</v>
      </c>
      <c r="C400" s="224" t="s">
        <v>197</v>
      </c>
      <c r="D400" s="224"/>
      <c r="E400" s="224"/>
      <c r="F400" s="224"/>
      <c r="G400" s="224"/>
    </row>
    <row r="401" spans="1:7" x14ac:dyDescent="0.3">
      <c r="A401" s="72">
        <v>1</v>
      </c>
      <c r="B401" s="72">
        <v>12020427</v>
      </c>
      <c r="C401" s="73" t="s">
        <v>554</v>
      </c>
      <c r="D401" s="74">
        <v>123000</v>
      </c>
      <c r="E401" s="75">
        <v>0</v>
      </c>
      <c r="F401" s="75">
        <v>0</v>
      </c>
      <c r="G401" s="75">
        <v>0</v>
      </c>
    </row>
    <row r="402" spans="1:7" x14ac:dyDescent="0.3">
      <c r="A402" s="72">
        <v>2</v>
      </c>
      <c r="B402" s="72">
        <v>12020499</v>
      </c>
      <c r="C402" s="73" t="s">
        <v>558</v>
      </c>
      <c r="D402" s="75">
        <v>0</v>
      </c>
      <c r="E402" s="74">
        <v>160000</v>
      </c>
      <c r="F402" s="74">
        <v>200000</v>
      </c>
      <c r="G402" s="74">
        <v>200000</v>
      </c>
    </row>
    <row r="403" spans="1:7" x14ac:dyDescent="0.3">
      <c r="A403" s="223" t="s">
        <v>31</v>
      </c>
      <c r="B403" s="223"/>
      <c r="C403" s="223"/>
      <c r="D403" s="76">
        <v>123000</v>
      </c>
      <c r="E403" s="76">
        <v>160000</v>
      </c>
      <c r="F403" s="76">
        <v>200000</v>
      </c>
      <c r="G403" s="76">
        <v>200000</v>
      </c>
    </row>
    <row r="404" spans="1:7" x14ac:dyDescent="0.3">
      <c r="A404" s="71">
        <v>68</v>
      </c>
      <c r="B404" s="71">
        <v>12400400300</v>
      </c>
      <c r="C404" s="224" t="s">
        <v>275</v>
      </c>
      <c r="D404" s="224"/>
      <c r="E404" s="224"/>
      <c r="F404" s="224"/>
      <c r="G404" s="224"/>
    </row>
    <row r="405" spans="1:7" x14ac:dyDescent="0.3">
      <c r="A405" s="72">
        <v>1</v>
      </c>
      <c r="B405" s="72">
        <v>12020501</v>
      </c>
      <c r="C405" s="73" t="s">
        <v>612</v>
      </c>
      <c r="D405" s="74">
        <v>5900000</v>
      </c>
      <c r="E405" s="75">
        <v>0</v>
      </c>
      <c r="F405" s="74">
        <v>30000000</v>
      </c>
      <c r="G405" s="74">
        <v>15000000</v>
      </c>
    </row>
    <row r="406" spans="1:7" x14ac:dyDescent="0.3">
      <c r="A406" s="223" t="s">
        <v>31</v>
      </c>
      <c r="B406" s="223"/>
      <c r="C406" s="223"/>
      <c r="D406" s="76">
        <v>5900000</v>
      </c>
      <c r="E406" s="77">
        <v>0</v>
      </c>
      <c r="F406" s="76">
        <v>30000000</v>
      </c>
      <c r="G406" s="76">
        <v>15000000</v>
      </c>
    </row>
    <row r="407" spans="1:7" x14ac:dyDescent="0.3">
      <c r="A407" s="71">
        <v>69</v>
      </c>
      <c r="B407" s="71">
        <v>11103500100</v>
      </c>
      <c r="C407" s="224" t="s">
        <v>234</v>
      </c>
      <c r="D407" s="224"/>
      <c r="E407" s="224"/>
      <c r="F407" s="224"/>
      <c r="G407" s="224"/>
    </row>
    <row r="408" spans="1:7" x14ac:dyDescent="0.3">
      <c r="A408" s="72">
        <v>1</v>
      </c>
      <c r="B408" s="72">
        <v>12020616</v>
      </c>
      <c r="C408" s="73" t="s">
        <v>560</v>
      </c>
      <c r="D408" s="74">
        <v>2478000</v>
      </c>
      <c r="E408" s="74">
        <v>3924000</v>
      </c>
      <c r="F408" s="74">
        <v>8741600</v>
      </c>
      <c r="G408" s="74">
        <v>8742000</v>
      </c>
    </row>
    <row r="409" spans="1:7" x14ac:dyDescent="0.3">
      <c r="A409" s="223" t="s">
        <v>31</v>
      </c>
      <c r="B409" s="223"/>
      <c r="C409" s="223"/>
      <c r="D409" s="76">
        <v>2478000</v>
      </c>
      <c r="E409" s="76">
        <v>3924000</v>
      </c>
      <c r="F409" s="76">
        <v>8741600</v>
      </c>
      <c r="G409" s="76">
        <v>8742000</v>
      </c>
    </row>
    <row r="410" spans="1:7" x14ac:dyDescent="0.3">
      <c r="A410" s="71">
        <v>71</v>
      </c>
      <c r="B410" s="71">
        <v>32600200100</v>
      </c>
      <c r="C410" s="224" t="s">
        <v>147</v>
      </c>
      <c r="D410" s="224"/>
      <c r="E410" s="224"/>
      <c r="F410" s="224"/>
      <c r="G410" s="224"/>
    </row>
    <row r="411" spans="1:7" x14ac:dyDescent="0.3">
      <c r="A411" s="72">
        <v>1</v>
      </c>
      <c r="B411" s="72">
        <v>12020602</v>
      </c>
      <c r="C411" s="73" t="s">
        <v>703</v>
      </c>
      <c r="D411" s="74">
        <v>3420000</v>
      </c>
      <c r="E411" s="75">
        <v>0</v>
      </c>
      <c r="F411" s="74">
        <v>3000000</v>
      </c>
      <c r="G411" s="74">
        <v>1000000</v>
      </c>
    </row>
    <row r="412" spans="1:7" x14ac:dyDescent="0.3">
      <c r="A412" s="223" t="s">
        <v>31</v>
      </c>
      <c r="B412" s="223"/>
      <c r="C412" s="223"/>
      <c r="D412" s="76">
        <v>3420000</v>
      </c>
      <c r="E412" s="77">
        <v>0</v>
      </c>
      <c r="F412" s="76">
        <v>3000000</v>
      </c>
      <c r="G412" s="76">
        <v>1000000</v>
      </c>
    </row>
    <row r="413" spans="1:7" x14ac:dyDescent="0.3">
      <c r="A413" s="71">
        <v>72</v>
      </c>
      <c r="B413" s="71">
        <v>23800100800</v>
      </c>
      <c r="C413" s="224" t="s">
        <v>217</v>
      </c>
      <c r="D413" s="224"/>
      <c r="E413" s="224"/>
      <c r="F413" s="224"/>
      <c r="G413" s="224"/>
    </row>
    <row r="414" spans="1:7" x14ac:dyDescent="0.3">
      <c r="A414" s="72">
        <v>1</v>
      </c>
      <c r="B414" s="72">
        <v>13020101</v>
      </c>
      <c r="C414" s="73" t="s">
        <v>568</v>
      </c>
      <c r="D414" s="75">
        <v>0</v>
      </c>
      <c r="E414" s="75">
        <v>0</v>
      </c>
      <c r="F414" s="75">
        <v>0</v>
      </c>
      <c r="G414" s="75">
        <v>0</v>
      </c>
    </row>
    <row r="415" spans="1:7" ht="26.4" x14ac:dyDescent="0.3">
      <c r="A415" s="72">
        <v>2</v>
      </c>
      <c r="B415" s="72">
        <v>14030102</v>
      </c>
      <c r="C415" s="73" t="s">
        <v>605</v>
      </c>
      <c r="D415" s="75">
        <v>0</v>
      </c>
      <c r="E415" s="75">
        <v>0</v>
      </c>
      <c r="F415" s="74">
        <v>22000000000</v>
      </c>
      <c r="G415" s="74">
        <v>13000000000</v>
      </c>
    </row>
    <row r="416" spans="1:7" x14ac:dyDescent="0.3">
      <c r="A416" s="223" t="s">
        <v>31</v>
      </c>
      <c r="B416" s="223"/>
      <c r="C416" s="223"/>
      <c r="D416" s="77">
        <v>0</v>
      </c>
      <c r="E416" s="77">
        <v>0</v>
      </c>
      <c r="F416" s="76">
        <v>22000000000</v>
      </c>
      <c r="G416" s="76">
        <v>13000000000</v>
      </c>
    </row>
    <row r="417" spans="1:7" x14ac:dyDescent="0.3">
      <c r="A417" s="71">
        <v>73</v>
      </c>
      <c r="B417" s="71">
        <v>26000200100</v>
      </c>
      <c r="C417" s="224" t="s">
        <v>203</v>
      </c>
      <c r="D417" s="224"/>
      <c r="E417" s="224"/>
      <c r="F417" s="224"/>
      <c r="G417" s="224"/>
    </row>
    <row r="418" spans="1:7" x14ac:dyDescent="0.3">
      <c r="A418" s="72">
        <v>1</v>
      </c>
      <c r="B418" s="72">
        <v>12020438</v>
      </c>
      <c r="C418" s="73" t="s">
        <v>647</v>
      </c>
      <c r="D418" s="75">
        <v>0</v>
      </c>
      <c r="E418" s="74">
        <v>81915125</v>
      </c>
      <c r="F418" s="74">
        <v>65000000</v>
      </c>
      <c r="G418" s="74">
        <v>100000000</v>
      </c>
    </row>
    <row r="419" spans="1:7" x14ac:dyDescent="0.3">
      <c r="A419" s="223" t="s">
        <v>31</v>
      </c>
      <c r="B419" s="223"/>
      <c r="C419" s="223"/>
      <c r="D419" s="77">
        <v>0</v>
      </c>
      <c r="E419" s="76">
        <v>81915125</v>
      </c>
      <c r="F419" s="76">
        <v>65000000</v>
      </c>
      <c r="G419" s="76">
        <v>100000000</v>
      </c>
    </row>
    <row r="420" spans="1:7" x14ac:dyDescent="0.3">
      <c r="A420" s="71">
        <v>74</v>
      </c>
      <c r="B420" s="71">
        <v>52110300100</v>
      </c>
      <c r="C420" s="224" t="s">
        <v>101</v>
      </c>
      <c r="D420" s="224"/>
      <c r="E420" s="224"/>
      <c r="F420" s="224"/>
      <c r="G420" s="224"/>
    </row>
    <row r="421" spans="1:7" x14ac:dyDescent="0.3">
      <c r="A421" s="72">
        <v>1</v>
      </c>
      <c r="B421" s="72">
        <v>12020152</v>
      </c>
      <c r="C421" s="73" t="s">
        <v>552</v>
      </c>
      <c r="D421" s="75">
        <v>0</v>
      </c>
      <c r="E421" s="75">
        <v>0</v>
      </c>
      <c r="F421" s="74">
        <v>200000</v>
      </c>
      <c r="G421" s="74">
        <v>1000000</v>
      </c>
    </row>
    <row r="422" spans="1:7" x14ac:dyDescent="0.3">
      <c r="A422" s="72">
        <v>2</v>
      </c>
      <c r="B422" s="72">
        <v>12020496</v>
      </c>
      <c r="C422" s="73" t="s">
        <v>567</v>
      </c>
      <c r="D422" s="75">
        <v>0</v>
      </c>
      <c r="E422" s="74">
        <v>1800000</v>
      </c>
      <c r="F422" s="74">
        <v>4800000</v>
      </c>
      <c r="G422" s="74">
        <v>1500000</v>
      </c>
    </row>
    <row r="423" spans="1:7" x14ac:dyDescent="0.3">
      <c r="A423" s="223" t="s">
        <v>31</v>
      </c>
      <c r="B423" s="223"/>
      <c r="C423" s="223"/>
      <c r="D423" s="77">
        <v>0</v>
      </c>
      <c r="E423" s="76">
        <v>1800000</v>
      </c>
      <c r="F423" s="76">
        <v>5000000</v>
      </c>
      <c r="G423" s="76">
        <v>2500000</v>
      </c>
    </row>
    <row r="424" spans="1:7" x14ac:dyDescent="0.3">
      <c r="A424" s="71">
        <v>75</v>
      </c>
      <c r="B424" s="71">
        <v>23100100200</v>
      </c>
      <c r="C424" s="224" t="s">
        <v>297</v>
      </c>
      <c r="D424" s="224"/>
      <c r="E424" s="224"/>
      <c r="F424" s="224"/>
      <c r="G424" s="224"/>
    </row>
    <row r="425" spans="1:7" x14ac:dyDescent="0.3">
      <c r="A425" s="72">
        <v>1</v>
      </c>
      <c r="B425" s="72">
        <v>13020101</v>
      </c>
      <c r="C425" s="73" t="s">
        <v>568</v>
      </c>
      <c r="D425" s="75">
        <v>0</v>
      </c>
      <c r="E425" s="75">
        <v>0</v>
      </c>
      <c r="F425" s="74">
        <v>70000000</v>
      </c>
      <c r="G425" s="74">
        <v>70000000</v>
      </c>
    </row>
    <row r="426" spans="1:7" x14ac:dyDescent="0.3">
      <c r="A426" s="223" t="s">
        <v>31</v>
      </c>
      <c r="B426" s="223"/>
      <c r="C426" s="223"/>
      <c r="D426" s="77">
        <v>0</v>
      </c>
      <c r="E426" s="77">
        <v>0</v>
      </c>
      <c r="F426" s="76">
        <v>70000000</v>
      </c>
      <c r="G426" s="76">
        <v>70000000</v>
      </c>
    </row>
    <row r="427" spans="1:7" ht="18" customHeight="1" x14ac:dyDescent="0.3">
      <c r="A427" s="71">
        <v>76</v>
      </c>
      <c r="B427" s="71">
        <v>21500100500</v>
      </c>
      <c r="C427" s="224" t="s">
        <v>309</v>
      </c>
      <c r="D427" s="224"/>
      <c r="E427" s="224"/>
      <c r="F427" s="224"/>
      <c r="G427" s="224"/>
    </row>
    <row r="428" spans="1:7" x14ac:dyDescent="0.3">
      <c r="A428" s="72">
        <v>1</v>
      </c>
      <c r="B428" s="72">
        <v>13020201</v>
      </c>
      <c r="C428" s="73" t="s">
        <v>626</v>
      </c>
      <c r="D428" s="75">
        <v>0</v>
      </c>
      <c r="E428" s="75">
        <v>0</v>
      </c>
      <c r="F428" s="74">
        <v>590000000</v>
      </c>
      <c r="G428" s="74">
        <v>803200000</v>
      </c>
    </row>
    <row r="429" spans="1:7" ht="26.4" x14ac:dyDescent="0.3">
      <c r="A429" s="72">
        <v>2</v>
      </c>
      <c r="B429" s="72">
        <v>14030201</v>
      </c>
      <c r="C429" s="73" t="s">
        <v>606</v>
      </c>
      <c r="D429" s="75">
        <v>0</v>
      </c>
      <c r="E429" s="75">
        <v>0</v>
      </c>
      <c r="F429" s="74">
        <v>5000000000</v>
      </c>
      <c r="G429" s="75">
        <v>0</v>
      </c>
    </row>
    <row r="430" spans="1:7" x14ac:dyDescent="0.3">
      <c r="A430" s="223" t="s">
        <v>31</v>
      </c>
      <c r="B430" s="223"/>
      <c r="C430" s="223"/>
      <c r="D430" s="77">
        <v>0</v>
      </c>
      <c r="E430" s="77">
        <v>0</v>
      </c>
      <c r="F430" s="76">
        <v>5590000000</v>
      </c>
      <c r="G430" s="76">
        <v>803200000</v>
      </c>
    </row>
    <row r="431" spans="1:7" x14ac:dyDescent="0.3">
      <c r="A431" s="71">
        <v>77</v>
      </c>
      <c r="B431" s="71">
        <v>23100400100</v>
      </c>
      <c r="C431" s="224" t="s">
        <v>130</v>
      </c>
      <c r="D431" s="224"/>
      <c r="E431" s="224"/>
      <c r="F431" s="224"/>
      <c r="G431" s="224"/>
    </row>
    <row r="432" spans="1:7" x14ac:dyDescent="0.3">
      <c r="A432" s="72">
        <v>1</v>
      </c>
      <c r="B432" s="72">
        <v>12020161</v>
      </c>
      <c r="C432" s="73" t="s">
        <v>566</v>
      </c>
      <c r="D432" s="75">
        <v>0</v>
      </c>
      <c r="E432" s="74">
        <v>3150000</v>
      </c>
      <c r="F432" s="74">
        <v>10000000</v>
      </c>
      <c r="G432" s="74">
        <v>5000000</v>
      </c>
    </row>
    <row r="433" spans="1:7" x14ac:dyDescent="0.3">
      <c r="A433" s="223" t="s">
        <v>31</v>
      </c>
      <c r="B433" s="223"/>
      <c r="C433" s="223"/>
      <c r="D433" s="77">
        <v>0</v>
      </c>
      <c r="E433" s="76">
        <v>3150000</v>
      </c>
      <c r="F433" s="76">
        <v>10000000</v>
      </c>
      <c r="G433" s="76">
        <v>5000000</v>
      </c>
    </row>
    <row r="434" spans="1:7" x14ac:dyDescent="0.3">
      <c r="A434" s="71">
        <v>78</v>
      </c>
      <c r="B434" s="71">
        <v>11103500200</v>
      </c>
      <c r="C434" s="224" t="s">
        <v>201</v>
      </c>
      <c r="D434" s="224"/>
      <c r="E434" s="224"/>
      <c r="F434" s="224"/>
      <c r="G434" s="224"/>
    </row>
    <row r="435" spans="1:7" x14ac:dyDescent="0.3">
      <c r="A435" s="72">
        <v>1</v>
      </c>
      <c r="B435" s="72">
        <v>12020616</v>
      </c>
      <c r="C435" s="73" t="s">
        <v>560</v>
      </c>
      <c r="D435" s="75">
        <v>0</v>
      </c>
      <c r="E435" s="75">
        <v>0</v>
      </c>
      <c r="F435" s="74">
        <v>100000</v>
      </c>
      <c r="G435" s="74">
        <v>100000</v>
      </c>
    </row>
    <row r="436" spans="1:7" x14ac:dyDescent="0.3">
      <c r="A436" s="223" t="s">
        <v>31</v>
      </c>
      <c r="B436" s="223"/>
      <c r="C436" s="223"/>
      <c r="D436" s="77">
        <v>0</v>
      </c>
      <c r="E436" s="77">
        <v>0</v>
      </c>
      <c r="F436" s="76">
        <v>100000</v>
      </c>
      <c r="G436" s="76">
        <v>100000</v>
      </c>
    </row>
    <row r="437" spans="1:7" x14ac:dyDescent="0.3">
      <c r="A437" s="71">
        <v>79</v>
      </c>
      <c r="B437" s="71">
        <v>22205500100</v>
      </c>
      <c r="C437" s="224" t="s">
        <v>302</v>
      </c>
      <c r="D437" s="224"/>
      <c r="E437" s="224"/>
      <c r="F437" s="224"/>
      <c r="G437" s="224"/>
    </row>
    <row r="438" spans="1:7" ht="26.4" x14ac:dyDescent="0.3">
      <c r="A438" s="72">
        <v>1</v>
      </c>
      <c r="B438" s="72">
        <v>12020456</v>
      </c>
      <c r="C438" s="73" t="s">
        <v>704</v>
      </c>
      <c r="D438" s="75">
        <v>0</v>
      </c>
      <c r="E438" s="75">
        <v>0</v>
      </c>
      <c r="F438" s="75">
        <v>0</v>
      </c>
      <c r="G438" s="74">
        <v>250000</v>
      </c>
    </row>
    <row r="439" spans="1:7" x14ac:dyDescent="0.3">
      <c r="A439" s="72">
        <v>2</v>
      </c>
      <c r="B439" s="72">
        <v>12020616</v>
      </c>
      <c r="C439" s="73" t="s">
        <v>560</v>
      </c>
      <c r="D439" s="75">
        <v>0</v>
      </c>
      <c r="E439" s="75">
        <v>0</v>
      </c>
      <c r="F439" s="75">
        <v>0</v>
      </c>
      <c r="G439" s="74">
        <v>50000</v>
      </c>
    </row>
    <row r="440" spans="1:7" x14ac:dyDescent="0.3">
      <c r="A440" s="223" t="s">
        <v>31</v>
      </c>
      <c r="B440" s="223"/>
      <c r="C440" s="223"/>
      <c r="D440" s="77">
        <v>0</v>
      </c>
      <c r="E440" s="77">
        <v>0</v>
      </c>
      <c r="F440" s="77">
        <v>0</v>
      </c>
      <c r="G440" s="76">
        <v>300000</v>
      </c>
    </row>
    <row r="441" spans="1:7" x14ac:dyDescent="0.3">
      <c r="A441" s="223" t="s">
        <v>312</v>
      </c>
      <c r="B441" s="223"/>
      <c r="C441" s="223"/>
      <c r="D441" s="78">
        <v>133208332859</v>
      </c>
      <c r="E441" s="78">
        <v>172943047648</v>
      </c>
      <c r="F441" s="78">
        <v>492045100000</v>
      </c>
      <c r="G441" s="78">
        <v>655230000000</v>
      </c>
    </row>
  </sheetData>
  <mergeCells count="150">
    <mergeCell ref="A3:A4"/>
    <mergeCell ref="B3:B4"/>
    <mergeCell ref="C3:C4"/>
    <mergeCell ref="D3:E3"/>
    <mergeCell ref="F3:G3"/>
    <mergeCell ref="C5:G5"/>
    <mergeCell ref="A38:C38"/>
    <mergeCell ref="C39:G39"/>
    <mergeCell ref="A41:C41"/>
    <mergeCell ref="C42:G42"/>
    <mergeCell ref="A48:C48"/>
    <mergeCell ref="C49:G49"/>
    <mergeCell ref="A20:C20"/>
    <mergeCell ref="C21:G21"/>
    <mergeCell ref="A27:C27"/>
    <mergeCell ref="C28:G28"/>
    <mergeCell ref="A35:C35"/>
    <mergeCell ref="C36:G36"/>
    <mergeCell ref="A90:C90"/>
    <mergeCell ref="C91:G91"/>
    <mergeCell ref="A93:C93"/>
    <mergeCell ref="C94:G94"/>
    <mergeCell ref="A97:C97"/>
    <mergeCell ref="C98:G98"/>
    <mergeCell ref="A64:C64"/>
    <mergeCell ref="C65:G65"/>
    <mergeCell ref="A68:C68"/>
    <mergeCell ref="C69:G69"/>
    <mergeCell ref="A114:C114"/>
    <mergeCell ref="C115:G115"/>
    <mergeCell ref="A124:C124"/>
    <mergeCell ref="C125:G125"/>
    <mergeCell ref="A135:C135"/>
    <mergeCell ref="C136:G136"/>
    <mergeCell ref="A100:C100"/>
    <mergeCell ref="C101:G101"/>
    <mergeCell ref="A105:C105"/>
    <mergeCell ref="C106:G106"/>
    <mergeCell ref="A111:C111"/>
    <mergeCell ref="C112:G112"/>
    <mergeCell ref="A172:C172"/>
    <mergeCell ref="C173:G173"/>
    <mergeCell ref="A177:C177"/>
    <mergeCell ref="C178:G178"/>
    <mergeCell ref="A180:C180"/>
    <mergeCell ref="C181:G181"/>
    <mergeCell ref="A144:C144"/>
    <mergeCell ref="C145:G145"/>
    <mergeCell ref="A161:C161"/>
    <mergeCell ref="C162:G162"/>
    <mergeCell ref="A169:C169"/>
    <mergeCell ref="C170:G170"/>
    <mergeCell ref="A198:C198"/>
    <mergeCell ref="C199:G199"/>
    <mergeCell ref="A209:C209"/>
    <mergeCell ref="C210:G210"/>
    <mergeCell ref="A212:C212"/>
    <mergeCell ref="C213:G213"/>
    <mergeCell ref="A184:C184"/>
    <mergeCell ref="C185:G185"/>
    <mergeCell ref="A187:C187"/>
    <mergeCell ref="C188:G188"/>
    <mergeCell ref="A191:C191"/>
    <mergeCell ref="C192:G192"/>
    <mergeCell ref="A261:C261"/>
    <mergeCell ref="C262:G262"/>
    <mergeCell ref="A271:C271"/>
    <mergeCell ref="C272:G272"/>
    <mergeCell ref="A275:C275"/>
    <mergeCell ref="C276:G276"/>
    <mergeCell ref="A231:C231"/>
    <mergeCell ref="C232:G232"/>
    <mergeCell ref="A250:C250"/>
    <mergeCell ref="C251:G251"/>
    <mergeCell ref="A256:C256"/>
    <mergeCell ref="C257:G257"/>
    <mergeCell ref="A294:C294"/>
    <mergeCell ref="C295:G295"/>
    <mergeCell ref="A302:C302"/>
    <mergeCell ref="C303:G303"/>
    <mergeCell ref="A307:C307"/>
    <mergeCell ref="C308:G308"/>
    <mergeCell ref="A279:C279"/>
    <mergeCell ref="C280:G280"/>
    <mergeCell ref="A289:C289"/>
    <mergeCell ref="C290:G290"/>
    <mergeCell ref="A326:C326"/>
    <mergeCell ref="C327:G327"/>
    <mergeCell ref="A329:C329"/>
    <mergeCell ref="C330:G330"/>
    <mergeCell ref="A310:C310"/>
    <mergeCell ref="C311:G311"/>
    <mergeCell ref="A318:C318"/>
    <mergeCell ref="C319:G319"/>
    <mergeCell ref="A322:C322"/>
    <mergeCell ref="C323:G323"/>
    <mergeCell ref="A353:C353"/>
    <mergeCell ref="C354:G354"/>
    <mergeCell ref="A357:C357"/>
    <mergeCell ref="C358:G358"/>
    <mergeCell ref="A362:C362"/>
    <mergeCell ref="A337:C337"/>
    <mergeCell ref="C338:G338"/>
    <mergeCell ref="A341:C341"/>
    <mergeCell ref="C342:G342"/>
    <mergeCell ref="A345:C345"/>
    <mergeCell ref="C346:G346"/>
    <mergeCell ref="C380:G380"/>
    <mergeCell ref="A384:C384"/>
    <mergeCell ref="C385:G385"/>
    <mergeCell ref="A389:C389"/>
    <mergeCell ref="C390:G390"/>
    <mergeCell ref="C363:G363"/>
    <mergeCell ref="A373:C373"/>
    <mergeCell ref="C374:G374"/>
    <mergeCell ref="A376:C376"/>
    <mergeCell ref="C377:G377"/>
    <mergeCell ref="A441:C441"/>
    <mergeCell ref="A1:G1"/>
    <mergeCell ref="A2:G2"/>
    <mergeCell ref="A430:C430"/>
    <mergeCell ref="C431:G431"/>
    <mergeCell ref="A433:C433"/>
    <mergeCell ref="C434:G434"/>
    <mergeCell ref="A436:C436"/>
    <mergeCell ref="C437:G437"/>
    <mergeCell ref="A419:C419"/>
    <mergeCell ref="C420:G420"/>
    <mergeCell ref="A423:C423"/>
    <mergeCell ref="C424:G424"/>
    <mergeCell ref="A426:C426"/>
    <mergeCell ref="C427:G427"/>
    <mergeCell ref="C410:G410"/>
    <mergeCell ref="A412:C412"/>
    <mergeCell ref="C413:G413"/>
    <mergeCell ref="A392:C392"/>
    <mergeCell ref="C393:G393"/>
    <mergeCell ref="A396:C396"/>
    <mergeCell ref="C397:G397"/>
    <mergeCell ref="A399:C399"/>
    <mergeCell ref="A379:C379"/>
    <mergeCell ref="A416:C416"/>
    <mergeCell ref="C417:G417"/>
    <mergeCell ref="C404:G404"/>
    <mergeCell ref="A406:C406"/>
    <mergeCell ref="C407:G407"/>
    <mergeCell ref="A409:C409"/>
    <mergeCell ref="C400:G400"/>
    <mergeCell ref="A403:C403"/>
    <mergeCell ref="A440:C440"/>
  </mergeCells>
  <pageMargins left="0.70866141732283472" right="0.70866141732283472" top="0.74803149606299213" bottom="0.74803149606299213" header="0.31496062992125984" footer="0.31496062992125984"/>
  <pageSetup scale="75" fitToHeight="0" orientation="landscape" horizontalDpi="4294967295" verticalDpi="4294967295"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CC1AB-DCFF-4D72-8E20-CDA7A93E4851}">
  <sheetPr>
    <pageSetUpPr fitToPage="1"/>
  </sheetPr>
  <dimension ref="A1:G2826"/>
  <sheetViews>
    <sheetView workbookViewId="0">
      <selection activeCell="K2596" sqref="K2596"/>
    </sheetView>
  </sheetViews>
  <sheetFormatPr defaultRowHeight="13.2" x14ac:dyDescent="0.25"/>
  <cols>
    <col min="1" max="1" width="9" style="84" bestFit="1" customWidth="1"/>
    <col min="2" max="2" width="14.5546875" style="84" bestFit="1" customWidth="1"/>
    <col min="3" max="3" width="53" style="84" customWidth="1"/>
    <col min="4" max="7" width="19.77734375" style="84" bestFit="1" customWidth="1"/>
    <col min="8" max="16384" width="8.88671875" style="84"/>
  </cols>
  <sheetData>
    <row r="1" spans="1:7" x14ac:dyDescent="0.25">
      <c r="A1" s="215" t="s">
        <v>16</v>
      </c>
      <c r="B1" s="215"/>
      <c r="C1" s="215"/>
      <c r="D1" s="215"/>
      <c r="E1" s="215"/>
      <c r="F1" s="215"/>
      <c r="G1" s="215"/>
    </row>
    <row r="2" spans="1:7" x14ac:dyDescent="0.25">
      <c r="A2" s="215" t="s">
        <v>17</v>
      </c>
      <c r="B2" s="215"/>
      <c r="C2" s="215"/>
      <c r="D2" s="215"/>
      <c r="E2" s="215"/>
      <c r="F2" s="215"/>
      <c r="G2" s="215"/>
    </row>
    <row r="3" spans="1:7" x14ac:dyDescent="0.25">
      <c r="A3" s="225" t="s">
        <v>2</v>
      </c>
      <c r="B3" s="225" t="s">
        <v>18</v>
      </c>
      <c r="C3" s="225" t="s">
        <v>19</v>
      </c>
      <c r="D3" s="225" t="s">
        <v>20</v>
      </c>
      <c r="E3" s="225"/>
      <c r="F3" s="225" t="s">
        <v>21</v>
      </c>
      <c r="G3" s="225"/>
    </row>
    <row r="4" spans="1:7" x14ac:dyDescent="0.25">
      <c r="A4" s="225"/>
      <c r="B4" s="225"/>
      <c r="C4" s="225"/>
      <c r="D4" s="70" t="s">
        <v>22</v>
      </c>
      <c r="E4" s="70" t="s">
        <v>23</v>
      </c>
      <c r="F4" s="70">
        <v>2024</v>
      </c>
      <c r="G4" s="70">
        <v>2025</v>
      </c>
    </row>
    <row r="5" spans="1:7" x14ac:dyDescent="0.25">
      <c r="A5" s="71">
        <v>1</v>
      </c>
      <c r="B5" s="71">
        <v>11110100100</v>
      </c>
      <c r="C5" s="224" t="s">
        <v>24</v>
      </c>
      <c r="D5" s="224"/>
      <c r="E5" s="224"/>
      <c r="F5" s="224"/>
      <c r="G5" s="224"/>
    </row>
    <row r="6" spans="1:7" x14ac:dyDescent="0.25">
      <c r="A6" s="72">
        <v>1</v>
      </c>
      <c r="B6" s="72">
        <v>22020102</v>
      </c>
      <c r="C6" s="73" t="s">
        <v>25</v>
      </c>
      <c r="D6" s="74">
        <v>666666</v>
      </c>
      <c r="E6" s="75">
        <v>0</v>
      </c>
      <c r="F6" s="74">
        <v>3500000</v>
      </c>
      <c r="G6" s="74">
        <v>3500000</v>
      </c>
    </row>
    <row r="7" spans="1:7" x14ac:dyDescent="0.25">
      <c r="A7" s="72">
        <v>2</v>
      </c>
      <c r="B7" s="72">
        <v>22020301</v>
      </c>
      <c r="C7" s="73" t="s">
        <v>26</v>
      </c>
      <c r="D7" s="74">
        <v>666670</v>
      </c>
      <c r="E7" s="75">
        <v>0</v>
      </c>
      <c r="F7" s="74">
        <v>1100000</v>
      </c>
      <c r="G7" s="74">
        <v>1500000</v>
      </c>
    </row>
    <row r="8" spans="1:7" x14ac:dyDescent="0.25">
      <c r="A8" s="72">
        <v>3</v>
      </c>
      <c r="B8" s="72">
        <v>22020305</v>
      </c>
      <c r="C8" s="73" t="s">
        <v>27</v>
      </c>
      <c r="D8" s="74">
        <v>666666</v>
      </c>
      <c r="E8" s="75">
        <v>0</v>
      </c>
      <c r="F8" s="74">
        <v>1100000</v>
      </c>
      <c r="G8" s="74">
        <v>650000</v>
      </c>
    </row>
    <row r="9" spans="1:7" ht="26.4" x14ac:dyDescent="0.25">
      <c r="A9" s="72">
        <v>4</v>
      </c>
      <c r="B9" s="72">
        <v>22020401</v>
      </c>
      <c r="C9" s="73" t="s">
        <v>28</v>
      </c>
      <c r="D9" s="74">
        <v>666666</v>
      </c>
      <c r="E9" s="75">
        <v>0</v>
      </c>
      <c r="F9" s="74">
        <v>1100000</v>
      </c>
      <c r="G9" s="74">
        <v>1100000</v>
      </c>
    </row>
    <row r="10" spans="1:7" x14ac:dyDescent="0.25">
      <c r="A10" s="72">
        <v>5</v>
      </c>
      <c r="B10" s="72">
        <v>22020402</v>
      </c>
      <c r="C10" s="73" t="s">
        <v>29</v>
      </c>
      <c r="D10" s="74">
        <v>666666</v>
      </c>
      <c r="E10" s="75">
        <v>0</v>
      </c>
      <c r="F10" s="74">
        <v>1100000</v>
      </c>
      <c r="G10" s="74">
        <v>1200000</v>
      </c>
    </row>
    <row r="11" spans="1:7" x14ac:dyDescent="0.25">
      <c r="A11" s="72">
        <v>6</v>
      </c>
      <c r="B11" s="72">
        <v>22020501</v>
      </c>
      <c r="C11" s="73" t="s">
        <v>30</v>
      </c>
      <c r="D11" s="74">
        <v>666666</v>
      </c>
      <c r="E11" s="75">
        <v>0</v>
      </c>
      <c r="F11" s="74">
        <v>1100000</v>
      </c>
      <c r="G11" s="74">
        <v>1500000</v>
      </c>
    </row>
    <row r="12" spans="1:7" x14ac:dyDescent="0.25">
      <c r="A12" s="223" t="s">
        <v>31</v>
      </c>
      <c r="B12" s="223"/>
      <c r="C12" s="223"/>
      <c r="D12" s="76">
        <v>4000000</v>
      </c>
      <c r="E12" s="77">
        <v>0</v>
      </c>
      <c r="F12" s="76">
        <v>9000000</v>
      </c>
      <c r="G12" s="76">
        <v>9450000</v>
      </c>
    </row>
    <row r="13" spans="1:7" x14ac:dyDescent="0.25">
      <c r="A13" s="71">
        <v>2</v>
      </c>
      <c r="B13" s="71">
        <v>23100300100</v>
      </c>
      <c r="C13" s="224" t="s">
        <v>32</v>
      </c>
      <c r="D13" s="224"/>
      <c r="E13" s="224"/>
      <c r="F13" s="224"/>
      <c r="G13" s="224"/>
    </row>
    <row r="14" spans="1:7" x14ac:dyDescent="0.25">
      <c r="A14" s="72">
        <v>1</v>
      </c>
      <c r="B14" s="72">
        <v>22020102</v>
      </c>
      <c r="C14" s="73" t="s">
        <v>25</v>
      </c>
      <c r="D14" s="74">
        <v>6999900</v>
      </c>
      <c r="E14" s="74">
        <v>15278650</v>
      </c>
      <c r="F14" s="74">
        <v>15500000</v>
      </c>
      <c r="G14" s="74">
        <v>30000000</v>
      </c>
    </row>
    <row r="15" spans="1:7" x14ac:dyDescent="0.25">
      <c r="A15" s="72">
        <v>2</v>
      </c>
      <c r="B15" s="72">
        <v>22020201</v>
      </c>
      <c r="C15" s="73" t="s">
        <v>33</v>
      </c>
      <c r="D15" s="75">
        <v>0</v>
      </c>
      <c r="E15" s="75">
        <v>0</v>
      </c>
      <c r="F15" s="74">
        <v>300000</v>
      </c>
      <c r="G15" s="74">
        <v>1000000</v>
      </c>
    </row>
    <row r="16" spans="1:7" x14ac:dyDescent="0.25">
      <c r="A16" s="72">
        <v>3</v>
      </c>
      <c r="B16" s="72">
        <v>22020202</v>
      </c>
      <c r="C16" s="73" t="s">
        <v>34</v>
      </c>
      <c r="D16" s="74">
        <v>94000</v>
      </c>
      <c r="E16" s="74">
        <v>81000</v>
      </c>
      <c r="F16" s="74">
        <v>400000</v>
      </c>
      <c r="G16" s="74">
        <v>500000</v>
      </c>
    </row>
    <row r="17" spans="1:7" x14ac:dyDescent="0.25">
      <c r="A17" s="72">
        <v>4</v>
      </c>
      <c r="B17" s="72">
        <v>22020205</v>
      </c>
      <c r="C17" s="73" t="s">
        <v>35</v>
      </c>
      <c r="D17" s="74">
        <v>154500</v>
      </c>
      <c r="E17" s="75">
        <v>0</v>
      </c>
      <c r="F17" s="74">
        <v>500000</v>
      </c>
      <c r="G17" s="74">
        <v>1000000</v>
      </c>
    </row>
    <row r="18" spans="1:7" x14ac:dyDescent="0.25">
      <c r="A18" s="72">
        <v>5</v>
      </c>
      <c r="B18" s="72">
        <v>22020301</v>
      </c>
      <c r="C18" s="73" t="s">
        <v>26</v>
      </c>
      <c r="D18" s="74">
        <v>751100</v>
      </c>
      <c r="E18" s="74">
        <v>353350</v>
      </c>
      <c r="F18" s="74">
        <v>3000000</v>
      </c>
      <c r="G18" s="74">
        <v>3000000</v>
      </c>
    </row>
    <row r="19" spans="1:7" x14ac:dyDescent="0.25">
      <c r="A19" s="72">
        <v>6</v>
      </c>
      <c r="B19" s="72">
        <v>22020303</v>
      </c>
      <c r="C19" s="73" t="s">
        <v>36</v>
      </c>
      <c r="D19" s="75">
        <v>0</v>
      </c>
      <c r="E19" s="75">
        <v>0</v>
      </c>
      <c r="F19" s="74">
        <v>200000</v>
      </c>
      <c r="G19" s="74">
        <v>300000</v>
      </c>
    </row>
    <row r="20" spans="1:7" x14ac:dyDescent="0.25">
      <c r="A20" s="72">
        <v>7</v>
      </c>
      <c r="B20" s="72">
        <v>22020304</v>
      </c>
      <c r="C20" s="73" t="s">
        <v>37</v>
      </c>
      <c r="D20" s="74">
        <v>185000</v>
      </c>
      <c r="E20" s="75">
        <v>0</v>
      </c>
      <c r="F20" s="74">
        <v>200000</v>
      </c>
      <c r="G20" s="74">
        <v>500000</v>
      </c>
    </row>
    <row r="21" spans="1:7" x14ac:dyDescent="0.25">
      <c r="A21" s="72">
        <v>8</v>
      </c>
      <c r="B21" s="72">
        <v>22020305</v>
      </c>
      <c r="C21" s="73" t="s">
        <v>27</v>
      </c>
      <c r="D21" s="74">
        <v>179000</v>
      </c>
      <c r="E21" s="74">
        <v>100000</v>
      </c>
      <c r="F21" s="74">
        <v>600000</v>
      </c>
      <c r="G21" s="74">
        <v>1000000</v>
      </c>
    </row>
    <row r="22" spans="1:7" ht="26.4" x14ac:dyDescent="0.25">
      <c r="A22" s="72">
        <v>9</v>
      </c>
      <c r="B22" s="72">
        <v>22020401</v>
      </c>
      <c r="C22" s="73" t="s">
        <v>28</v>
      </c>
      <c r="D22" s="74">
        <v>1003105</v>
      </c>
      <c r="E22" s="74">
        <v>161000</v>
      </c>
      <c r="F22" s="74">
        <v>5000000</v>
      </c>
      <c r="G22" s="74">
        <v>30000000</v>
      </c>
    </row>
    <row r="23" spans="1:7" x14ac:dyDescent="0.25">
      <c r="A23" s="72">
        <v>10</v>
      </c>
      <c r="B23" s="72">
        <v>22020404</v>
      </c>
      <c r="C23" s="73" t="s">
        <v>38</v>
      </c>
      <c r="D23" s="74">
        <v>1993000</v>
      </c>
      <c r="E23" s="74">
        <v>535000</v>
      </c>
      <c r="F23" s="74">
        <v>5000000</v>
      </c>
      <c r="G23" s="74">
        <v>5000000</v>
      </c>
    </row>
    <row r="24" spans="1:7" x14ac:dyDescent="0.25">
      <c r="A24" s="72">
        <v>11</v>
      </c>
      <c r="B24" s="72">
        <v>22020405</v>
      </c>
      <c r="C24" s="73" t="s">
        <v>39</v>
      </c>
      <c r="D24" s="74">
        <v>26199800</v>
      </c>
      <c r="E24" s="74">
        <v>32285058</v>
      </c>
      <c r="F24" s="74">
        <v>50000000</v>
      </c>
      <c r="G24" s="74">
        <v>66000000</v>
      </c>
    </row>
    <row r="25" spans="1:7" x14ac:dyDescent="0.25">
      <c r="A25" s="72">
        <v>12</v>
      </c>
      <c r="B25" s="72">
        <v>22020410</v>
      </c>
      <c r="C25" s="73" t="s">
        <v>40</v>
      </c>
      <c r="D25" s="74">
        <v>3327362</v>
      </c>
      <c r="E25" s="75">
        <v>0</v>
      </c>
      <c r="F25" s="74">
        <v>10000000</v>
      </c>
      <c r="G25" s="74">
        <v>20000000</v>
      </c>
    </row>
    <row r="26" spans="1:7" x14ac:dyDescent="0.25">
      <c r="A26" s="72">
        <v>13</v>
      </c>
      <c r="B26" s="72">
        <v>22020503</v>
      </c>
      <c r="C26" s="73" t="s">
        <v>41</v>
      </c>
      <c r="D26" s="74">
        <v>4516000</v>
      </c>
      <c r="E26" s="74">
        <v>3407800</v>
      </c>
      <c r="F26" s="74">
        <v>8000000</v>
      </c>
      <c r="G26" s="74">
        <v>28000000</v>
      </c>
    </row>
    <row r="27" spans="1:7" x14ac:dyDescent="0.25">
      <c r="A27" s="72">
        <v>14</v>
      </c>
      <c r="B27" s="72">
        <v>22020601</v>
      </c>
      <c r="C27" s="73" t="s">
        <v>42</v>
      </c>
      <c r="D27" s="74">
        <v>980000</v>
      </c>
      <c r="E27" s="75">
        <v>0</v>
      </c>
      <c r="F27" s="74">
        <v>2000000</v>
      </c>
      <c r="G27" s="74">
        <v>1000000</v>
      </c>
    </row>
    <row r="28" spans="1:7" x14ac:dyDescent="0.25">
      <c r="A28" s="72">
        <v>15</v>
      </c>
      <c r="B28" s="72">
        <v>22020706</v>
      </c>
      <c r="C28" s="73" t="s">
        <v>43</v>
      </c>
      <c r="D28" s="74">
        <v>725840</v>
      </c>
      <c r="E28" s="74">
        <v>1941375</v>
      </c>
      <c r="F28" s="74">
        <v>5000000</v>
      </c>
      <c r="G28" s="74">
        <v>10000000</v>
      </c>
    </row>
    <row r="29" spans="1:7" x14ac:dyDescent="0.25">
      <c r="A29" s="72">
        <v>16</v>
      </c>
      <c r="B29" s="72">
        <v>22020803</v>
      </c>
      <c r="C29" s="73" t="s">
        <v>44</v>
      </c>
      <c r="D29" s="74">
        <v>479820000</v>
      </c>
      <c r="E29" s="74">
        <v>444425000</v>
      </c>
      <c r="F29" s="74">
        <v>804750000</v>
      </c>
      <c r="G29" s="74">
        <v>756647500</v>
      </c>
    </row>
    <row r="30" spans="1:7" x14ac:dyDescent="0.25">
      <c r="A30" s="72">
        <v>17</v>
      </c>
      <c r="B30" s="72">
        <v>22021001</v>
      </c>
      <c r="C30" s="73" t="s">
        <v>45</v>
      </c>
      <c r="D30" s="74">
        <v>380500</v>
      </c>
      <c r="E30" s="74">
        <v>140000</v>
      </c>
      <c r="F30" s="74">
        <v>2000000</v>
      </c>
      <c r="G30" s="74">
        <v>2000000</v>
      </c>
    </row>
    <row r="31" spans="1:7" x14ac:dyDescent="0.25">
      <c r="A31" s="72">
        <v>18</v>
      </c>
      <c r="B31" s="72">
        <v>22021002</v>
      </c>
      <c r="C31" s="73" t="s">
        <v>46</v>
      </c>
      <c r="D31" s="74">
        <v>297500</v>
      </c>
      <c r="E31" s="74">
        <v>528000</v>
      </c>
      <c r="F31" s="74">
        <v>2000000</v>
      </c>
      <c r="G31" s="74">
        <v>1000000</v>
      </c>
    </row>
    <row r="32" spans="1:7" x14ac:dyDescent="0.25">
      <c r="A32" s="72">
        <v>19</v>
      </c>
      <c r="B32" s="72">
        <v>22021003</v>
      </c>
      <c r="C32" s="73" t="s">
        <v>47</v>
      </c>
      <c r="D32" s="74">
        <v>180000</v>
      </c>
      <c r="E32" s="74">
        <v>153000</v>
      </c>
      <c r="F32" s="74">
        <v>500000</v>
      </c>
      <c r="G32" s="74">
        <v>1000000</v>
      </c>
    </row>
    <row r="33" spans="1:7" x14ac:dyDescent="0.25">
      <c r="A33" s="72">
        <v>20</v>
      </c>
      <c r="B33" s="72">
        <v>22021007</v>
      </c>
      <c r="C33" s="73" t="s">
        <v>48</v>
      </c>
      <c r="D33" s="74">
        <v>479500</v>
      </c>
      <c r="E33" s="74">
        <v>785000</v>
      </c>
      <c r="F33" s="74">
        <v>3000000</v>
      </c>
      <c r="G33" s="74">
        <v>5000000</v>
      </c>
    </row>
    <row r="34" spans="1:7" x14ac:dyDescent="0.25">
      <c r="A34" s="72">
        <v>21</v>
      </c>
      <c r="B34" s="72">
        <v>22021014</v>
      </c>
      <c r="C34" s="73" t="s">
        <v>49</v>
      </c>
      <c r="D34" s="74">
        <v>1700000</v>
      </c>
      <c r="E34" s="74">
        <v>1570000</v>
      </c>
      <c r="F34" s="74">
        <v>2000000</v>
      </c>
      <c r="G34" s="74">
        <v>3000000</v>
      </c>
    </row>
    <row r="35" spans="1:7" x14ac:dyDescent="0.25">
      <c r="A35" s="223" t="s">
        <v>31</v>
      </c>
      <c r="B35" s="223"/>
      <c r="C35" s="223"/>
      <c r="D35" s="76">
        <v>529966107</v>
      </c>
      <c r="E35" s="76">
        <v>501744233</v>
      </c>
      <c r="F35" s="76">
        <v>919950000</v>
      </c>
      <c r="G35" s="76">
        <v>965947500</v>
      </c>
    </row>
    <row r="36" spans="1:7" x14ac:dyDescent="0.25">
      <c r="A36" s="71">
        <v>3</v>
      </c>
      <c r="B36" s="71">
        <v>23800101200</v>
      </c>
      <c r="C36" s="224" t="s">
        <v>50</v>
      </c>
      <c r="D36" s="224"/>
      <c r="E36" s="224"/>
      <c r="F36" s="224"/>
      <c r="G36" s="224"/>
    </row>
    <row r="37" spans="1:7" x14ac:dyDescent="0.25">
      <c r="A37" s="72">
        <v>1</v>
      </c>
      <c r="B37" s="72">
        <v>22020102</v>
      </c>
      <c r="C37" s="73" t="s">
        <v>25</v>
      </c>
      <c r="D37" s="75">
        <v>0</v>
      </c>
      <c r="E37" s="75">
        <v>0</v>
      </c>
      <c r="F37" s="74">
        <v>8000000</v>
      </c>
      <c r="G37" s="74">
        <v>8400000</v>
      </c>
    </row>
    <row r="38" spans="1:7" x14ac:dyDescent="0.25">
      <c r="A38" s="72">
        <v>2</v>
      </c>
      <c r="B38" s="72">
        <v>22021002</v>
      </c>
      <c r="C38" s="73" t="s">
        <v>46</v>
      </c>
      <c r="D38" s="75">
        <v>0</v>
      </c>
      <c r="E38" s="75">
        <v>0</v>
      </c>
      <c r="F38" s="74">
        <v>8000000</v>
      </c>
      <c r="G38" s="74">
        <v>8400000</v>
      </c>
    </row>
    <row r="39" spans="1:7" x14ac:dyDescent="0.25">
      <c r="A39" s="223" t="s">
        <v>31</v>
      </c>
      <c r="B39" s="223"/>
      <c r="C39" s="223"/>
      <c r="D39" s="77">
        <v>0</v>
      </c>
      <c r="E39" s="77">
        <v>0</v>
      </c>
      <c r="F39" s="76">
        <v>16000000</v>
      </c>
      <c r="G39" s="76">
        <v>16800000</v>
      </c>
    </row>
    <row r="40" spans="1:7" x14ac:dyDescent="0.25">
      <c r="A40" s="71">
        <v>4</v>
      </c>
      <c r="B40" s="71">
        <v>21510200200</v>
      </c>
      <c r="C40" s="224" t="s">
        <v>51</v>
      </c>
      <c r="D40" s="224"/>
      <c r="E40" s="224"/>
      <c r="F40" s="224"/>
      <c r="G40" s="224"/>
    </row>
    <row r="41" spans="1:7" x14ac:dyDescent="0.25">
      <c r="A41" s="72">
        <v>1</v>
      </c>
      <c r="B41" s="72">
        <v>22020102</v>
      </c>
      <c r="C41" s="73" t="s">
        <v>25</v>
      </c>
      <c r="D41" s="74">
        <v>1190000</v>
      </c>
      <c r="E41" s="74">
        <v>2850000</v>
      </c>
      <c r="F41" s="74">
        <v>9500000</v>
      </c>
      <c r="G41" s="74">
        <v>9500000</v>
      </c>
    </row>
    <row r="42" spans="1:7" x14ac:dyDescent="0.25">
      <c r="A42" s="72">
        <v>2</v>
      </c>
      <c r="B42" s="72">
        <v>22020201</v>
      </c>
      <c r="C42" s="73" t="s">
        <v>33</v>
      </c>
      <c r="D42" s="74">
        <v>390000</v>
      </c>
      <c r="E42" s="74">
        <v>440000</v>
      </c>
      <c r="F42" s="74">
        <v>500000</v>
      </c>
      <c r="G42" s="74">
        <v>500000</v>
      </c>
    </row>
    <row r="43" spans="1:7" x14ac:dyDescent="0.25">
      <c r="A43" s="72">
        <v>3</v>
      </c>
      <c r="B43" s="72">
        <v>22020202</v>
      </c>
      <c r="C43" s="73" t="s">
        <v>34</v>
      </c>
      <c r="D43" s="74">
        <v>410000</v>
      </c>
      <c r="E43" s="74">
        <v>650000</v>
      </c>
      <c r="F43" s="74">
        <v>1000000</v>
      </c>
      <c r="G43" s="74">
        <v>1000000</v>
      </c>
    </row>
    <row r="44" spans="1:7" x14ac:dyDescent="0.25">
      <c r="A44" s="72">
        <v>4</v>
      </c>
      <c r="B44" s="72">
        <v>22020301</v>
      </c>
      <c r="C44" s="73" t="s">
        <v>26</v>
      </c>
      <c r="D44" s="74">
        <v>370000</v>
      </c>
      <c r="E44" s="74">
        <v>1500000</v>
      </c>
      <c r="F44" s="74">
        <v>2000000</v>
      </c>
      <c r="G44" s="74">
        <v>2500000</v>
      </c>
    </row>
    <row r="45" spans="1:7" x14ac:dyDescent="0.25">
      <c r="A45" s="72">
        <v>5</v>
      </c>
      <c r="B45" s="72">
        <v>22020305</v>
      </c>
      <c r="C45" s="73" t="s">
        <v>27</v>
      </c>
      <c r="D45" s="74">
        <v>800000</v>
      </c>
      <c r="E45" s="74">
        <v>1500000</v>
      </c>
      <c r="F45" s="74">
        <v>2000000</v>
      </c>
      <c r="G45" s="74">
        <v>2000000</v>
      </c>
    </row>
    <row r="46" spans="1:7" ht="26.4" x14ac:dyDescent="0.25">
      <c r="A46" s="72">
        <v>6</v>
      </c>
      <c r="B46" s="72">
        <v>22020401</v>
      </c>
      <c r="C46" s="73" t="s">
        <v>28</v>
      </c>
      <c r="D46" s="74">
        <v>1150000</v>
      </c>
      <c r="E46" s="74">
        <v>2700000</v>
      </c>
      <c r="F46" s="74">
        <v>4000000</v>
      </c>
      <c r="G46" s="74">
        <v>4000000</v>
      </c>
    </row>
    <row r="47" spans="1:7" x14ac:dyDescent="0.25">
      <c r="A47" s="72">
        <v>7</v>
      </c>
      <c r="B47" s="72">
        <v>22020402</v>
      </c>
      <c r="C47" s="73" t="s">
        <v>29</v>
      </c>
      <c r="D47" s="74">
        <v>1640000</v>
      </c>
      <c r="E47" s="74">
        <v>940000</v>
      </c>
      <c r="F47" s="74">
        <v>1000000</v>
      </c>
      <c r="G47" s="74">
        <v>1500000</v>
      </c>
    </row>
    <row r="48" spans="1:7" x14ac:dyDescent="0.25">
      <c r="A48" s="72">
        <v>8</v>
      </c>
      <c r="B48" s="72">
        <v>22020501</v>
      </c>
      <c r="C48" s="73" t="s">
        <v>30</v>
      </c>
      <c r="D48" s="74">
        <v>1250000</v>
      </c>
      <c r="E48" s="74">
        <v>2000000</v>
      </c>
      <c r="F48" s="74">
        <v>3000000</v>
      </c>
      <c r="G48" s="74">
        <v>3500000</v>
      </c>
    </row>
    <row r="49" spans="1:7" x14ac:dyDescent="0.25">
      <c r="A49" s="72">
        <v>9</v>
      </c>
      <c r="B49" s="72">
        <v>22021001</v>
      </c>
      <c r="C49" s="73" t="s">
        <v>45</v>
      </c>
      <c r="D49" s="74">
        <v>760000</v>
      </c>
      <c r="E49" s="74">
        <v>1210000</v>
      </c>
      <c r="F49" s="74">
        <v>2000000</v>
      </c>
      <c r="G49" s="74">
        <v>1850000</v>
      </c>
    </row>
    <row r="50" spans="1:7" x14ac:dyDescent="0.25">
      <c r="A50" s="72">
        <v>10</v>
      </c>
      <c r="B50" s="72">
        <v>22021007</v>
      </c>
      <c r="C50" s="73" t="s">
        <v>48</v>
      </c>
      <c r="D50" s="74">
        <v>860000</v>
      </c>
      <c r="E50" s="74">
        <v>1210000</v>
      </c>
      <c r="F50" s="74">
        <v>2000000</v>
      </c>
      <c r="G50" s="74">
        <v>2000000</v>
      </c>
    </row>
    <row r="51" spans="1:7" x14ac:dyDescent="0.25">
      <c r="A51" s="223" t="s">
        <v>31</v>
      </c>
      <c r="B51" s="223"/>
      <c r="C51" s="223"/>
      <c r="D51" s="76">
        <v>8820000</v>
      </c>
      <c r="E51" s="76">
        <v>15000000</v>
      </c>
      <c r="F51" s="76">
        <v>27000000</v>
      </c>
      <c r="G51" s="76">
        <v>28350000</v>
      </c>
    </row>
    <row r="52" spans="1:7" x14ac:dyDescent="0.25">
      <c r="A52" s="71">
        <v>5</v>
      </c>
      <c r="B52" s="71">
        <v>22000900100</v>
      </c>
      <c r="C52" s="224" t="s">
        <v>52</v>
      </c>
      <c r="D52" s="224"/>
      <c r="E52" s="224"/>
      <c r="F52" s="224"/>
      <c r="G52" s="224"/>
    </row>
    <row r="53" spans="1:7" x14ac:dyDescent="0.25">
      <c r="A53" s="72">
        <v>1</v>
      </c>
      <c r="B53" s="72">
        <v>22020102</v>
      </c>
      <c r="C53" s="73" t="s">
        <v>25</v>
      </c>
      <c r="D53" s="74">
        <v>11534820</v>
      </c>
      <c r="E53" s="74">
        <v>17737000</v>
      </c>
      <c r="F53" s="74">
        <v>18030000</v>
      </c>
      <c r="G53" s="74">
        <v>30880000</v>
      </c>
    </row>
    <row r="54" spans="1:7" x14ac:dyDescent="0.25">
      <c r="A54" s="72">
        <v>2</v>
      </c>
      <c r="B54" s="72">
        <v>22020202</v>
      </c>
      <c r="C54" s="73" t="s">
        <v>34</v>
      </c>
      <c r="D54" s="74">
        <v>288000</v>
      </c>
      <c r="E54" s="75">
        <v>0</v>
      </c>
      <c r="F54" s="74">
        <v>200000</v>
      </c>
      <c r="G54" s="74">
        <v>200000</v>
      </c>
    </row>
    <row r="55" spans="1:7" x14ac:dyDescent="0.25">
      <c r="A55" s="72">
        <v>3</v>
      </c>
      <c r="B55" s="72">
        <v>22020203</v>
      </c>
      <c r="C55" s="73" t="s">
        <v>53</v>
      </c>
      <c r="D55" s="74">
        <v>172000</v>
      </c>
      <c r="E55" s="74">
        <v>82500</v>
      </c>
      <c r="F55" s="74">
        <v>150000</v>
      </c>
      <c r="G55" s="74">
        <v>150000</v>
      </c>
    </row>
    <row r="56" spans="1:7" x14ac:dyDescent="0.25">
      <c r="A56" s="72">
        <v>4</v>
      </c>
      <c r="B56" s="72">
        <v>22020205</v>
      </c>
      <c r="C56" s="73" t="s">
        <v>35</v>
      </c>
      <c r="D56" s="74">
        <v>136000</v>
      </c>
      <c r="E56" s="75">
        <v>0</v>
      </c>
      <c r="F56" s="74">
        <v>200000</v>
      </c>
      <c r="G56" s="75">
        <v>0</v>
      </c>
    </row>
    <row r="57" spans="1:7" x14ac:dyDescent="0.25">
      <c r="A57" s="72">
        <v>5</v>
      </c>
      <c r="B57" s="72">
        <v>22020301</v>
      </c>
      <c r="C57" s="73" t="s">
        <v>26</v>
      </c>
      <c r="D57" s="74">
        <v>1172700</v>
      </c>
      <c r="E57" s="74">
        <v>998818</v>
      </c>
      <c r="F57" s="74">
        <v>1300000</v>
      </c>
      <c r="G57" s="74">
        <v>1750000</v>
      </c>
    </row>
    <row r="58" spans="1:7" x14ac:dyDescent="0.25">
      <c r="A58" s="72">
        <v>6</v>
      </c>
      <c r="B58" s="72">
        <v>22020303</v>
      </c>
      <c r="C58" s="73" t="s">
        <v>36</v>
      </c>
      <c r="D58" s="74">
        <v>110000</v>
      </c>
      <c r="E58" s="75">
        <v>0</v>
      </c>
      <c r="F58" s="74">
        <v>120000</v>
      </c>
      <c r="G58" s="74">
        <v>20000</v>
      </c>
    </row>
    <row r="59" spans="1:7" ht="26.4" x14ac:dyDescent="0.25">
      <c r="A59" s="72">
        <v>7</v>
      </c>
      <c r="B59" s="72">
        <v>22020401</v>
      </c>
      <c r="C59" s="73" t="s">
        <v>28</v>
      </c>
      <c r="D59" s="74">
        <v>2758300</v>
      </c>
      <c r="E59" s="74">
        <v>3093662</v>
      </c>
      <c r="F59" s="74">
        <v>3500000</v>
      </c>
      <c r="G59" s="74">
        <v>2700000</v>
      </c>
    </row>
    <row r="60" spans="1:7" x14ac:dyDescent="0.25">
      <c r="A60" s="72">
        <v>8</v>
      </c>
      <c r="B60" s="72">
        <v>22020402</v>
      </c>
      <c r="C60" s="73" t="s">
        <v>29</v>
      </c>
      <c r="D60" s="74">
        <v>669900</v>
      </c>
      <c r="E60" s="74">
        <v>558300</v>
      </c>
      <c r="F60" s="74">
        <v>1200000</v>
      </c>
      <c r="G60" s="74">
        <v>1500000</v>
      </c>
    </row>
    <row r="61" spans="1:7" x14ac:dyDescent="0.25">
      <c r="A61" s="72">
        <v>9</v>
      </c>
      <c r="B61" s="72">
        <v>22020501</v>
      </c>
      <c r="C61" s="73" t="s">
        <v>30</v>
      </c>
      <c r="D61" s="74">
        <v>3229500</v>
      </c>
      <c r="E61" s="74">
        <v>565700</v>
      </c>
      <c r="F61" s="74">
        <v>3500000</v>
      </c>
      <c r="G61" s="74">
        <v>4000000</v>
      </c>
    </row>
    <row r="62" spans="1:7" x14ac:dyDescent="0.25">
      <c r="A62" s="72">
        <v>10</v>
      </c>
      <c r="B62" s="72">
        <v>22020503</v>
      </c>
      <c r="C62" s="73" t="s">
        <v>41</v>
      </c>
      <c r="D62" s="74">
        <v>2995000</v>
      </c>
      <c r="E62" s="75">
        <v>0</v>
      </c>
      <c r="F62" s="74">
        <v>4000000</v>
      </c>
      <c r="G62" s="74">
        <v>6000000</v>
      </c>
    </row>
    <row r="63" spans="1:7" x14ac:dyDescent="0.25">
      <c r="A63" s="72">
        <v>11</v>
      </c>
      <c r="B63" s="72">
        <v>22021001</v>
      </c>
      <c r="C63" s="73" t="s">
        <v>45</v>
      </c>
      <c r="D63" s="74">
        <v>1990600</v>
      </c>
      <c r="E63" s="74">
        <v>4344300</v>
      </c>
      <c r="F63" s="74">
        <v>4800000</v>
      </c>
      <c r="G63" s="74">
        <v>6800000</v>
      </c>
    </row>
    <row r="64" spans="1:7" x14ac:dyDescent="0.25">
      <c r="A64" s="72">
        <v>12</v>
      </c>
      <c r="B64" s="72">
        <v>22021060</v>
      </c>
      <c r="C64" s="73" t="s">
        <v>54</v>
      </c>
      <c r="D64" s="74">
        <v>3264000</v>
      </c>
      <c r="E64" s="74">
        <v>1000000</v>
      </c>
      <c r="F64" s="74">
        <v>6000000</v>
      </c>
      <c r="G64" s="74">
        <v>6000000</v>
      </c>
    </row>
    <row r="65" spans="1:7" x14ac:dyDescent="0.25">
      <c r="A65" s="223" t="s">
        <v>31</v>
      </c>
      <c r="B65" s="223"/>
      <c r="C65" s="223"/>
      <c r="D65" s="76">
        <v>28320820</v>
      </c>
      <c r="E65" s="76">
        <v>28380280</v>
      </c>
      <c r="F65" s="76">
        <v>43000000</v>
      </c>
      <c r="G65" s="76">
        <v>60000000</v>
      </c>
    </row>
    <row r="66" spans="1:7" x14ac:dyDescent="0.25">
      <c r="A66" s="71">
        <v>6</v>
      </c>
      <c r="B66" s="71">
        <v>52100100200</v>
      </c>
      <c r="C66" s="224" t="s">
        <v>55</v>
      </c>
      <c r="D66" s="224"/>
      <c r="E66" s="224"/>
      <c r="F66" s="224"/>
      <c r="G66" s="224"/>
    </row>
    <row r="67" spans="1:7" x14ac:dyDescent="0.25">
      <c r="A67" s="72">
        <v>1</v>
      </c>
      <c r="B67" s="72">
        <v>22020102</v>
      </c>
      <c r="C67" s="73" t="s">
        <v>25</v>
      </c>
      <c r="D67" s="74">
        <v>2800000</v>
      </c>
      <c r="E67" s="75">
        <v>0</v>
      </c>
      <c r="F67" s="74">
        <v>5200000</v>
      </c>
      <c r="G67" s="74">
        <v>2000000</v>
      </c>
    </row>
    <row r="68" spans="1:7" x14ac:dyDescent="0.25">
      <c r="A68" s="72">
        <v>2</v>
      </c>
      <c r="B68" s="72">
        <v>22020301</v>
      </c>
      <c r="C68" s="73" t="s">
        <v>26</v>
      </c>
      <c r="D68" s="74">
        <v>600000</v>
      </c>
      <c r="E68" s="75">
        <v>0</v>
      </c>
      <c r="F68" s="74">
        <v>900000</v>
      </c>
      <c r="G68" s="74">
        <v>2000000</v>
      </c>
    </row>
    <row r="69" spans="1:7" x14ac:dyDescent="0.25">
      <c r="A69" s="72">
        <v>3</v>
      </c>
      <c r="B69" s="72">
        <v>22020406</v>
      </c>
      <c r="C69" s="73" t="s">
        <v>56</v>
      </c>
      <c r="D69" s="74">
        <v>400000</v>
      </c>
      <c r="E69" s="75">
        <v>0</v>
      </c>
      <c r="F69" s="74">
        <v>945000</v>
      </c>
      <c r="G69" s="74">
        <v>2000000</v>
      </c>
    </row>
    <row r="70" spans="1:7" x14ac:dyDescent="0.25">
      <c r="A70" s="72">
        <v>4</v>
      </c>
      <c r="B70" s="72">
        <v>22020503</v>
      </c>
      <c r="C70" s="73" t="s">
        <v>41</v>
      </c>
      <c r="D70" s="74">
        <v>600000</v>
      </c>
      <c r="E70" s="75">
        <v>0</v>
      </c>
      <c r="F70" s="74">
        <v>630000</v>
      </c>
      <c r="G70" s="74">
        <v>1730000</v>
      </c>
    </row>
    <row r="71" spans="1:7" x14ac:dyDescent="0.25">
      <c r="A71" s="72">
        <v>5</v>
      </c>
      <c r="B71" s="72">
        <v>22020803</v>
      </c>
      <c r="C71" s="73" t="s">
        <v>44</v>
      </c>
      <c r="D71" s="74">
        <v>685000</v>
      </c>
      <c r="E71" s="75">
        <v>0</v>
      </c>
      <c r="F71" s="74">
        <v>1310000</v>
      </c>
      <c r="G71" s="74">
        <v>1700000</v>
      </c>
    </row>
    <row r="72" spans="1:7" x14ac:dyDescent="0.25">
      <c r="A72" s="72">
        <v>6</v>
      </c>
      <c r="B72" s="72">
        <v>22020901</v>
      </c>
      <c r="C72" s="73" t="s">
        <v>57</v>
      </c>
      <c r="D72" s="74">
        <v>15000</v>
      </c>
      <c r="E72" s="75">
        <v>0</v>
      </c>
      <c r="F72" s="74">
        <v>15000</v>
      </c>
      <c r="G72" s="74">
        <v>20000</v>
      </c>
    </row>
    <row r="73" spans="1:7" x14ac:dyDescent="0.25">
      <c r="A73" s="72">
        <v>7</v>
      </c>
      <c r="B73" s="72">
        <v>22021004</v>
      </c>
      <c r="C73" s="73" t="s">
        <v>58</v>
      </c>
      <c r="D73" s="74">
        <v>800000</v>
      </c>
      <c r="E73" s="75">
        <v>0</v>
      </c>
      <c r="F73" s="75">
        <v>0</v>
      </c>
      <c r="G73" s="75">
        <v>0</v>
      </c>
    </row>
    <row r="74" spans="1:7" x14ac:dyDescent="0.25">
      <c r="A74" s="223" t="s">
        <v>31</v>
      </c>
      <c r="B74" s="223"/>
      <c r="C74" s="223"/>
      <c r="D74" s="76">
        <v>5900000</v>
      </c>
      <c r="E74" s="77">
        <v>0</v>
      </c>
      <c r="F74" s="76">
        <v>9000000</v>
      </c>
      <c r="G74" s="76">
        <v>9450000</v>
      </c>
    </row>
    <row r="75" spans="1:7" x14ac:dyDescent="0.25">
      <c r="A75" s="71">
        <v>7</v>
      </c>
      <c r="B75" s="71">
        <v>32600100100</v>
      </c>
      <c r="C75" s="224" t="s">
        <v>59</v>
      </c>
      <c r="D75" s="224"/>
      <c r="E75" s="224"/>
      <c r="F75" s="224"/>
      <c r="G75" s="224"/>
    </row>
    <row r="76" spans="1:7" x14ac:dyDescent="0.25">
      <c r="A76" s="72">
        <v>1</v>
      </c>
      <c r="B76" s="72">
        <v>22020102</v>
      </c>
      <c r="C76" s="73" t="s">
        <v>25</v>
      </c>
      <c r="D76" s="74">
        <v>9929000</v>
      </c>
      <c r="E76" s="74">
        <v>10174500</v>
      </c>
      <c r="F76" s="74">
        <v>17000000</v>
      </c>
      <c r="G76" s="74">
        <v>22000000</v>
      </c>
    </row>
    <row r="77" spans="1:7" x14ac:dyDescent="0.25">
      <c r="A77" s="72">
        <v>2</v>
      </c>
      <c r="B77" s="72">
        <v>22020201</v>
      </c>
      <c r="C77" s="73" t="s">
        <v>33</v>
      </c>
      <c r="D77" s="74">
        <v>890000</v>
      </c>
      <c r="E77" s="74">
        <v>1332000</v>
      </c>
      <c r="F77" s="74">
        <v>2000000</v>
      </c>
      <c r="G77" s="74">
        <v>2000000</v>
      </c>
    </row>
    <row r="78" spans="1:7" x14ac:dyDescent="0.25">
      <c r="A78" s="72">
        <v>3</v>
      </c>
      <c r="B78" s="72">
        <v>22020202</v>
      </c>
      <c r="C78" s="73" t="s">
        <v>34</v>
      </c>
      <c r="D78" s="74">
        <v>1120000</v>
      </c>
      <c r="E78" s="74">
        <v>1665000</v>
      </c>
      <c r="F78" s="74">
        <v>2000000</v>
      </c>
      <c r="G78" s="74">
        <v>2000000</v>
      </c>
    </row>
    <row r="79" spans="1:7" x14ac:dyDescent="0.25">
      <c r="A79" s="72">
        <v>4</v>
      </c>
      <c r="B79" s="72">
        <v>22020301</v>
      </c>
      <c r="C79" s="73" t="s">
        <v>26</v>
      </c>
      <c r="D79" s="74">
        <v>2893000</v>
      </c>
      <c r="E79" s="74">
        <v>4166000</v>
      </c>
      <c r="F79" s="74">
        <v>20000000</v>
      </c>
      <c r="G79" s="74">
        <v>20000000</v>
      </c>
    </row>
    <row r="80" spans="1:7" x14ac:dyDescent="0.25">
      <c r="A80" s="72">
        <v>5</v>
      </c>
      <c r="B80" s="72">
        <v>22020305</v>
      </c>
      <c r="C80" s="73" t="s">
        <v>27</v>
      </c>
      <c r="D80" s="74">
        <v>1430000</v>
      </c>
      <c r="E80" s="74">
        <v>1665000</v>
      </c>
      <c r="F80" s="74">
        <v>2000000</v>
      </c>
      <c r="G80" s="74">
        <v>5000000</v>
      </c>
    </row>
    <row r="81" spans="1:7" x14ac:dyDescent="0.25">
      <c r="A81" s="72">
        <v>6</v>
      </c>
      <c r="B81" s="72">
        <v>22020309</v>
      </c>
      <c r="C81" s="73" t="s">
        <v>60</v>
      </c>
      <c r="D81" s="74">
        <v>34953913</v>
      </c>
      <c r="E81" s="74">
        <v>31945370</v>
      </c>
      <c r="F81" s="74">
        <v>40000000</v>
      </c>
      <c r="G81" s="74">
        <v>95000000</v>
      </c>
    </row>
    <row r="82" spans="1:7" ht="26.4" x14ac:dyDescent="0.25">
      <c r="A82" s="72">
        <v>7</v>
      </c>
      <c r="B82" s="72">
        <v>22020315</v>
      </c>
      <c r="C82" s="73" t="s">
        <v>61</v>
      </c>
      <c r="D82" s="75">
        <v>0</v>
      </c>
      <c r="E82" s="75">
        <v>0</v>
      </c>
      <c r="F82" s="74">
        <v>2000000</v>
      </c>
      <c r="G82" s="74">
        <v>2000000</v>
      </c>
    </row>
    <row r="83" spans="1:7" ht="26.4" x14ac:dyDescent="0.25">
      <c r="A83" s="72">
        <v>8</v>
      </c>
      <c r="B83" s="72">
        <v>22020401</v>
      </c>
      <c r="C83" s="73" t="s">
        <v>28</v>
      </c>
      <c r="D83" s="74">
        <v>3104500</v>
      </c>
      <c r="E83" s="74">
        <v>5037932</v>
      </c>
      <c r="F83" s="74">
        <v>10000000</v>
      </c>
      <c r="G83" s="74">
        <v>20000000</v>
      </c>
    </row>
    <row r="84" spans="1:7" x14ac:dyDescent="0.25">
      <c r="A84" s="72">
        <v>9</v>
      </c>
      <c r="B84" s="72">
        <v>22020402</v>
      </c>
      <c r="C84" s="73" t="s">
        <v>29</v>
      </c>
      <c r="D84" s="74">
        <v>2896000</v>
      </c>
      <c r="E84" s="74">
        <v>5999400</v>
      </c>
      <c r="F84" s="74">
        <v>8000000</v>
      </c>
      <c r="G84" s="74">
        <v>11000000</v>
      </c>
    </row>
    <row r="85" spans="1:7" x14ac:dyDescent="0.25">
      <c r="A85" s="72">
        <v>10</v>
      </c>
      <c r="B85" s="72">
        <v>22020406</v>
      </c>
      <c r="C85" s="73" t="s">
        <v>56</v>
      </c>
      <c r="D85" s="74">
        <v>1567250</v>
      </c>
      <c r="E85" s="74">
        <v>953525</v>
      </c>
      <c r="F85" s="74">
        <v>10000000</v>
      </c>
      <c r="G85" s="74">
        <v>30000000</v>
      </c>
    </row>
    <row r="86" spans="1:7" x14ac:dyDescent="0.25">
      <c r="A86" s="72">
        <v>11</v>
      </c>
      <c r="B86" s="72">
        <v>22020415</v>
      </c>
      <c r="C86" s="73" t="s">
        <v>62</v>
      </c>
      <c r="D86" s="75">
        <v>0</v>
      </c>
      <c r="E86" s="75">
        <v>0</v>
      </c>
      <c r="F86" s="74">
        <v>1500000</v>
      </c>
      <c r="G86" s="74">
        <v>4500000</v>
      </c>
    </row>
    <row r="87" spans="1:7" x14ac:dyDescent="0.25">
      <c r="A87" s="72">
        <v>12</v>
      </c>
      <c r="B87" s="72">
        <v>22020501</v>
      </c>
      <c r="C87" s="73" t="s">
        <v>30</v>
      </c>
      <c r="D87" s="74">
        <v>2911000</v>
      </c>
      <c r="E87" s="74">
        <v>7499700</v>
      </c>
      <c r="F87" s="74">
        <v>12000000</v>
      </c>
      <c r="G87" s="74">
        <v>15000000</v>
      </c>
    </row>
    <row r="88" spans="1:7" x14ac:dyDescent="0.25">
      <c r="A88" s="72">
        <v>13</v>
      </c>
      <c r="B88" s="72">
        <v>22020503</v>
      </c>
      <c r="C88" s="73" t="s">
        <v>41</v>
      </c>
      <c r="D88" s="74">
        <v>6400000</v>
      </c>
      <c r="E88" s="74">
        <v>9468000</v>
      </c>
      <c r="F88" s="74">
        <v>10000000</v>
      </c>
      <c r="G88" s="74">
        <v>15000000</v>
      </c>
    </row>
    <row r="89" spans="1:7" x14ac:dyDescent="0.25">
      <c r="A89" s="72">
        <v>14</v>
      </c>
      <c r="B89" s="72">
        <v>22020703</v>
      </c>
      <c r="C89" s="73" t="s">
        <v>63</v>
      </c>
      <c r="D89" s="74">
        <v>1700000</v>
      </c>
      <c r="E89" s="75">
        <v>0</v>
      </c>
      <c r="F89" s="74">
        <v>2000000</v>
      </c>
      <c r="G89" s="74">
        <v>2000000</v>
      </c>
    </row>
    <row r="90" spans="1:7" x14ac:dyDescent="0.25">
      <c r="A90" s="72">
        <v>15</v>
      </c>
      <c r="B90" s="72">
        <v>22020801</v>
      </c>
      <c r="C90" s="73" t="s">
        <v>64</v>
      </c>
      <c r="D90" s="75">
        <v>0</v>
      </c>
      <c r="E90" s="74">
        <v>6000000</v>
      </c>
      <c r="F90" s="74">
        <v>15000000</v>
      </c>
      <c r="G90" s="74">
        <v>15000000</v>
      </c>
    </row>
    <row r="91" spans="1:7" x14ac:dyDescent="0.25">
      <c r="A91" s="72">
        <v>16</v>
      </c>
      <c r="B91" s="72">
        <v>22021001</v>
      </c>
      <c r="C91" s="73" t="s">
        <v>45</v>
      </c>
      <c r="D91" s="74">
        <v>1210000</v>
      </c>
      <c r="E91" s="74">
        <v>2500000</v>
      </c>
      <c r="F91" s="74">
        <v>3000000</v>
      </c>
      <c r="G91" s="74">
        <v>13000000</v>
      </c>
    </row>
    <row r="92" spans="1:7" x14ac:dyDescent="0.25">
      <c r="A92" s="72">
        <v>17</v>
      </c>
      <c r="B92" s="72">
        <v>22021003</v>
      </c>
      <c r="C92" s="73" t="s">
        <v>47</v>
      </c>
      <c r="D92" s="75">
        <v>0</v>
      </c>
      <c r="E92" s="75">
        <v>0</v>
      </c>
      <c r="F92" s="74">
        <v>5000000</v>
      </c>
      <c r="G92" s="74">
        <v>2000000</v>
      </c>
    </row>
    <row r="93" spans="1:7" x14ac:dyDescent="0.25">
      <c r="A93" s="72">
        <v>18</v>
      </c>
      <c r="B93" s="72">
        <v>22021007</v>
      </c>
      <c r="C93" s="73" t="s">
        <v>48</v>
      </c>
      <c r="D93" s="74">
        <v>1028000</v>
      </c>
      <c r="E93" s="74">
        <v>3332800</v>
      </c>
      <c r="F93" s="74">
        <v>5000000</v>
      </c>
      <c r="G93" s="74">
        <v>10000000</v>
      </c>
    </row>
    <row r="94" spans="1:7" x14ac:dyDescent="0.25">
      <c r="A94" s="72">
        <v>19</v>
      </c>
      <c r="B94" s="72">
        <v>22021008</v>
      </c>
      <c r="C94" s="73" t="s">
        <v>65</v>
      </c>
      <c r="D94" s="74">
        <v>2765250</v>
      </c>
      <c r="E94" s="74">
        <v>3393270</v>
      </c>
      <c r="F94" s="74">
        <v>6000000</v>
      </c>
      <c r="G94" s="74">
        <v>10000000</v>
      </c>
    </row>
    <row r="95" spans="1:7" x14ac:dyDescent="0.25">
      <c r="A95" s="72">
        <v>20</v>
      </c>
      <c r="B95" s="72">
        <v>22021049</v>
      </c>
      <c r="C95" s="73" t="s">
        <v>66</v>
      </c>
      <c r="D95" s="75">
        <v>0</v>
      </c>
      <c r="E95" s="75">
        <v>0</v>
      </c>
      <c r="F95" s="74">
        <v>1500000</v>
      </c>
      <c r="G95" s="74">
        <v>1500000</v>
      </c>
    </row>
    <row r="96" spans="1:7" x14ac:dyDescent="0.25">
      <c r="A96" s="72">
        <v>21</v>
      </c>
      <c r="B96" s="72">
        <v>22021060</v>
      </c>
      <c r="C96" s="73" t="s">
        <v>54</v>
      </c>
      <c r="D96" s="75">
        <v>0</v>
      </c>
      <c r="E96" s="75">
        <v>0</v>
      </c>
      <c r="F96" s="74">
        <v>500000</v>
      </c>
      <c r="G96" s="74">
        <v>1500000</v>
      </c>
    </row>
    <row r="97" spans="1:7" x14ac:dyDescent="0.25">
      <c r="A97" s="72">
        <v>22</v>
      </c>
      <c r="B97" s="72">
        <v>22021064</v>
      </c>
      <c r="C97" s="73" t="s">
        <v>67</v>
      </c>
      <c r="D97" s="75">
        <v>0</v>
      </c>
      <c r="E97" s="75">
        <v>0</v>
      </c>
      <c r="F97" s="74">
        <v>15000000</v>
      </c>
      <c r="G97" s="74">
        <v>6000000</v>
      </c>
    </row>
    <row r="98" spans="1:7" x14ac:dyDescent="0.25">
      <c r="A98" s="72">
        <v>23</v>
      </c>
      <c r="B98" s="72">
        <v>22021068</v>
      </c>
      <c r="C98" s="73" t="s">
        <v>68</v>
      </c>
      <c r="D98" s="75">
        <v>0</v>
      </c>
      <c r="E98" s="75">
        <v>0</v>
      </c>
      <c r="F98" s="74">
        <v>10500000</v>
      </c>
      <c r="G98" s="74">
        <v>10500000</v>
      </c>
    </row>
    <row r="99" spans="1:7" x14ac:dyDescent="0.25">
      <c r="A99" s="223" t="s">
        <v>31</v>
      </c>
      <c r="B99" s="223"/>
      <c r="C99" s="223"/>
      <c r="D99" s="76">
        <v>74797913</v>
      </c>
      <c r="E99" s="76">
        <v>95132497</v>
      </c>
      <c r="F99" s="76">
        <v>200000000</v>
      </c>
      <c r="G99" s="76">
        <v>315000000</v>
      </c>
    </row>
    <row r="100" spans="1:7" x14ac:dyDescent="0.25">
      <c r="A100" s="71">
        <v>8</v>
      </c>
      <c r="B100" s="71">
        <v>52100100300</v>
      </c>
      <c r="C100" s="224" t="s">
        <v>69</v>
      </c>
      <c r="D100" s="224"/>
      <c r="E100" s="224"/>
      <c r="F100" s="224"/>
      <c r="G100" s="224"/>
    </row>
    <row r="101" spans="1:7" x14ac:dyDescent="0.25">
      <c r="A101" s="72">
        <v>1</v>
      </c>
      <c r="B101" s="72">
        <v>22020102</v>
      </c>
      <c r="C101" s="73" t="s">
        <v>25</v>
      </c>
      <c r="D101" s="74">
        <v>3200000</v>
      </c>
      <c r="E101" s="74">
        <v>9250000</v>
      </c>
      <c r="F101" s="74">
        <v>12200000</v>
      </c>
      <c r="G101" s="74">
        <v>12200000</v>
      </c>
    </row>
    <row r="102" spans="1:7" x14ac:dyDescent="0.25">
      <c r="A102" s="72">
        <v>2</v>
      </c>
      <c r="B102" s="72">
        <v>22020202</v>
      </c>
      <c r="C102" s="73" t="s">
        <v>34</v>
      </c>
      <c r="D102" s="74">
        <v>294000</v>
      </c>
      <c r="E102" s="74">
        <v>438000</v>
      </c>
      <c r="F102" s="74">
        <v>500000</v>
      </c>
      <c r="G102" s="74">
        <v>500000</v>
      </c>
    </row>
    <row r="103" spans="1:7" x14ac:dyDescent="0.25">
      <c r="A103" s="72">
        <v>3</v>
      </c>
      <c r="B103" s="72">
        <v>22020203</v>
      </c>
      <c r="C103" s="73" t="s">
        <v>53</v>
      </c>
      <c r="D103" s="74">
        <v>1500000</v>
      </c>
      <c r="E103" s="74">
        <v>1197000</v>
      </c>
      <c r="F103" s="74">
        <v>1500000</v>
      </c>
      <c r="G103" s="74">
        <v>1850000</v>
      </c>
    </row>
    <row r="104" spans="1:7" x14ac:dyDescent="0.25">
      <c r="A104" s="72">
        <v>4</v>
      </c>
      <c r="B104" s="72">
        <v>22020301</v>
      </c>
      <c r="C104" s="73" t="s">
        <v>26</v>
      </c>
      <c r="D104" s="74">
        <v>300000</v>
      </c>
      <c r="E104" s="74">
        <v>472000</v>
      </c>
      <c r="F104" s="74">
        <v>500000</v>
      </c>
      <c r="G104" s="74">
        <v>500000</v>
      </c>
    </row>
    <row r="105" spans="1:7" x14ac:dyDescent="0.25">
      <c r="A105" s="72">
        <v>5</v>
      </c>
      <c r="B105" s="72">
        <v>22020305</v>
      </c>
      <c r="C105" s="73" t="s">
        <v>27</v>
      </c>
      <c r="D105" s="75">
        <v>0</v>
      </c>
      <c r="E105" s="74">
        <v>850000</v>
      </c>
      <c r="F105" s="74">
        <v>1000000</v>
      </c>
      <c r="G105" s="74">
        <v>2000000</v>
      </c>
    </row>
    <row r="106" spans="1:7" x14ac:dyDescent="0.25">
      <c r="A106" s="72">
        <v>6</v>
      </c>
      <c r="B106" s="72">
        <v>22020309</v>
      </c>
      <c r="C106" s="73" t="s">
        <v>60</v>
      </c>
      <c r="D106" s="75">
        <v>0</v>
      </c>
      <c r="E106" s="75">
        <v>0</v>
      </c>
      <c r="F106" s="74">
        <v>2000000</v>
      </c>
      <c r="G106" s="74">
        <v>2000000</v>
      </c>
    </row>
    <row r="107" spans="1:7" ht="26.4" x14ac:dyDescent="0.25">
      <c r="A107" s="72">
        <v>7</v>
      </c>
      <c r="B107" s="72">
        <v>22020318</v>
      </c>
      <c r="C107" s="73" t="s">
        <v>70</v>
      </c>
      <c r="D107" s="75">
        <v>0</v>
      </c>
      <c r="E107" s="75">
        <v>0</v>
      </c>
      <c r="F107" s="75">
        <v>0</v>
      </c>
      <c r="G107" s="74">
        <v>5000000</v>
      </c>
    </row>
    <row r="108" spans="1:7" ht="26.4" x14ac:dyDescent="0.25">
      <c r="A108" s="72">
        <v>8</v>
      </c>
      <c r="B108" s="72">
        <v>22020401</v>
      </c>
      <c r="C108" s="73" t="s">
        <v>28</v>
      </c>
      <c r="D108" s="75">
        <v>0</v>
      </c>
      <c r="E108" s="74">
        <v>1240400</v>
      </c>
      <c r="F108" s="74">
        <v>1500000</v>
      </c>
      <c r="G108" s="74">
        <v>1500000</v>
      </c>
    </row>
    <row r="109" spans="1:7" x14ac:dyDescent="0.25">
      <c r="A109" s="72">
        <v>9</v>
      </c>
      <c r="B109" s="72">
        <v>22020402</v>
      </c>
      <c r="C109" s="73" t="s">
        <v>29</v>
      </c>
      <c r="D109" s="75">
        <v>0</v>
      </c>
      <c r="E109" s="74">
        <v>733000</v>
      </c>
      <c r="F109" s="74">
        <v>800000</v>
      </c>
      <c r="G109" s="74">
        <v>950000</v>
      </c>
    </row>
    <row r="110" spans="1:7" x14ac:dyDescent="0.25">
      <c r="A110" s="72">
        <v>10</v>
      </c>
      <c r="B110" s="72">
        <v>22020403</v>
      </c>
      <c r="C110" s="73" t="s">
        <v>71</v>
      </c>
      <c r="D110" s="75">
        <v>0</v>
      </c>
      <c r="E110" s="74">
        <v>916550</v>
      </c>
      <c r="F110" s="74">
        <v>1000000</v>
      </c>
      <c r="G110" s="74">
        <v>10000000</v>
      </c>
    </row>
    <row r="111" spans="1:7" x14ac:dyDescent="0.25">
      <c r="A111" s="72">
        <v>11</v>
      </c>
      <c r="B111" s="72">
        <v>22020404</v>
      </c>
      <c r="C111" s="73" t="s">
        <v>38</v>
      </c>
      <c r="D111" s="74">
        <v>700000</v>
      </c>
      <c r="E111" s="74">
        <v>610450</v>
      </c>
      <c r="F111" s="74">
        <v>700000</v>
      </c>
      <c r="G111" s="74">
        <v>700000</v>
      </c>
    </row>
    <row r="112" spans="1:7" x14ac:dyDescent="0.25">
      <c r="A112" s="72">
        <v>12</v>
      </c>
      <c r="B112" s="72">
        <v>22020501</v>
      </c>
      <c r="C112" s="73" t="s">
        <v>30</v>
      </c>
      <c r="D112" s="74">
        <v>3000000</v>
      </c>
      <c r="E112" s="74">
        <v>2453500</v>
      </c>
      <c r="F112" s="74">
        <v>3000000</v>
      </c>
      <c r="G112" s="74">
        <v>3000000</v>
      </c>
    </row>
    <row r="113" spans="1:7" x14ac:dyDescent="0.25">
      <c r="A113" s="72">
        <v>13</v>
      </c>
      <c r="B113" s="72">
        <v>22020503</v>
      </c>
      <c r="C113" s="73" t="s">
        <v>41</v>
      </c>
      <c r="D113" s="74">
        <v>122000</v>
      </c>
      <c r="E113" s="74">
        <v>970000</v>
      </c>
      <c r="F113" s="74">
        <v>3500000</v>
      </c>
      <c r="G113" s="74">
        <v>8000000</v>
      </c>
    </row>
    <row r="114" spans="1:7" x14ac:dyDescent="0.25">
      <c r="A114" s="72">
        <v>14</v>
      </c>
      <c r="B114" s="72">
        <v>22020601</v>
      </c>
      <c r="C114" s="73" t="s">
        <v>42</v>
      </c>
      <c r="D114" s="75">
        <v>0</v>
      </c>
      <c r="E114" s="75">
        <v>0</v>
      </c>
      <c r="F114" s="74">
        <v>8500000</v>
      </c>
      <c r="G114" s="74">
        <v>8500000</v>
      </c>
    </row>
    <row r="115" spans="1:7" x14ac:dyDescent="0.25">
      <c r="A115" s="72">
        <v>15</v>
      </c>
      <c r="B115" s="72">
        <v>22020712</v>
      </c>
      <c r="C115" s="73" t="s">
        <v>72</v>
      </c>
      <c r="D115" s="74">
        <v>3500000</v>
      </c>
      <c r="E115" s="75">
        <v>0</v>
      </c>
      <c r="F115" s="75">
        <v>0</v>
      </c>
      <c r="G115" s="75">
        <v>0</v>
      </c>
    </row>
    <row r="116" spans="1:7" x14ac:dyDescent="0.25">
      <c r="A116" s="72">
        <v>16</v>
      </c>
      <c r="B116" s="72">
        <v>22020902</v>
      </c>
      <c r="C116" s="73" t="s">
        <v>73</v>
      </c>
      <c r="D116" s="75">
        <v>0</v>
      </c>
      <c r="E116" s="75">
        <v>0</v>
      </c>
      <c r="F116" s="75">
        <v>0</v>
      </c>
      <c r="G116" s="74">
        <v>22500000</v>
      </c>
    </row>
    <row r="117" spans="1:7" x14ac:dyDescent="0.25">
      <c r="A117" s="72">
        <v>17</v>
      </c>
      <c r="B117" s="72">
        <v>22021003</v>
      </c>
      <c r="C117" s="73" t="s">
        <v>47</v>
      </c>
      <c r="D117" s="74">
        <v>100000</v>
      </c>
      <c r="E117" s="75">
        <v>0</v>
      </c>
      <c r="F117" s="74">
        <v>500000</v>
      </c>
      <c r="G117" s="74">
        <v>1500000</v>
      </c>
    </row>
    <row r="118" spans="1:7" x14ac:dyDescent="0.25">
      <c r="A118" s="72">
        <v>18</v>
      </c>
      <c r="B118" s="72">
        <v>22021007</v>
      </c>
      <c r="C118" s="73" t="s">
        <v>48</v>
      </c>
      <c r="D118" s="75">
        <v>0</v>
      </c>
      <c r="E118" s="74">
        <v>1119100</v>
      </c>
      <c r="F118" s="74">
        <v>1300000</v>
      </c>
      <c r="G118" s="74">
        <v>1300000</v>
      </c>
    </row>
    <row r="119" spans="1:7" x14ac:dyDescent="0.25">
      <c r="A119" s="72">
        <v>19</v>
      </c>
      <c r="B119" s="72">
        <v>22021060</v>
      </c>
      <c r="C119" s="73" t="s">
        <v>54</v>
      </c>
      <c r="D119" s="74">
        <v>3000000</v>
      </c>
      <c r="E119" s="74">
        <v>970000</v>
      </c>
      <c r="F119" s="74">
        <v>6000000</v>
      </c>
      <c r="G119" s="74">
        <v>9000000</v>
      </c>
    </row>
    <row r="120" spans="1:7" x14ac:dyDescent="0.25">
      <c r="A120" s="72">
        <v>20</v>
      </c>
      <c r="B120" s="72">
        <v>22021065</v>
      </c>
      <c r="C120" s="73" t="s">
        <v>74</v>
      </c>
      <c r="D120" s="74">
        <v>3434000</v>
      </c>
      <c r="E120" s="75">
        <v>0</v>
      </c>
      <c r="F120" s="74">
        <v>3500000</v>
      </c>
      <c r="G120" s="74">
        <v>6500000</v>
      </c>
    </row>
    <row r="121" spans="1:7" x14ac:dyDescent="0.25">
      <c r="A121" s="72">
        <v>21</v>
      </c>
      <c r="B121" s="72">
        <v>22021069</v>
      </c>
      <c r="C121" s="73" t="s">
        <v>75</v>
      </c>
      <c r="D121" s="75">
        <v>0</v>
      </c>
      <c r="E121" s="75">
        <v>0</v>
      </c>
      <c r="F121" s="74">
        <v>9000000</v>
      </c>
      <c r="G121" s="74">
        <v>2000000</v>
      </c>
    </row>
    <row r="122" spans="1:7" x14ac:dyDescent="0.25">
      <c r="A122" s="223" t="s">
        <v>31</v>
      </c>
      <c r="B122" s="223"/>
      <c r="C122" s="223"/>
      <c r="D122" s="76">
        <v>19150000</v>
      </c>
      <c r="E122" s="76">
        <v>21220000</v>
      </c>
      <c r="F122" s="76">
        <v>57000000</v>
      </c>
      <c r="G122" s="76">
        <v>99500000</v>
      </c>
    </row>
    <row r="123" spans="1:7" x14ac:dyDescent="0.25">
      <c r="A123" s="71">
        <v>9</v>
      </c>
      <c r="B123" s="71">
        <v>51705401000</v>
      </c>
      <c r="C123" s="224" t="s">
        <v>76</v>
      </c>
      <c r="D123" s="224"/>
      <c r="E123" s="224"/>
      <c r="F123" s="224"/>
      <c r="G123" s="224"/>
    </row>
    <row r="124" spans="1:7" x14ac:dyDescent="0.25">
      <c r="A124" s="72">
        <v>1</v>
      </c>
      <c r="B124" s="72">
        <v>22020102</v>
      </c>
      <c r="C124" s="73" t="s">
        <v>25</v>
      </c>
      <c r="D124" s="74">
        <v>2530000</v>
      </c>
      <c r="E124" s="74">
        <v>2350000</v>
      </c>
      <c r="F124" s="74">
        <v>3000000</v>
      </c>
      <c r="G124" s="74">
        <v>3560000</v>
      </c>
    </row>
    <row r="125" spans="1:7" x14ac:dyDescent="0.25">
      <c r="A125" s="72">
        <v>2</v>
      </c>
      <c r="B125" s="72">
        <v>22020201</v>
      </c>
      <c r="C125" s="73" t="s">
        <v>33</v>
      </c>
      <c r="D125" s="74">
        <v>55000</v>
      </c>
      <c r="E125" s="74">
        <v>360000</v>
      </c>
      <c r="F125" s="74">
        <v>420000</v>
      </c>
      <c r="G125" s="74">
        <v>480000</v>
      </c>
    </row>
    <row r="126" spans="1:7" x14ac:dyDescent="0.25">
      <c r="A126" s="72">
        <v>3</v>
      </c>
      <c r="B126" s="72">
        <v>22020301</v>
      </c>
      <c r="C126" s="73" t="s">
        <v>26</v>
      </c>
      <c r="D126" s="74">
        <v>220000</v>
      </c>
      <c r="E126" s="74">
        <v>360000</v>
      </c>
      <c r="F126" s="74">
        <v>420000</v>
      </c>
      <c r="G126" s="74">
        <v>485000</v>
      </c>
    </row>
    <row r="127" spans="1:7" x14ac:dyDescent="0.25">
      <c r="A127" s="72">
        <v>4</v>
      </c>
      <c r="B127" s="72">
        <v>22020305</v>
      </c>
      <c r="C127" s="73" t="s">
        <v>27</v>
      </c>
      <c r="D127" s="74">
        <v>110000</v>
      </c>
      <c r="E127" s="74">
        <v>180000</v>
      </c>
      <c r="F127" s="74">
        <v>240000</v>
      </c>
      <c r="G127" s="74">
        <v>360000</v>
      </c>
    </row>
    <row r="128" spans="1:7" ht="26.4" x14ac:dyDescent="0.25">
      <c r="A128" s="72">
        <v>5</v>
      </c>
      <c r="B128" s="72">
        <v>22020401</v>
      </c>
      <c r="C128" s="73" t="s">
        <v>28</v>
      </c>
      <c r="D128" s="74">
        <v>165000</v>
      </c>
      <c r="E128" s="74">
        <v>360000</v>
      </c>
      <c r="F128" s="74">
        <v>420000</v>
      </c>
      <c r="G128" s="74">
        <v>3480000</v>
      </c>
    </row>
    <row r="129" spans="1:7" x14ac:dyDescent="0.25">
      <c r="A129" s="72">
        <v>6</v>
      </c>
      <c r="B129" s="72">
        <v>22020402</v>
      </c>
      <c r="C129" s="73" t="s">
        <v>29</v>
      </c>
      <c r="D129" s="74">
        <v>165000</v>
      </c>
      <c r="E129" s="74">
        <v>360000</v>
      </c>
      <c r="F129" s="74">
        <v>420000</v>
      </c>
      <c r="G129" s="74">
        <v>480000</v>
      </c>
    </row>
    <row r="130" spans="1:7" x14ac:dyDescent="0.25">
      <c r="A130" s="72">
        <v>7</v>
      </c>
      <c r="B130" s="72">
        <v>22021001</v>
      </c>
      <c r="C130" s="73" t="s">
        <v>45</v>
      </c>
      <c r="D130" s="74">
        <v>27500</v>
      </c>
      <c r="E130" s="74">
        <v>40000</v>
      </c>
      <c r="F130" s="74">
        <v>40000</v>
      </c>
      <c r="G130" s="74">
        <v>67500</v>
      </c>
    </row>
    <row r="131" spans="1:7" x14ac:dyDescent="0.25">
      <c r="A131" s="72">
        <v>8</v>
      </c>
      <c r="B131" s="72">
        <v>22021007</v>
      </c>
      <c r="C131" s="73" t="s">
        <v>48</v>
      </c>
      <c r="D131" s="74">
        <v>27500</v>
      </c>
      <c r="E131" s="74">
        <v>40000</v>
      </c>
      <c r="F131" s="74">
        <v>40000</v>
      </c>
      <c r="G131" s="74">
        <v>87500</v>
      </c>
    </row>
    <row r="132" spans="1:7" x14ac:dyDescent="0.25">
      <c r="A132" s="223" t="s">
        <v>31</v>
      </c>
      <c r="B132" s="223"/>
      <c r="C132" s="223"/>
      <c r="D132" s="76">
        <v>3300000</v>
      </c>
      <c r="E132" s="76">
        <v>4050000</v>
      </c>
      <c r="F132" s="76">
        <v>5000000</v>
      </c>
      <c r="G132" s="76">
        <v>9000000</v>
      </c>
    </row>
    <row r="133" spans="1:7" x14ac:dyDescent="0.25">
      <c r="A133" s="71">
        <v>10</v>
      </c>
      <c r="B133" s="71">
        <v>21502100100</v>
      </c>
      <c r="C133" s="224" t="s">
        <v>77</v>
      </c>
      <c r="D133" s="224"/>
      <c r="E133" s="224"/>
      <c r="F133" s="224"/>
      <c r="G133" s="224"/>
    </row>
    <row r="134" spans="1:7" x14ac:dyDescent="0.25">
      <c r="A134" s="72">
        <v>1</v>
      </c>
      <c r="B134" s="72">
        <v>22020101</v>
      </c>
      <c r="C134" s="73" t="s">
        <v>78</v>
      </c>
      <c r="D134" s="75">
        <v>0</v>
      </c>
      <c r="E134" s="74">
        <v>100000</v>
      </c>
      <c r="F134" s="74">
        <v>750000</v>
      </c>
      <c r="G134" s="74">
        <v>800000</v>
      </c>
    </row>
    <row r="135" spans="1:7" x14ac:dyDescent="0.25">
      <c r="A135" s="72">
        <v>2</v>
      </c>
      <c r="B135" s="72">
        <v>22020102</v>
      </c>
      <c r="C135" s="73" t="s">
        <v>25</v>
      </c>
      <c r="D135" s="74">
        <v>450000</v>
      </c>
      <c r="E135" s="74">
        <v>150000</v>
      </c>
      <c r="F135" s="74">
        <v>820000</v>
      </c>
      <c r="G135" s="74">
        <v>900000</v>
      </c>
    </row>
    <row r="136" spans="1:7" x14ac:dyDescent="0.25">
      <c r="A136" s="72">
        <v>3</v>
      </c>
      <c r="B136" s="72">
        <v>22020201</v>
      </c>
      <c r="C136" s="73" t="s">
        <v>33</v>
      </c>
      <c r="D136" s="75">
        <v>0</v>
      </c>
      <c r="E136" s="74">
        <v>50000</v>
      </c>
      <c r="F136" s="74">
        <v>110000</v>
      </c>
      <c r="G136" s="74">
        <v>110000</v>
      </c>
    </row>
    <row r="137" spans="1:7" x14ac:dyDescent="0.25">
      <c r="A137" s="72">
        <v>4</v>
      </c>
      <c r="B137" s="72">
        <v>22020202</v>
      </c>
      <c r="C137" s="73" t="s">
        <v>34</v>
      </c>
      <c r="D137" s="75">
        <v>0</v>
      </c>
      <c r="E137" s="74">
        <v>50000</v>
      </c>
      <c r="F137" s="74">
        <v>110000</v>
      </c>
      <c r="G137" s="74">
        <v>110000</v>
      </c>
    </row>
    <row r="138" spans="1:7" x14ac:dyDescent="0.25">
      <c r="A138" s="72">
        <v>5</v>
      </c>
      <c r="B138" s="72">
        <v>22020301</v>
      </c>
      <c r="C138" s="73" t="s">
        <v>26</v>
      </c>
      <c r="D138" s="75">
        <v>0</v>
      </c>
      <c r="E138" s="75">
        <v>0</v>
      </c>
      <c r="F138" s="74">
        <v>110000</v>
      </c>
      <c r="G138" s="74">
        <v>110000</v>
      </c>
    </row>
    <row r="139" spans="1:7" x14ac:dyDescent="0.25">
      <c r="A139" s="72">
        <v>6</v>
      </c>
      <c r="B139" s="72">
        <v>22020305</v>
      </c>
      <c r="C139" s="73" t="s">
        <v>27</v>
      </c>
      <c r="D139" s="75">
        <v>0</v>
      </c>
      <c r="E139" s="75">
        <v>0</v>
      </c>
      <c r="F139" s="74">
        <v>50000</v>
      </c>
      <c r="G139" s="74">
        <v>50000</v>
      </c>
    </row>
    <row r="140" spans="1:7" ht="26.4" x14ac:dyDescent="0.25">
      <c r="A140" s="72">
        <v>7</v>
      </c>
      <c r="B140" s="72">
        <v>22020401</v>
      </c>
      <c r="C140" s="73" t="s">
        <v>28</v>
      </c>
      <c r="D140" s="75">
        <v>0</v>
      </c>
      <c r="E140" s="74">
        <v>50000</v>
      </c>
      <c r="F140" s="74">
        <v>80000</v>
      </c>
      <c r="G140" s="74">
        <v>100000</v>
      </c>
    </row>
    <row r="141" spans="1:7" x14ac:dyDescent="0.25">
      <c r="A141" s="72">
        <v>8</v>
      </c>
      <c r="B141" s="72">
        <v>22020402</v>
      </c>
      <c r="C141" s="73" t="s">
        <v>29</v>
      </c>
      <c r="D141" s="75">
        <v>0</v>
      </c>
      <c r="E141" s="74">
        <v>100000</v>
      </c>
      <c r="F141" s="74">
        <v>500000</v>
      </c>
      <c r="G141" s="74">
        <v>500000</v>
      </c>
    </row>
    <row r="142" spans="1:7" x14ac:dyDescent="0.25">
      <c r="A142" s="72">
        <v>9</v>
      </c>
      <c r="B142" s="72">
        <v>22020501</v>
      </c>
      <c r="C142" s="73" t="s">
        <v>30</v>
      </c>
      <c r="D142" s="75">
        <v>0</v>
      </c>
      <c r="E142" s="74">
        <v>50000</v>
      </c>
      <c r="F142" s="74">
        <v>110000</v>
      </c>
      <c r="G142" s="74">
        <v>110000</v>
      </c>
    </row>
    <row r="143" spans="1:7" x14ac:dyDescent="0.25">
      <c r="A143" s="72">
        <v>10</v>
      </c>
      <c r="B143" s="72">
        <v>22021001</v>
      </c>
      <c r="C143" s="73" t="s">
        <v>45</v>
      </c>
      <c r="D143" s="75">
        <v>0</v>
      </c>
      <c r="E143" s="75">
        <v>0</v>
      </c>
      <c r="F143" s="74">
        <v>110000</v>
      </c>
      <c r="G143" s="74">
        <v>110000</v>
      </c>
    </row>
    <row r="144" spans="1:7" x14ac:dyDescent="0.25">
      <c r="A144" s="72">
        <v>11</v>
      </c>
      <c r="B144" s="72">
        <v>22021007</v>
      </c>
      <c r="C144" s="73" t="s">
        <v>48</v>
      </c>
      <c r="D144" s="75">
        <v>0</v>
      </c>
      <c r="E144" s="74">
        <v>100000</v>
      </c>
      <c r="F144" s="74">
        <v>250000</v>
      </c>
      <c r="G144" s="74">
        <v>250000</v>
      </c>
    </row>
    <row r="145" spans="1:7" x14ac:dyDescent="0.25">
      <c r="A145" s="72">
        <v>12</v>
      </c>
      <c r="B145" s="72">
        <v>41040105</v>
      </c>
      <c r="C145" s="73" t="s">
        <v>79</v>
      </c>
      <c r="D145" s="75">
        <v>0</v>
      </c>
      <c r="E145" s="75">
        <v>0</v>
      </c>
      <c r="F145" s="75">
        <v>0</v>
      </c>
      <c r="G145" s="75">
        <v>0</v>
      </c>
    </row>
    <row r="146" spans="1:7" x14ac:dyDescent="0.25">
      <c r="A146" s="223" t="s">
        <v>31</v>
      </c>
      <c r="B146" s="223"/>
      <c r="C146" s="223"/>
      <c r="D146" s="76">
        <v>450000</v>
      </c>
      <c r="E146" s="76">
        <v>650000</v>
      </c>
      <c r="F146" s="76">
        <v>3000000</v>
      </c>
      <c r="G146" s="76">
        <v>3150000</v>
      </c>
    </row>
    <row r="147" spans="1:7" x14ac:dyDescent="0.25">
      <c r="A147" s="71">
        <v>11</v>
      </c>
      <c r="B147" s="71">
        <v>51400100400</v>
      </c>
      <c r="C147" s="224" t="s">
        <v>80</v>
      </c>
      <c r="D147" s="224"/>
      <c r="E147" s="224"/>
      <c r="F147" s="224"/>
      <c r="G147" s="224"/>
    </row>
    <row r="148" spans="1:7" x14ac:dyDescent="0.25">
      <c r="A148" s="72">
        <v>1</v>
      </c>
      <c r="B148" s="72">
        <v>22020102</v>
      </c>
      <c r="C148" s="73" t="s">
        <v>25</v>
      </c>
      <c r="D148" s="74">
        <v>10800000</v>
      </c>
      <c r="E148" s="74">
        <v>2166666</v>
      </c>
      <c r="F148" s="74">
        <v>5000000</v>
      </c>
      <c r="G148" s="74">
        <v>5000000</v>
      </c>
    </row>
    <row r="149" spans="1:7" x14ac:dyDescent="0.25">
      <c r="A149" s="72">
        <v>2</v>
      </c>
      <c r="B149" s="72">
        <v>22020201</v>
      </c>
      <c r="C149" s="73" t="s">
        <v>33</v>
      </c>
      <c r="D149" s="75">
        <v>0</v>
      </c>
      <c r="E149" s="75">
        <v>0</v>
      </c>
      <c r="F149" s="75">
        <v>0</v>
      </c>
      <c r="G149" s="75">
        <v>0</v>
      </c>
    </row>
    <row r="150" spans="1:7" x14ac:dyDescent="0.25">
      <c r="A150" s="72">
        <v>3</v>
      </c>
      <c r="B150" s="72">
        <v>22020202</v>
      </c>
      <c r="C150" s="73" t="s">
        <v>34</v>
      </c>
      <c r="D150" s="74">
        <v>3300000</v>
      </c>
      <c r="E150" s="74">
        <v>666666</v>
      </c>
      <c r="F150" s="74">
        <v>1000000</v>
      </c>
      <c r="G150" s="74">
        <v>1000000</v>
      </c>
    </row>
    <row r="151" spans="1:7" x14ac:dyDescent="0.25">
      <c r="A151" s="72">
        <v>4</v>
      </c>
      <c r="B151" s="72">
        <v>22020301</v>
      </c>
      <c r="C151" s="73" t="s">
        <v>26</v>
      </c>
      <c r="D151" s="74">
        <v>4800000</v>
      </c>
      <c r="E151" s="74">
        <v>1000000</v>
      </c>
      <c r="F151" s="74">
        <v>4000000</v>
      </c>
      <c r="G151" s="74">
        <v>4000000</v>
      </c>
    </row>
    <row r="152" spans="1:7" x14ac:dyDescent="0.25">
      <c r="A152" s="72">
        <v>5</v>
      </c>
      <c r="B152" s="72">
        <v>22020304</v>
      </c>
      <c r="C152" s="73" t="s">
        <v>37</v>
      </c>
      <c r="D152" s="74">
        <v>2400000</v>
      </c>
      <c r="E152" s="74">
        <v>500000</v>
      </c>
      <c r="F152" s="74">
        <v>3000000</v>
      </c>
      <c r="G152" s="74">
        <v>3000000</v>
      </c>
    </row>
    <row r="153" spans="1:7" ht="26.4" x14ac:dyDescent="0.25">
      <c r="A153" s="72">
        <v>6</v>
      </c>
      <c r="B153" s="72">
        <v>22020401</v>
      </c>
      <c r="C153" s="73" t="s">
        <v>28</v>
      </c>
      <c r="D153" s="74">
        <v>6800000</v>
      </c>
      <c r="E153" s="74">
        <v>1500000</v>
      </c>
      <c r="F153" s="74">
        <v>5000000</v>
      </c>
      <c r="G153" s="74">
        <v>8000000</v>
      </c>
    </row>
    <row r="154" spans="1:7" x14ac:dyDescent="0.25">
      <c r="A154" s="72">
        <v>7</v>
      </c>
      <c r="B154" s="72">
        <v>22020402</v>
      </c>
      <c r="C154" s="73" t="s">
        <v>29</v>
      </c>
      <c r="D154" s="74">
        <v>4100000</v>
      </c>
      <c r="E154" s="74">
        <v>666666</v>
      </c>
      <c r="F154" s="74">
        <v>4000000</v>
      </c>
      <c r="G154" s="74">
        <v>4000000</v>
      </c>
    </row>
    <row r="155" spans="1:7" x14ac:dyDescent="0.25">
      <c r="A155" s="72">
        <v>8</v>
      </c>
      <c r="B155" s="72">
        <v>22020404</v>
      </c>
      <c r="C155" s="73" t="s">
        <v>38</v>
      </c>
      <c r="D155" s="74">
        <v>3800000</v>
      </c>
      <c r="E155" s="74">
        <v>833334</v>
      </c>
      <c r="F155" s="74">
        <v>3000000</v>
      </c>
      <c r="G155" s="74">
        <v>3000000</v>
      </c>
    </row>
    <row r="156" spans="1:7" x14ac:dyDescent="0.25">
      <c r="A156" s="72">
        <v>9</v>
      </c>
      <c r="B156" s="72">
        <v>22020501</v>
      </c>
      <c r="C156" s="73" t="s">
        <v>30</v>
      </c>
      <c r="D156" s="74">
        <v>8800000</v>
      </c>
      <c r="E156" s="74">
        <v>1833334</v>
      </c>
      <c r="F156" s="74">
        <v>5000000</v>
      </c>
      <c r="G156" s="74">
        <v>5000000</v>
      </c>
    </row>
    <row r="157" spans="1:7" x14ac:dyDescent="0.25">
      <c r="A157" s="72">
        <v>10</v>
      </c>
      <c r="B157" s="72">
        <v>22021002</v>
      </c>
      <c r="C157" s="73" t="s">
        <v>46</v>
      </c>
      <c r="D157" s="74">
        <v>5800000</v>
      </c>
      <c r="E157" s="74">
        <v>1332000</v>
      </c>
      <c r="F157" s="74">
        <v>3000000</v>
      </c>
      <c r="G157" s="74">
        <v>3000000</v>
      </c>
    </row>
    <row r="158" spans="1:7" x14ac:dyDescent="0.25">
      <c r="A158" s="72">
        <v>11</v>
      </c>
      <c r="B158" s="72">
        <v>22021007</v>
      </c>
      <c r="C158" s="73" t="s">
        <v>48</v>
      </c>
      <c r="D158" s="74">
        <v>37400000</v>
      </c>
      <c r="E158" s="74">
        <v>7168002</v>
      </c>
      <c r="F158" s="74">
        <v>7000000</v>
      </c>
      <c r="G158" s="74">
        <v>9000000</v>
      </c>
    </row>
    <row r="159" spans="1:7" x14ac:dyDescent="0.25">
      <c r="A159" s="72">
        <v>12</v>
      </c>
      <c r="B159" s="72">
        <v>22021049</v>
      </c>
      <c r="C159" s="73" t="s">
        <v>66</v>
      </c>
      <c r="D159" s="75">
        <v>0</v>
      </c>
      <c r="E159" s="74">
        <v>6333332</v>
      </c>
      <c r="F159" s="74">
        <v>50000000</v>
      </c>
      <c r="G159" s="74">
        <v>50000000</v>
      </c>
    </row>
    <row r="160" spans="1:7" x14ac:dyDescent="0.25">
      <c r="A160" s="72">
        <v>13</v>
      </c>
      <c r="B160" s="72">
        <v>22021069</v>
      </c>
      <c r="C160" s="73" t="s">
        <v>75</v>
      </c>
      <c r="D160" s="75">
        <v>0</v>
      </c>
      <c r="E160" s="75">
        <v>0</v>
      </c>
      <c r="F160" s="74">
        <v>10000000</v>
      </c>
      <c r="G160" s="74">
        <v>10000000</v>
      </c>
    </row>
    <row r="161" spans="1:7" x14ac:dyDescent="0.25">
      <c r="A161" s="223" t="s">
        <v>31</v>
      </c>
      <c r="B161" s="223"/>
      <c r="C161" s="223"/>
      <c r="D161" s="76">
        <v>88000000</v>
      </c>
      <c r="E161" s="76">
        <v>24000000</v>
      </c>
      <c r="F161" s="76">
        <v>100000000</v>
      </c>
      <c r="G161" s="76">
        <v>105000000</v>
      </c>
    </row>
    <row r="162" spans="1:7" x14ac:dyDescent="0.25">
      <c r="A162" s="71">
        <v>12</v>
      </c>
      <c r="B162" s="71">
        <v>11101000100</v>
      </c>
      <c r="C162" s="224" t="s">
        <v>81</v>
      </c>
      <c r="D162" s="224"/>
      <c r="E162" s="224"/>
      <c r="F162" s="224"/>
      <c r="G162" s="224"/>
    </row>
    <row r="163" spans="1:7" x14ac:dyDescent="0.25">
      <c r="A163" s="72">
        <v>1</v>
      </c>
      <c r="B163" s="72">
        <v>22020102</v>
      </c>
      <c r="C163" s="73" t="s">
        <v>25</v>
      </c>
      <c r="D163" s="74">
        <v>9660900</v>
      </c>
      <c r="E163" s="75">
        <v>0</v>
      </c>
      <c r="F163" s="74">
        <v>10500000</v>
      </c>
      <c r="G163" s="74">
        <v>10500000</v>
      </c>
    </row>
    <row r="164" spans="1:7" x14ac:dyDescent="0.25">
      <c r="A164" s="72">
        <v>2</v>
      </c>
      <c r="B164" s="72">
        <v>22020201</v>
      </c>
      <c r="C164" s="73" t="s">
        <v>33</v>
      </c>
      <c r="D164" s="74">
        <v>416667</v>
      </c>
      <c r="E164" s="75">
        <v>0</v>
      </c>
      <c r="F164" s="74">
        <v>1000000</v>
      </c>
      <c r="G164" s="74">
        <v>1000000</v>
      </c>
    </row>
    <row r="165" spans="1:7" x14ac:dyDescent="0.25">
      <c r="A165" s="72">
        <v>3</v>
      </c>
      <c r="B165" s="72">
        <v>22020202</v>
      </c>
      <c r="C165" s="73" t="s">
        <v>34</v>
      </c>
      <c r="D165" s="74">
        <v>479167</v>
      </c>
      <c r="E165" s="75">
        <v>0</v>
      </c>
      <c r="F165" s="74">
        <v>1150000</v>
      </c>
      <c r="G165" s="74">
        <v>1150000</v>
      </c>
    </row>
    <row r="166" spans="1:7" x14ac:dyDescent="0.25">
      <c r="A166" s="72">
        <v>4</v>
      </c>
      <c r="B166" s="72">
        <v>22020301</v>
      </c>
      <c r="C166" s="73" t="s">
        <v>26</v>
      </c>
      <c r="D166" s="74">
        <v>770833</v>
      </c>
      <c r="E166" s="75">
        <v>0</v>
      </c>
      <c r="F166" s="74">
        <v>1850000</v>
      </c>
      <c r="G166" s="74">
        <v>1850000</v>
      </c>
    </row>
    <row r="167" spans="1:7" x14ac:dyDescent="0.25">
      <c r="A167" s="72">
        <v>5</v>
      </c>
      <c r="B167" s="72">
        <v>22020305</v>
      </c>
      <c r="C167" s="73" t="s">
        <v>27</v>
      </c>
      <c r="D167" s="74">
        <v>13250000</v>
      </c>
      <c r="E167" s="75">
        <v>0</v>
      </c>
      <c r="F167" s="74">
        <v>15500000</v>
      </c>
      <c r="G167" s="74">
        <v>15500000</v>
      </c>
    </row>
    <row r="168" spans="1:7" ht="26.4" x14ac:dyDescent="0.25">
      <c r="A168" s="72">
        <v>6</v>
      </c>
      <c r="B168" s="72">
        <v>22020401</v>
      </c>
      <c r="C168" s="73" t="s">
        <v>28</v>
      </c>
      <c r="D168" s="74">
        <v>1250000</v>
      </c>
      <c r="E168" s="75">
        <v>0</v>
      </c>
      <c r="F168" s="74">
        <v>3000000</v>
      </c>
      <c r="G168" s="74">
        <v>3000000</v>
      </c>
    </row>
    <row r="169" spans="1:7" x14ac:dyDescent="0.25">
      <c r="A169" s="72">
        <v>7</v>
      </c>
      <c r="B169" s="72">
        <v>22020402</v>
      </c>
      <c r="C169" s="73" t="s">
        <v>29</v>
      </c>
      <c r="D169" s="74">
        <v>833333</v>
      </c>
      <c r="E169" s="75">
        <v>0</v>
      </c>
      <c r="F169" s="74">
        <v>2000000</v>
      </c>
      <c r="G169" s="74">
        <v>2000000</v>
      </c>
    </row>
    <row r="170" spans="1:7" x14ac:dyDescent="0.25">
      <c r="A170" s="72">
        <v>8</v>
      </c>
      <c r="B170" s="72">
        <v>22020501</v>
      </c>
      <c r="C170" s="73" t="s">
        <v>30</v>
      </c>
      <c r="D170" s="74">
        <v>25375000</v>
      </c>
      <c r="E170" s="75">
        <v>0</v>
      </c>
      <c r="F170" s="74">
        <v>53500000</v>
      </c>
      <c r="G170" s="74">
        <v>53500000</v>
      </c>
    </row>
    <row r="171" spans="1:7" x14ac:dyDescent="0.25">
      <c r="A171" s="72">
        <v>9</v>
      </c>
      <c r="B171" s="72">
        <v>22020504</v>
      </c>
      <c r="C171" s="73" t="s">
        <v>82</v>
      </c>
      <c r="D171" s="75">
        <v>0</v>
      </c>
      <c r="E171" s="75">
        <v>0</v>
      </c>
      <c r="F171" s="74">
        <v>60000000</v>
      </c>
      <c r="G171" s="74">
        <v>70075000</v>
      </c>
    </row>
    <row r="172" spans="1:7" x14ac:dyDescent="0.25">
      <c r="A172" s="72">
        <v>10</v>
      </c>
      <c r="B172" s="72">
        <v>22020712</v>
      </c>
      <c r="C172" s="73" t="s">
        <v>72</v>
      </c>
      <c r="D172" s="74">
        <v>6500000</v>
      </c>
      <c r="E172" s="75">
        <v>0</v>
      </c>
      <c r="F172" s="74">
        <v>2800000</v>
      </c>
      <c r="G172" s="74">
        <v>2800000</v>
      </c>
    </row>
    <row r="173" spans="1:7" x14ac:dyDescent="0.25">
      <c r="A173" s="72">
        <v>11</v>
      </c>
      <c r="B173" s="72">
        <v>22021001</v>
      </c>
      <c r="C173" s="73" t="s">
        <v>45</v>
      </c>
      <c r="D173" s="74">
        <v>625000</v>
      </c>
      <c r="E173" s="75">
        <v>0</v>
      </c>
      <c r="F173" s="74">
        <v>1500000</v>
      </c>
      <c r="G173" s="74">
        <v>1500000</v>
      </c>
    </row>
    <row r="174" spans="1:7" x14ac:dyDescent="0.25">
      <c r="A174" s="72">
        <v>12</v>
      </c>
      <c r="B174" s="72">
        <v>22021002</v>
      </c>
      <c r="C174" s="73" t="s">
        <v>46</v>
      </c>
      <c r="D174" s="74">
        <v>12625000</v>
      </c>
      <c r="E174" s="75">
        <v>0</v>
      </c>
      <c r="F174" s="74">
        <v>25500000</v>
      </c>
      <c r="G174" s="74">
        <v>25500000</v>
      </c>
    </row>
    <row r="175" spans="1:7" x14ac:dyDescent="0.25">
      <c r="A175" s="72">
        <v>13</v>
      </c>
      <c r="B175" s="72">
        <v>22021007</v>
      </c>
      <c r="C175" s="73" t="s">
        <v>48</v>
      </c>
      <c r="D175" s="74">
        <v>666667</v>
      </c>
      <c r="E175" s="75">
        <v>0</v>
      </c>
      <c r="F175" s="74">
        <v>1600000</v>
      </c>
      <c r="G175" s="74">
        <v>1600000</v>
      </c>
    </row>
    <row r="176" spans="1:7" x14ac:dyDescent="0.25">
      <c r="A176" s="72">
        <v>14</v>
      </c>
      <c r="B176" s="72">
        <v>22021060</v>
      </c>
      <c r="C176" s="73" t="s">
        <v>54</v>
      </c>
      <c r="D176" s="74">
        <v>9500000</v>
      </c>
      <c r="E176" s="75">
        <v>0</v>
      </c>
      <c r="F176" s="74">
        <v>21600000</v>
      </c>
      <c r="G176" s="74">
        <v>21600000</v>
      </c>
    </row>
    <row r="177" spans="1:7" x14ac:dyDescent="0.25">
      <c r="A177" s="223" t="s">
        <v>31</v>
      </c>
      <c r="B177" s="223"/>
      <c r="C177" s="223"/>
      <c r="D177" s="76">
        <v>81952567</v>
      </c>
      <c r="E177" s="77">
        <v>0</v>
      </c>
      <c r="F177" s="76">
        <v>201500000</v>
      </c>
      <c r="G177" s="76">
        <v>211575000</v>
      </c>
    </row>
    <row r="178" spans="1:7" x14ac:dyDescent="0.25">
      <c r="A178" s="71">
        <v>13</v>
      </c>
      <c r="B178" s="71">
        <v>23300100100</v>
      </c>
      <c r="C178" s="224" t="s">
        <v>83</v>
      </c>
      <c r="D178" s="224"/>
      <c r="E178" s="224"/>
      <c r="F178" s="224"/>
      <c r="G178" s="224"/>
    </row>
    <row r="179" spans="1:7" x14ac:dyDescent="0.25">
      <c r="A179" s="72">
        <v>1</v>
      </c>
      <c r="B179" s="72">
        <v>22020102</v>
      </c>
      <c r="C179" s="73" t="s">
        <v>25</v>
      </c>
      <c r="D179" s="74">
        <v>5000000</v>
      </c>
      <c r="E179" s="74">
        <v>9166507</v>
      </c>
      <c r="F179" s="74">
        <v>11000000</v>
      </c>
      <c r="G179" s="74">
        <v>13000000</v>
      </c>
    </row>
    <row r="180" spans="1:7" x14ac:dyDescent="0.25">
      <c r="A180" s="72">
        <v>2</v>
      </c>
      <c r="B180" s="72">
        <v>22020201</v>
      </c>
      <c r="C180" s="73" t="s">
        <v>33</v>
      </c>
      <c r="D180" s="75">
        <v>0</v>
      </c>
      <c r="E180" s="74">
        <v>1250000</v>
      </c>
      <c r="F180" s="74">
        <v>1500000</v>
      </c>
      <c r="G180" s="74">
        <v>2000000</v>
      </c>
    </row>
    <row r="181" spans="1:7" x14ac:dyDescent="0.25">
      <c r="A181" s="72">
        <v>3</v>
      </c>
      <c r="B181" s="72">
        <v>22020202</v>
      </c>
      <c r="C181" s="73" t="s">
        <v>34</v>
      </c>
      <c r="D181" s="75">
        <v>0</v>
      </c>
      <c r="E181" s="74">
        <v>1000000</v>
      </c>
      <c r="F181" s="74">
        <v>1200000</v>
      </c>
      <c r="G181" s="74">
        <v>1200000</v>
      </c>
    </row>
    <row r="182" spans="1:7" x14ac:dyDescent="0.25">
      <c r="A182" s="72">
        <v>4</v>
      </c>
      <c r="B182" s="72">
        <v>22020301</v>
      </c>
      <c r="C182" s="73" t="s">
        <v>26</v>
      </c>
      <c r="D182" s="74">
        <v>2200000</v>
      </c>
      <c r="E182" s="74">
        <v>2916667</v>
      </c>
      <c r="F182" s="74">
        <v>3500000</v>
      </c>
      <c r="G182" s="74">
        <v>3500000</v>
      </c>
    </row>
    <row r="183" spans="1:7" x14ac:dyDescent="0.25">
      <c r="A183" s="72">
        <v>5</v>
      </c>
      <c r="B183" s="72">
        <v>22020303</v>
      </c>
      <c r="C183" s="73" t="s">
        <v>36</v>
      </c>
      <c r="D183" s="75">
        <v>0</v>
      </c>
      <c r="E183" s="74">
        <v>250000</v>
      </c>
      <c r="F183" s="74">
        <v>300000</v>
      </c>
      <c r="G183" s="74">
        <v>300000</v>
      </c>
    </row>
    <row r="184" spans="1:7" ht="26.4" x14ac:dyDescent="0.25">
      <c r="A184" s="72">
        <v>6</v>
      </c>
      <c r="B184" s="72">
        <v>22020313</v>
      </c>
      <c r="C184" s="73" t="s">
        <v>84</v>
      </c>
      <c r="D184" s="75">
        <v>0</v>
      </c>
      <c r="E184" s="74">
        <v>250000</v>
      </c>
      <c r="F184" s="74">
        <v>300000</v>
      </c>
      <c r="G184" s="74">
        <v>300000</v>
      </c>
    </row>
    <row r="185" spans="1:7" ht="26.4" x14ac:dyDescent="0.25">
      <c r="A185" s="72">
        <v>7</v>
      </c>
      <c r="B185" s="72">
        <v>22020401</v>
      </c>
      <c r="C185" s="73" t="s">
        <v>28</v>
      </c>
      <c r="D185" s="74">
        <v>2500000</v>
      </c>
      <c r="E185" s="74">
        <v>4166667</v>
      </c>
      <c r="F185" s="74">
        <v>5000000</v>
      </c>
      <c r="G185" s="74">
        <v>5000000</v>
      </c>
    </row>
    <row r="186" spans="1:7" x14ac:dyDescent="0.25">
      <c r="A186" s="72">
        <v>8</v>
      </c>
      <c r="B186" s="72">
        <v>22020402</v>
      </c>
      <c r="C186" s="73" t="s">
        <v>29</v>
      </c>
      <c r="D186" s="75">
        <v>0</v>
      </c>
      <c r="E186" s="74">
        <v>2083333</v>
      </c>
      <c r="F186" s="74">
        <v>2500000</v>
      </c>
      <c r="G186" s="74">
        <v>2500000</v>
      </c>
    </row>
    <row r="187" spans="1:7" x14ac:dyDescent="0.25">
      <c r="A187" s="72">
        <v>9</v>
      </c>
      <c r="B187" s="72">
        <v>22020501</v>
      </c>
      <c r="C187" s="73" t="s">
        <v>30</v>
      </c>
      <c r="D187" s="74">
        <v>500000</v>
      </c>
      <c r="E187" s="74">
        <v>833333</v>
      </c>
      <c r="F187" s="74">
        <v>1000000</v>
      </c>
      <c r="G187" s="74">
        <v>1000000</v>
      </c>
    </row>
    <row r="188" spans="1:7" x14ac:dyDescent="0.25">
      <c r="A188" s="72">
        <v>10</v>
      </c>
      <c r="B188" s="72">
        <v>22020503</v>
      </c>
      <c r="C188" s="73" t="s">
        <v>41</v>
      </c>
      <c r="D188" s="74">
        <v>4142000</v>
      </c>
      <c r="E188" s="74">
        <v>9165000</v>
      </c>
      <c r="F188" s="74">
        <v>10000000</v>
      </c>
      <c r="G188" s="74">
        <v>12000000</v>
      </c>
    </row>
    <row r="189" spans="1:7" x14ac:dyDescent="0.25">
      <c r="A189" s="72">
        <v>11</v>
      </c>
      <c r="B189" s="72">
        <v>22020601</v>
      </c>
      <c r="C189" s="73" t="s">
        <v>42</v>
      </c>
      <c r="D189" s="74">
        <v>47588400</v>
      </c>
      <c r="E189" s="74">
        <v>900000</v>
      </c>
      <c r="F189" s="74">
        <v>51000000</v>
      </c>
      <c r="G189" s="74">
        <v>52500000</v>
      </c>
    </row>
    <row r="190" spans="1:7" x14ac:dyDescent="0.25">
      <c r="A190" s="72">
        <v>12</v>
      </c>
      <c r="B190" s="72">
        <v>22020703</v>
      </c>
      <c r="C190" s="73" t="s">
        <v>63</v>
      </c>
      <c r="D190" s="74">
        <v>6455000</v>
      </c>
      <c r="E190" s="74">
        <v>1560000</v>
      </c>
      <c r="F190" s="74">
        <v>9000000</v>
      </c>
      <c r="G190" s="74">
        <v>9000000</v>
      </c>
    </row>
    <row r="191" spans="1:7" x14ac:dyDescent="0.25">
      <c r="A191" s="72">
        <v>13</v>
      </c>
      <c r="B191" s="72">
        <v>22020711</v>
      </c>
      <c r="C191" s="73" t="s">
        <v>85</v>
      </c>
      <c r="D191" s="74">
        <v>275000</v>
      </c>
      <c r="E191" s="74">
        <v>833333</v>
      </c>
      <c r="F191" s="74">
        <v>1000000</v>
      </c>
      <c r="G191" s="74">
        <v>1000000</v>
      </c>
    </row>
    <row r="192" spans="1:7" x14ac:dyDescent="0.25">
      <c r="A192" s="72">
        <v>14</v>
      </c>
      <c r="B192" s="72">
        <v>22020712</v>
      </c>
      <c r="C192" s="73" t="s">
        <v>72</v>
      </c>
      <c r="D192" s="75">
        <v>0</v>
      </c>
      <c r="E192" s="74">
        <v>166667</v>
      </c>
      <c r="F192" s="74">
        <v>200000</v>
      </c>
      <c r="G192" s="74">
        <v>200000</v>
      </c>
    </row>
    <row r="193" spans="1:7" x14ac:dyDescent="0.25">
      <c r="A193" s="72">
        <v>15</v>
      </c>
      <c r="B193" s="72">
        <v>22021001</v>
      </c>
      <c r="C193" s="73" t="s">
        <v>45</v>
      </c>
      <c r="D193" s="75">
        <v>0</v>
      </c>
      <c r="E193" s="74">
        <v>416607</v>
      </c>
      <c r="F193" s="74">
        <v>500000</v>
      </c>
      <c r="G193" s="74">
        <v>650000</v>
      </c>
    </row>
    <row r="194" spans="1:7" x14ac:dyDescent="0.25">
      <c r="A194" s="72">
        <v>16</v>
      </c>
      <c r="B194" s="72">
        <v>22021007</v>
      </c>
      <c r="C194" s="73" t="s">
        <v>48</v>
      </c>
      <c r="D194" s="74">
        <v>1000000</v>
      </c>
      <c r="E194" s="74">
        <v>833333</v>
      </c>
      <c r="F194" s="74">
        <v>1000000</v>
      </c>
      <c r="G194" s="74">
        <v>1000000</v>
      </c>
    </row>
    <row r="195" spans="1:7" x14ac:dyDescent="0.25">
      <c r="A195" s="72">
        <v>17</v>
      </c>
      <c r="B195" s="72">
        <v>22021013</v>
      </c>
      <c r="C195" s="73" t="s">
        <v>86</v>
      </c>
      <c r="D195" s="75">
        <v>0</v>
      </c>
      <c r="E195" s="74">
        <v>833333</v>
      </c>
      <c r="F195" s="74">
        <v>1000000</v>
      </c>
      <c r="G195" s="74">
        <v>1000000</v>
      </c>
    </row>
    <row r="196" spans="1:7" x14ac:dyDescent="0.25">
      <c r="A196" s="72">
        <v>18</v>
      </c>
      <c r="B196" s="72">
        <v>22021060</v>
      </c>
      <c r="C196" s="73" t="s">
        <v>54</v>
      </c>
      <c r="D196" s="74">
        <v>1942200</v>
      </c>
      <c r="E196" s="74">
        <v>5400000</v>
      </c>
      <c r="F196" s="74">
        <v>23000000</v>
      </c>
      <c r="G196" s="74">
        <v>23000000</v>
      </c>
    </row>
    <row r="197" spans="1:7" x14ac:dyDescent="0.25">
      <c r="A197" s="223" t="s">
        <v>31</v>
      </c>
      <c r="B197" s="223"/>
      <c r="C197" s="223"/>
      <c r="D197" s="76">
        <v>71602600</v>
      </c>
      <c r="E197" s="76">
        <v>42024780</v>
      </c>
      <c r="F197" s="76">
        <v>123000000</v>
      </c>
      <c r="G197" s="76">
        <v>129150000</v>
      </c>
    </row>
    <row r="198" spans="1:7" x14ac:dyDescent="0.25">
      <c r="A198" s="71">
        <v>14</v>
      </c>
      <c r="B198" s="71">
        <v>51700800100</v>
      </c>
      <c r="C198" s="224" t="s">
        <v>87</v>
      </c>
      <c r="D198" s="224"/>
      <c r="E198" s="224"/>
      <c r="F198" s="224"/>
      <c r="G198" s="224"/>
    </row>
    <row r="199" spans="1:7" x14ac:dyDescent="0.25">
      <c r="A199" s="72">
        <v>1</v>
      </c>
      <c r="B199" s="72">
        <v>22020102</v>
      </c>
      <c r="C199" s="73" t="s">
        <v>25</v>
      </c>
      <c r="D199" s="74">
        <v>1340000</v>
      </c>
      <c r="E199" s="74">
        <v>2000000</v>
      </c>
      <c r="F199" s="74">
        <v>6200000</v>
      </c>
      <c r="G199" s="74">
        <v>6200000</v>
      </c>
    </row>
    <row r="200" spans="1:7" x14ac:dyDescent="0.25">
      <c r="A200" s="72">
        <v>2</v>
      </c>
      <c r="B200" s="72">
        <v>22020201</v>
      </c>
      <c r="C200" s="73" t="s">
        <v>33</v>
      </c>
      <c r="D200" s="74">
        <v>406000</v>
      </c>
      <c r="E200" s="74">
        <v>332000</v>
      </c>
      <c r="F200" s="74">
        <v>500000</v>
      </c>
      <c r="G200" s="74">
        <v>500000</v>
      </c>
    </row>
    <row r="201" spans="1:7" x14ac:dyDescent="0.25">
      <c r="A201" s="72">
        <v>3</v>
      </c>
      <c r="B201" s="72">
        <v>22020202</v>
      </c>
      <c r="C201" s="73" t="s">
        <v>34</v>
      </c>
      <c r="D201" s="75">
        <v>0</v>
      </c>
      <c r="E201" s="75">
        <v>0</v>
      </c>
      <c r="F201" s="75">
        <v>0</v>
      </c>
      <c r="G201" s="75">
        <v>0</v>
      </c>
    </row>
    <row r="202" spans="1:7" x14ac:dyDescent="0.25">
      <c r="A202" s="72">
        <v>4</v>
      </c>
      <c r="B202" s="72">
        <v>22020301</v>
      </c>
      <c r="C202" s="73" t="s">
        <v>26</v>
      </c>
      <c r="D202" s="74">
        <v>530000</v>
      </c>
      <c r="E202" s="74">
        <v>640000</v>
      </c>
      <c r="F202" s="74">
        <v>1000000</v>
      </c>
      <c r="G202" s="74">
        <v>1000000</v>
      </c>
    </row>
    <row r="203" spans="1:7" x14ac:dyDescent="0.25">
      <c r="A203" s="72">
        <v>5</v>
      </c>
      <c r="B203" s="72">
        <v>22020304</v>
      </c>
      <c r="C203" s="73" t="s">
        <v>37</v>
      </c>
      <c r="D203" s="74">
        <v>1040000</v>
      </c>
      <c r="E203" s="74">
        <v>1440000</v>
      </c>
      <c r="F203" s="74">
        <v>2500000</v>
      </c>
      <c r="G203" s="74">
        <v>4500000</v>
      </c>
    </row>
    <row r="204" spans="1:7" x14ac:dyDescent="0.25">
      <c r="A204" s="72">
        <v>6</v>
      </c>
      <c r="B204" s="72">
        <v>22020305</v>
      </c>
      <c r="C204" s="73" t="s">
        <v>27</v>
      </c>
      <c r="D204" s="74">
        <v>520000</v>
      </c>
      <c r="E204" s="74">
        <v>424000</v>
      </c>
      <c r="F204" s="74">
        <v>800000</v>
      </c>
      <c r="G204" s="74">
        <v>800000</v>
      </c>
    </row>
    <row r="205" spans="1:7" ht="26.4" x14ac:dyDescent="0.25">
      <c r="A205" s="72">
        <v>7</v>
      </c>
      <c r="B205" s="72">
        <v>22020401</v>
      </c>
      <c r="C205" s="73" t="s">
        <v>28</v>
      </c>
      <c r="D205" s="74">
        <v>406000</v>
      </c>
      <c r="E205" s="74">
        <v>332000</v>
      </c>
      <c r="F205" s="74">
        <v>500000</v>
      </c>
      <c r="G205" s="74">
        <v>500000</v>
      </c>
    </row>
    <row r="206" spans="1:7" x14ac:dyDescent="0.25">
      <c r="A206" s="72">
        <v>8</v>
      </c>
      <c r="B206" s="72">
        <v>22020402</v>
      </c>
      <c r="C206" s="73" t="s">
        <v>29</v>
      </c>
      <c r="D206" s="74">
        <v>406000</v>
      </c>
      <c r="E206" s="74">
        <v>332000</v>
      </c>
      <c r="F206" s="74">
        <v>500000</v>
      </c>
      <c r="G206" s="74">
        <v>500000</v>
      </c>
    </row>
    <row r="207" spans="1:7" x14ac:dyDescent="0.25">
      <c r="A207" s="72">
        <v>9</v>
      </c>
      <c r="B207" s="72">
        <v>22020406</v>
      </c>
      <c r="C207" s="73" t="s">
        <v>56</v>
      </c>
      <c r="D207" s="74">
        <v>716000</v>
      </c>
      <c r="E207" s="74">
        <v>480000</v>
      </c>
      <c r="F207" s="74">
        <v>1000000</v>
      </c>
      <c r="G207" s="74">
        <v>500000</v>
      </c>
    </row>
    <row r="208" spans="1:7" x14ac:dyDescent="0.25">
      <c r="A208" s="72">
        <v>10</v>
      </c>
      <c r="B208" s="72">
        <v>22020501</v>
      </c>
      <c r="C208" s="73" t="s">
        <v>30</v>
      </c>
      <c r="D208" s="74">
        <v>1046000</v>
      </c>
      <c r="E208" s="74">
        <v>1280000</v>
      </c>
      <c r="F208" s="74">
        <v>4500000</v>
      </c>
      <c r="G208" s="74">
        <v>4500000</v>
      </c>
    </row>
    <row r="209" spans="1:7" x14ac:dyDescent="0.25">
      <c r="A209" s="72">
        <v>11</v>
      </c>
      <c r="B209" s="72">
        <v>22020803</v>
      </c>
      <c r="C209" s="73" t="s">
        <v>44</v>
      </c>
      <c r="D209" s="74">
        <v>760000</v>
      </c>
      <c r="E209" s="74">
        <v>1200000</v>
      </c>
      <c r="F209" s="74">
        <v>3000000</v>
      </c>
      <c r="G209" s="74">
        <v>3850000</v>
      </c>
    </row>
    <row r="210" spans="1:7" x14ac:dyDescent="0.25">
      <c r="A210" s="72">
        <v>12</v>
      </c>
      <c r="B210" s="72">
        <v>22021001</v>
      </c>
      <c r="C210" s="73" t="s">
        <v>45</v>
      </c>
      <c r="D210" s="74">
        <v>620000</v>
      </c>
      <c r="E210" s="74">
        <v>424000</v>
      </c>
      <c r="F210" s="74">
        <v>800000</v>
      </c>
      <c r="G210" s="74">
        <v>800000</v>
      </c>
    </row>
    <row r="211" spans="1:7" x14ac:dyDescent="0.25">
      <c r="A211" s="72">
        <v>13</v>
      </c>
      <c r="B211" s="72">
        <v>22021007</v>
      </c>
      <c r="C211" s="73" t="s">
        <v>48</v>
      </c>
      <c r="D211" s="74">
        <v>610000</v>
      </c>
      <c r="E211" s="74">
        <v>384000</v>
      </c>
      <c r="F211" s="74">
        <v>700000</v>
      </c>
      <c r="G211" s="74">
        <v>700000</v>
      </c>
    </row>
    <row r="212" spans="1:7" x14ac:dyDescent="0.25">
      <c r="A212" s="72">
        <v>14</v>
      </c>
      <c r="B212" s="72">
        <v>22021055</v>
      </c>
      <c r="C212" s="73" t="s">
        <v>88</v>
      </c>
      <c r="D212" s="75">
        <v>0</v>
      </c>
      <c r="E212" s="74">
        <v>332000</v>
      </c>
      <c r="F212" s="74">
        <v>5000000</v>
      </c>
      <c r="G212" s="74">
        <v>4000000</v>
      </c>
    </row>
    <row r="213" spans="1:7" x14ac:dyDescent="0.25">
      <c r="A213" s="72">
        <v>15</v>
      </c>
      <c r="B213" s="72">
        <v>41040105</v>
      </c>
      <c r="C213" s="73" t="s">
        <v>79</v>
      </c>
      <c r="D213" s="75">
        <v>0</v>
      </c>
      <c r="E213" s="75">
        <v>0</v>
      </c>
      <c r="F213" s="75">
        <v>0</v>
      </c>
      <c r="G213" s="75">
        <v>0</v>
      </c>
    </row>
    <row r="214" spans="1:7" x14ac:dyDescent="0.25">
      <c r="A214" s="223" t="s">
        <v>31</v>
      </c>
      <c r="B214" s="223"/>
      <c r="C214" s="223"/>
      <c r="D214" s="76">
        <v>8400000</v>
      </c>
      <c r="E214" s="76">
        <v>9600000</v>
      </c>
      <c r="F214" s="76">
        <v>27000000</v>
      </c>
      <c r="G214" s="76">
        <v>28350000</v>
      </c>
    </row>
    <row r="215" spans="1:7" x14ac:dyDescent="0.25">
      <c r="A215" s="71">
        <v>15</v>
      </c>
      <c r="B215" s="71">
        <v>55700200100</v>
      </c>
      <c r="C215" s="224" t="s">
        <v>89</v>
      </c>
      <c r="D215" s="224"/>
      <c r="E215" s="224"/>
      <c r="F215" s="224"/>
      <c r="G215" s="224"/>
    </row>
    <row r="216" spans="1:7" x14ac:dyDescent="0.25">
      <c r="A216" s="72">
        <v>1</v>
      </c>
      <c r="B216" s="72">
        <v>22020102</v>
      </c>
      <c r="C216" s="73" t="s">
        <v>25</v>
      </c>
      <c r="D216" s="75">
        <v>0</v>
      </c>
      <c r="E216" s="75">
        <v>0</v>
      </c>
      <c r="F216" s="74">
        <v>2860000</v>
      </c>
      <c r="G216" s="74">
        <v>2860000</v>
      </c>
    </row>
    <row r="217" spans="1:7" x14ac:dyDescent="0.25">
      <c r="A217" s="72">
        <v>2</v>
      </c>
      <c r="B217" s="72">
        <v>22020201</v>
      </c>
      <c r="C217" s="73" t="s">
        <v>33</v>
      </c>
      <c r="D217" s="75">
        <v>0</v>
      </c>
      <c r="E217" s="75">
        <v>0</v>
      </c>
      <c r="F217" s="74">
        <v>165000</v>
      </c>
      <c r="G217" s="74">
        <v>165000</v>
      </c>
    </row>
    <row r="218" spans="1:7" x14ac:dyDescent="0.25">
      <c r="A218" s="72">
        <v>3</v>
      </c>
      <c r="B218" s="72">
        <v>22020202</v>
      </c>
      <c r="C218" s="73" t="s">
        <v>34</v>
      </c>
      <c r="D218" s="75">
        <v>0</v>
      </c>
      <c r="E218" s="75">
        <v>0</v>
      </c>
      <c r="F218" s="74">
        <v>220000</v>
      </c>
      <c r="G218" s="74">
        <v>220000</v>
      </c>
    </row>
    <row r="219" spans="1:7" x14ac:dyDescent="0.25">
      <c r="A219" s="72">
        <v>4</v>
      </c>
      <c r="B219" s="72">
        <v>22020301</v>
      </c>
      <c r="C219" s="73" t="s">
        <v>26</v>
      </c>
      <c r="D219" s="75">
        <v>0</v>
      </c>
      <c r="E219" s="75">
        <v>0</v>
      </c>
      <c r="F219" s="74">
        <v>330000</v>
      </c>
      <c r="G219" s="74">
        <v>330000</v>
      </c>
    </row>
    <row r="220" spans="1:7" x14ac:dyDescent="0.25">
      <c r="A220" s="72">
        <v>5</v>
      </c>
      <c r="B220" s="72">
        <v>22020306</v>
      </c>
      <c r="C220" s="73" t="s">
        <v>90</v>
      </c>
      <c r="D220" s="75">
        <v>0</v>
      </c>
      <c r="E220" s="75">
        <v>0</v>
      </c>
      <c r="F220" s="74">
        <v>55000</v>
      </c>
      <c r="G220" s="74">
        <v>55000</v>
      </c>
    </row>
    <row r="221" spans="1:7" ht="26.4" x14ac:dyDescent="0.25">
      <c r="A221" s="72">
        <v>6</v>
      </c>
      <c r="B221" s="72">
        <v>22020401</v>
      </c>
      <c r="C221" s="73" t="s">
        <v>28</v>
      </c>
      <c r="D221" s="75">
        <v>0</v>
      </c>
      <c r="E221" s="75">
        <v>0</v>
      </c>
      <c r="F221" s="74">
        <v>1045000</v>
      </c>
      <c r="G221" s="74">
        <v>1045000</v>
      </c>
    </row>
    <row r="222" spans="1:7" x14ac:dyDescent="0.25">
      <c r="A222" s="72">
        <v>7</v>
      </c>
      <c r="B222" s="72">
        <v>22020402</v>
      </c>
      <c r="C222" s="73" t="s">
        <v>29</v>
      </c>
      <c r="D222" s="75">
        <v>0</v>
      </c>
      <c r="E222" s="75">
        <v>0</v>
      </c>
      <c r="F222" s="74">
        <v>165000</v>
      </c>
      <c r="G222" s="74">
        <v>2705000</v>
      </c>
    </row>
    <row r="223" spans="1:7" x14ac:dyDescent="0.25">
      <c r="A223" s="72">
        <v>8</v>
      </c>
      <c r="B223" s="72">
        <v>22020501</v>
      </c>
      <c r="C223" s="73" t="s">
        <v>30</v>
      </c>
      <c r="D223" s="75">
        <v>0</v>
      </c>
      <c r="E223" s="75">
        <v>0</v>
      </c>
      <c r="F223" s="74">
        <v>1320000</v>
      </c>
      <c r="G223" s="74">
        <v>1320000</v>
      </c>
    </row>
    <row r="224" spans="1:7" x14ac:dyDescent="0.25">
      <c r="A224" s="72">
        <v>9</v>
      </c>
      <c r="B224" s="72">
        <v>22020503</v>
      </c>
      <c r="C224" s="73" t="s">
        <v>41</v>
      </c>
      <c r="D224" s="75">
        <v>0</v>
      </c>
      <c r="E224" s="75">
        <v>0</v>
      </c>
      <c r="F224" s="74">
        <v>6270000</v>
      </c>
      <c r="G224" s="74">
        <v>6270000</v>
      </c>
    </row>
    <row r="225" spans="1:7" x14ac:dyDescent="0.25">
      <c r="A225" s="72">
        <v>10</v>
      </c>
      <c r="B225" s="72">
        <v>22020801</v>
      </c>
      <c r="C225" s="73" t="s">
        <v>64</v>
      </c>
      <c r="D225" s="75">
        <v>0</v>
      </c>
      <c r="E225" s="75">
        <v>0</v>
      </c>
      <c r="F225" s="74">
        <v>3160000</v>
      </c>
      <c r="G225" s="74">
        <v>3160000</v>
      </c>
    </row>
    <row r="226" spans="1:7" x14ac:dyDescent="0.25">
      <c r="A226" s="72">
        <v>11</v>
      </c>
      <c r="B226" s="72">
        <v>22020803</v>
      </c>
      <c r="C226" s="73" t="s">
        <v>44</v>
      </c>
      <c r="D226" s="75">
        <v>0</v>
      </c>
      <c r="E226" s="75">
        <v>0</v>
      </c>
      <c r="F226" s="74">
        <v>770000</v>
      </c>
      <c r="G226" s="74">
        <v>770000</v>
      </c>
    </row>
    <row r="227" spans="1:7" x14ac:dyDescent="0.25">
      <c r="A227" s="72">
        <v>12</v>
      </c>
      <c r="B227" s="72">
        <v>22021001</v>
      </c>
      <c r="C227" s="73" t="s">
        <v>45</v>
      </c>
      <c r="D227" s="75">
        <v>0</v>
      </c>
      <c r="E227" s="75">
        <v>0</v>
      </c>
      <c r="F227" s="74">
        <v>770000</v>
      </c>
      <c r="G227" s="74">
        <v>770000</v>
      </c>
    </row>
    <row r="228" spans="1:7" x14ac:dyDescent="0.25">
      <c r="A228" s="72">
        <v>13</v>
      </c>
      <c r="B228" s="72">
        <v>22021003</v>
      </c>
      <c r="C228" s="73" t="s">
        <v>47</v>
      </c>
      <c r="D228" s="75">
        <v>0</v>
      </c>
      <c r="E228" s="75">
        <v>0</v>
      </c>
      <c r="F228" s="74">
        <v>1500000</v>
      </c>
      <c r="G228" s="74">
        <v>1500000</v>
      </c>
    </row>
    <row r="229" spans="1:7" x14ac:dyDescent="0.25">
      <c r="A229" s="72">
        <v>14</v>
      </c>
      <c r="B229" s="72">
        <v>22021007</v>
      </c>
      <c r="C229" s="73" t="s">
        <v>48</v>
      </c>
      <c r="D229" s="75">
        <v>0</v>
      </c>
      <c r="E229" s="75">
        <v>0</v>
      </c>
      <c r="F229" s="74">
        <v>770000</v>
      </c>
      <c r="G229" s="74">
        <v>770000</v>
      </c>
    </row>
    <row r="230" spans="1:7" x14ac:dyDescent="0.25">
      <c r="A230" s="72">
        <v>15</v>
      </c>
      <c r="B230" s="72">
        <v>22021058</v>
      </c>
      <c r="C230" s="73" t="s">
        <v>91</v>
      </c>
      <c r="D230" s="75">
        <v>0</v>
      </c>
      <c r="E230" s="75">
        <v>0</v>
      </c>
      <c r="F230" s="74">
        <v>4800000</v>
      </c>
      <c r="G230" s="74">
        <v>3800000</v>
      </c>
    </row>
    <row r="231" spans="1:7" x14ac:dyDescent="0.25">
      <c r="A231" s="72">
        <v>16</v>
      </c>
      <c r="B231" s="72">
        <v>22021060</v>
      </c>
      <c r="C231" s="73" t="s">
        <v>54</v>
      </c>
      <c r="D231" s="75">
        <v>0</v>
      </c>
      <c r="E231" s="75">
        <v>0</v>
      </c>
      <c r="F231" s="74">
        <v>6600000</v>
      </c>
      <c r="G231" s="74">
        <v>6600000</v>
      </c>
    </row>
    <row r="232" spans="1:7" x14ac:dyDescent="0.25">
      <c r="A232" s="223" t="s">
        <v>31</v>
      </c>
      <c r="B232" s="223"/>
      <c r="C232" s="223"/>
      <c r="D232" s="77">
        <v>0</v>
      </c>
      <c r="E232" s="77">
        <v>0</v>
      </c>
      <c r="F232" s="76">
        <v>30800000</v>
      </c>
      <c r="G232" s="76">
        <v>32340000</v>
      </c>
    </row>
    <row r="233" spans="1:7" x14ac:dyDescent="0.25">
      <c r="A233" s="71">
        <v>16</v>
      </c>
      <c r="B233" s="71">
        <v>32600700100</v>
      </c>
      <c r="C233" s="224" t="s">
        <v>92</v>
      </c>
      <c r="D233" s="224"/>
      <c r="E233" s="224"/>
      <c r="F233" s="224"/>
      <c r="G233" s="224"/>
    </row>
    <row r="234" spans="1:7" x14ac:dyDescent="0.25">
      <c r="A234" s="72">
        <v>1</v>
      </c>
      <c r="B234" s="72">
        <v>22020102</v>
      </c>
      <c r="C234" s="73" t="s">
        <v>25</v>
      </c>
      <c r="D234" s="74">
        <v>2032000</v>
      </c>
      <c r="E234" s="75">
        <v>0</v>
      </c>
      <c r="F234" s="74">
        <v>7100000</v>
      </c>
      <c r="G234" s="74">
        <v>7500000</v>
      </c>
    </row>
    <row r="235" spans="1:7" x14ac:dyDescent="0.25">
      <c r="A235" s="72">
        <v>2</v>
      </c>
      <c r="B235" s="72">
        <v>22020202</v>
      </c>
      <c r="C235" s="73" t="s">
        <v>34</v>
      </c>
      <c r="D235" s="74">
        <v>468000</v>
      </c>
      <c r="E235" s="75">
        <v>0</v>
      </c>
      <c r="F235" s="74">
        <v>1000000</v>
      </c>
      <c r="G235" s="74">
        <v>1000000</v>
      </c>
    </row>
    <row r="236" spans="1:7" x14ac:dyDescent="0.25">
      <c r="A236" s="72">
        <v>3</v>
      </c>
      <c r="B236" s="72">
        <v>22020301</v>
      </c>
      <c r="C236" s="73" t="s">
        <v>26</v>
      </c>
      <c r="D236" s="74">
        <v>468000</v>
      </c>
      <c r="E236" s="75">
        <v>0</v>
      </c>
      <c r="F236" s="74">
        <v>1000000</v>
      </c>
      <c r="G236" s="74">
        <v>1000000</v>
      </c>
    </row>
    <row r="237" spans="1:7" x14ac:dyDescent="0.25">
      <c r="A237" s="72">
        <v>4</v>
      </c>
      <c r="B237" s="72">
        <v>22020305</v>
      </c>
      <c r="C237" s="73" t="s">
        <v>27</v>
      </c>
      <c r="D237" s="74">
        <v>396000</v>
      </c>
      <c r="E237" s="75">
        <v>0</v>
      </c>
      <c r="F237" s="74">
        <v>1000000</v>
      </c>
      <c r="G237" s="74">
        <v>1000000</v>
      </c>
    </row>
    <row r="238" spans="1:7" ht="26.4" x14ac:dyDescent="0.25">
      <c r="A238" s="72">
        <v>5</v>
      </c>
      <c r="B238" s="72">
        <v>22020401</v>
      </c>
      <c r="C238" s="73" t="s">
        <v>28</v>
      </c>
      <c r="D238" s="74">
        <v>810000</v>
      </c>
      <c r="E238" s="75">
        <v>0</v>
      </c>
      <c r="F238" s="74">
        <v>1500000</v>
      </c>
      <c r="G238" s="74">
        <v>1500000</v>
      </c>
    </row>
    <row r="239" spans="1:7" x14ac:dyDescent="0.25">
      <c r="A239" s="72">
        <v>6</v>
      </c>
      <c r="B239" s="72">
        <v>22020402</v>
      </c>
      <c r="C239" s="73" t="s">
        <v>29</v>
      </c>
      <c r="D239" s="74">
        <v>468000</v>
      </c>
      <c r="E239" s="75">
        <v>0</v>
      </c>
      <c r="F239" s="74">
        <v>1500000</v>
      </c>
      <c r="G239" s="74">
        <v>1500000</v>
      </c>
    </row>
    <row r="240" spans="1:7" x14ac:dyDescent="0.25">
      <c r="A240" s="72">
        <v>7</v>
      </c>
      <c r="B240" s="72">
        <v>22020503</v>
      </c>
      <c r="C240" s="73" t="s">
        <v>41</v>
      </c>
      <c r="D240" s="74">
        <v>2232000</v>
      </c>
      <c r="E240" s="75">
        <v>0</v>
      </c>
      <c r="F240" s="74">
        <v>3200000</v>
      </c>
      <c r="G240" s="74">
        <v>3325000</v>
      </c>
    </row>
    <row r="241" spans="1:7" x14ac:dyDescent="0.25">
      <c r="A241" s="72">
        <v>8</v>
      </c>
      <c r="B241" s="72">
        <v>22020504</v>
      </c>
      <c r="C241" s="73" t="s">
        <v>82</v>
      </c>
      <c r="D241" s="75">
        <v>0</v>
      </c>
      <c r="E241" s="75">
        <v>0</v>
      </c>
      <c r="F241" s="75">
        <v>0</v>
      </c>
      <c r="G241" s="75">
        <v>0</v>
      </c>
    </row>
    <row r="242" spans="1:7" x14ac:dyDescent="0.25">
      <c r="A242" s="72">
        <v>9</v>
      </c>
      <c r="B242" s="72">
        <v>22020602</v>
      </c>
      <c r="C242" s="73" t="s">
        <v>93</v>
      </c>
      <c r="D242" s="75">
        <v>0</v>
      </c>
      <c r="E242" s="75">
        <v>0</v>
      </c>
      <c r="F242" s="74">
        <v>1000000</v>
      </c>
      <c r="G242" s="74">
        <v>1800000</v>
      </c>
    </row>
    <row r="243" spans="1:7" x14ac:dyDescent="0.25">
      <c r="A243" s="72">
        <v>10</v>
      </c>
      <c r="B243" s="72">
        <v>22020605</v>
      </c>
      <c r="C243" s="73" t="s">
        <v>94</v>
      </c>
      <c r="D243" s="74">
        <v>256000</v>
      </c>
      <c r="E243" s="75">
        <v>0</v>
      </c>
      <c r="F243" s="74">
        <v>500000</v>
      </c>
      <c r="G243" s="74">
        <v>500000</v>
      </c>
    </row>
    <row r="244" spans="1:7" x14ac:dyDescent="0.25">
      <c r="A244" s="72">
        <v>11</v>
      </c>
      <c r="B244" s="72">
        <v>22020703</v>
      </c>
      <c r="C244" s="73" t="s">
        <v>63</v>
      </c>
      <c r="D244" s="74">
        <v>2513000</v>
      </c>
      <c r="E244" s="75">
        <v>0</v>
      </c>
      <c r="F244" s="74">
        <v>1500000</v>
      </c>
      <c r="G244" s="74">
        <v>1500000</v>
      </c>
    </row>
    <row r="245" spans="1:7" x14ac:dyDescent="0.25">
      <c r="A245" s="72">
        <v>12</v>
      </c>
      <c r="B245" s="72">
        <v>22021001</v>
      </c>
      <c r="C245" s="73" t="s">
        <v>45</v>
      </c>
      <c r="D245" s="74">
        <v>189000</v>
      </c>
      <c r="E245" s="75">
        <v>0</v>
      </c>
      <c r="F245" s="74">
        <v>500000</v>
      </c>
      <c r="G245" s="74">
        <v>500000</v>
      </c>
    </row>
    <row r="246" spans="1:7" x14ac:dyDescent="0.25">
      <c r="A246" s="72">
        <v>13</v>
      </c>
      <c r="B246" s="72">
        <v>22021002</v>
      </c>
      <c r="C246" s="73" t="s">
        <v>46</v>
      </c>
      <c r="D246" s="74">
        <v>150000</v>
      </c>
      <c r="E246" s="75">
        <v>0</v>
      </c>
      <c r="F246" s="74">
        <v>2000000</v>
      </c>
      <c r="G246" s="74">
        <v>2000000</v>
      </c>
    </row>
    <row r="247" spans="1:7" x14ac:dyDescent="0.25">
      <c r="A247" s="72">
        <v>14</v>
      </c>
      <c r="B247" s="72">
        <v>22021003</v>
      </c>
      <c r="C247" s="73" t="s">
        <v>47</v>
      </c>
      <c r="D247" s="74">
        <v>1755000</v>
      </c>
      <c r="E247" s="75">
        <v>0</v>
      </c>
      <c r="F247" s="74">
        <v>1200000</v>
      </c>
      <c r="G247" s="74">
        <v>1200000</v>
      </c>
    </row>
    <row r="248" spans="1:7" x14ac:dyDescent="0.25">
      <c r="A248" s="72">
        <v>15</v>
      </c>
      <c r="B248" s="72">
        <v>22021006</v>
      </c>
      <c r="C248" s="73" t="s">
        <v>95</v>
      </c>
      <c r="D248" s="74">
        <v>189000</v>
      </c>
      <c r="E248" s="75">
        <v>0</v>
      </c>
      <c r="F248" s="75">
        <v>0</v>
      </c>
      <c r="G248" s="75">
        <v>0</v>
      </c>
    </row>
    <row r="249" spans="1:7" x14ac:dyDescent="0.25">
      <c r="A249" s="72">
        <v>16</v>
      </c>
      <c r="B249" s="72">
        <v>22021007</v>
      </c>
      <c r="C249" s="73" t="s">
        <v>48</v>
      </c>
      <c r="D249" s="75">
        <v>0</v>
      </c>
      <c r="E249" s="75">
        <v>0</v>
      </c>
      <c r="F249" s="74">
        <v>3000000</v>
      </c>
      <c r="G249" s="74">
        <v>3000000</v>
      </c>
    </row>
    <row r="250" spans="1:7" x14ac:dyDescent="0.25">
      <c r="A250" s="72">
        <v>17</v>
      </c>
      <c r="B250" s="72">
        <v>22021058</v>
      </c>
      <c r="C250" s="73" t="s">
        <v>91</v>
      </c>
      <c r="D250" s="74">
        <v>154000</v>
      </c>
      <c r="E250" s="75">
        <v>0</v>
      </c>
      <c r="F250" s="74">
        <v>500000</v>
      </c>
      <c r="G250" s="74">
        <v>500000</v>
      </c>
    </row>
    <row r="251" spans="1:7" x14ac:dyDescent="0.25">
      <c r="A251" s="223" t="s">
        <v>31</v>
      </c>
      <c r="B251" s="223"/>
      <c r="C251" s="223"/>
      <c r="D251" s="76">
        <v>12080000</v>
      </c>
      <c r="E251" s="77">
        <v>0</v>
      </c>
      <c r="F251" s="76">
        <v>26500000</v>
      </c>
      <c r="G251" s="76">
        <v>27825000</v>
      </c>
    </row>
    <row r="252" spans="1:7" x14ac:dyDescent="0.25">
      <c r="A252" s="71">
        <v>17</v>
      </c>
      <c r="B252" s="71">
        <v>21500100400</v>
      </c>
      <c r="C252" s="224" t="s">
        <v>96</v>
      </c>
      <c r="D252" s="224"/>
      <c r="E252" s="224"/>
      <c r="F252" s="224"/>
      <c r="G252" s="224"/>
    </row>
    <row r="253" spans="1:7" x14ac:dyDescent="0.25">
      <c r="A253" s="72">
        <v>1</v>
      </c>
      <c r="B253" s="72">
        <v>22020101</v>
      </c>
      <c r="C253" s="73" t="s">
        <v>78</v>
      </c>
      <c r="D253" s="74">
        <v>720000</v>
      </c>
      <c r="E253" s="75">
        <v>0</v>
      </c>
      <c r="F253" s="74">
        <v>3000000</v>
      </c>
      <c r="G253" s="74">
        <v>3000000</v>
      </c>
    </row>
    <row r="254" spans="1:7" x14ac:dyDescent="0.25">
      <c r="A254" s="72">
        <v>2</v>
      </c>
      <c r="B254" s="72">
        <v>22020201</v>
      </c>
      <c r="C254" s="73" t="s">
        <v>33</v>
      </c>
      <c r="D254" s="74">
        <v>93600</v>
      </c>
      <c r="E254" s="75">
        <v>0</v>
      </c>
      <c r="F254" s="74">
        <v>130000</v>
      </c>
      <c r="G254" s="75">
        <v>0</v>
      </c>
    </row>
    <row r="255" spans="1:7" x14ac:dyDescent="0.25">
      <c r="A255" s="72">
        <v>3</v>
      </c>
      <c r="B255" s="72">
        <v>22020202</v>
      </c>
      <c r="C255" s="73" t="s">
        <v>34</v>
      </c>
      <c r="D255" s="74">
        <v>72000</v>
      </c>
      <c r="E255" s="75">
        <v>0</v>
      </c>
      <c r="F255" s="74">
        <v>100000</v>
      </c>
      <c r="G255" s="74">
        <v>100000</v>
      </c>
    </row>
    <row r="256" spans="1:7" x14ac:dyDescent="0.25">
      <c r="A256" s="72">
        <v>4</v>
      </c>
      <c r="B256" s="72">
        <v>22020301</v>
      </c>
      <c r="C256" s="73" t="s">
        <v>26</v>
      </c>
      <c r="D256" s="74">
        <v>108000</v>
      </c>
      <c r="E256" s="75">
        <v>0</v>
      </c>
      <c r="F256" s="74">
        <v>150000</v>
      </c>
      <c r="G256" s="74">
        <v>600000</v>
      </c>
    </row>
    <row r="257" spans="1:7" x14ac:dyDescent="0.25">
      <c r="A257" s="72">
        <v>5</v>
      </c>
      <c r="B257" s="72">
        <v>22020305</v>
      </c>
      <c r="C257" s="73" t="s">
        <v>27</v>
      </c>
      <c r="D257" s="74">
        <v>54000</v>
      </c>
      <c r="E257" s="75">
        <v>0</v>
      </c>
      <c r="F257" s="74">
        <v>75000</v>
      </c>
      <c r="G257" s="74">
        <v>120000</v>
      </c>
    </row>
    <row r="258" spans="1:7" ht="26.4" x14ac:dyDescent="0.25">
      <c r="A258" s="72">
        <v>6</v>
      </c>
      <c r="B258" s="72">
        <v>22020401</v>
      </c>
      <c r="C258" s="73" t="s">
        <v>28</v>
      </c>
      <c r="D258" s="74">
        <v>324000</v>
      </c>
      <c r="E258" s="75">
        <v>0</v>
      </c>
      <c r="F258" s="74">
        <v>450000</v>
      </c>
      <c r="G258" s="74">
        <v>450000</v>
      </c>
    </row>
    <row r="259" spans="1:7" x14ac:dyDescent="0.25">
      <c r="A259" s="72">
        <v>7</v>
      </c>
      <c r="B259" s="72">
        <v>22020402</v>
      </c>
      <c r="C259" s="73" t="s">
        <v>29</v>
      </c>
      <c r="D259" s="74">
        <v>54000</v>
      </c>
      <c r="E259" s="75">
        <v>0</v>
      </c>
      <c r="F259" s="74">
        <v>75000</v>
      </c>
      <c r="G259" s="74">
        <v>105000</v>
      </c>
    </row>
    <row r="260" spans="1:7" x14ac:dyDescent="0.25">
      <c r="A260" s="72">
        <v>8</v>
      </c>
      <c r="B260" s="72">
        <v>22020501</v>
      </c>
      <c r="C260" s="73" t="s">
        <v>30</v>
      </c>
      <c r="D260" s="74">
        <v>540000</v>
      </c>
      <c r="E260" s="75">
        <v>0</v>
      </c>
      <c r="F260" s="74">
        <v>750000</v>
      </c>
      <c r="G260" s="74">
        <v>700000</v>
      </c>
    </row>
    <row r="261" spans="1:7" x14ac:dyDescent="0.25">
      <c r="A261" s="72">
        <v>9</v>
      </c>
      <c r="B261" s="72">
        <v>22020707</v>
      </c>
      <c r="C261" s="73" t="s">
        <v>97</v>
      </c>
      <c r="D261" s="74">
        <v>72000</v>
      </c>
      <c r="E261" s="75">
        <v>0</v>
      </c>
      <c r="F261" s="74">
        <v>150000</v>
      </c>
      <c r="G261" s="74">
        <v>200000</v>
      </c>
    </row>
    <row r="262" spans="1:7" x14ac:dyDescent="0.25">
      <c r="A262" s="72">
        <v>10</v>
      </c>
      <c r="B262" s="72">
        <v>22021001</v>
      </c>
      <c r="C262" s="73" t="s">
        <v>45</v>
      </c>
      <c r="D262" s="74">
        <v>50400</v>
      </c>
      <c r="E262" s="75">
        <v>0</v>
      </c>
      <c r="F262" s="74">
        <v>70000</v>
      </c>
      <c r="G262" s="74">
        <v>100000</v>
      </c>
    </row>
    <row r="263" spans="1:7" x14ac:dyDescent="0.25">
      <c r="A263" s="72">
        <v>11</v>
      </c>
      <c r="B263" s="72">
        <v>22021007</v>
      </c>
      <c r="C263" s="73" t="s">
        <v>48</v>
      </c>
      <c r="D263" s="74">
        <v>1440000</v>
      </c>
      <c r="E263" s="75">
        <v>0</v>
      </c>
      <c r="F263" s="74">
        <v>2500000</v>
      </c>
      <c r="G263" s="74">
        <v>2500000</v>
      </c>
    </row>
    <row r="264" spans="1:7" x14ac:dyDescent="0.25">
      <c r="A264" s="72">
        <v>12</v>
      </c>
      <c r="B264" s="72">
        <v>22021041</v>
      </c>
      <c r="C264" s="73" t="s">
        <v>98</v>
      </c>
      <c r="D264" s="74">
        <v>36000</v>
      </c>
      <c r="E264" s="75">
        <v>0</v>
      </c>
      <c r="F264" s="75">
        <v>0</v>
      </c>
      <c r="G264" s="75">
        <v>0</v>
      </c>
    </row>
    <row r="265" spans="1:7" x14ac:dyDescent="0.25">
      <c r="A265" s="72">
        <v>13</v>
      </c>
      <c r="B265" s="72">
        <v>22021052</v>
      </c>
      <c r="C265" s="73" t="s">
        <v>99</v>
      </c>
      <c r="D265" s="74">
        <v>36000</v>
      </c>
      <c r="E265" s="75">
        <v>0</v>
      </c>
      <c r="F265" s="74">
        <v>50000</v>
      </c>
      <c r="G265" s="75">
        <v>0</v>
      </c>
    </row>
    <row r="266" spans="1:7" x14ac:dyDescent="0.25">
      <c r="A266" s="223" t="s">
        <v>31</v>
      </c>
      <c r="B266" s="223"/>
      <c r="C266" s="223"/>
      <c r="D266" s="76">
        <v>3600000</v>
      </c>
      <c r="E266" s="77">
        <v>0</v>
      </c>
      <c r="F266" s="76">
        <v>7500000</v>
      </c>
      <c r="G266" s="76">
        <v>7875000</v>
      </c>
    </row>
    <row r="267" spans="1:7" x14ac:dyDescent="0.25">
      <c r="A267" s="71">
        <v>18</v>
      </c>
      <c r="B267" s="71">
        <v>22800700200</v>
      </c>
      <c r="C267" s="224" t="s">
        <v>100</v>
      </c>
      <c r="D267" s="224"/>
      <c r="E267" s="224"/>
      <c r="F267" s="224"/>
      <c r="G267" s="224"/>
    </row>
    <row r="268" spans="1:7" x14ac:dyDescent="0.25">
      <c r="A268" s="72">
        <v>1</v>
      </c>
      <c r="B268" s="72">
        <v>22020102</v>
      </c>
      <c r="C268" s="73" t="s">
        <v>25</v>
      </c>
      <c r="D268" s="74">
        <v>880000</v>
      </c>
      <c r="E268" s="74">
        <v>900000</v>
      </c>
      <c r="F268" s="74">
        <v>5000000</v>
      </c>
      <c r="G268" s="74">
        <v>5000000</v>
      </c>
    </row>
    <row r="269" spans="1:7" x14ac:dyDescent="0.25">
      <c r="A269" s="72">
        <v>2</v>
      </c>
      <c r="B269" s="72">
        <v>22020201</v>
      </c>
      <c r="C269" s="73" t="s">
        <v>33</v>
      </c>
      <c r="D269" s="74">
        <v>330000</v>
      </c>
      <c r="E269" s="74">
        <v>810000</v>
      </c>
      <c r="F269" s="74">
        <v>1200000</v>
      </c>
      <c r="G269" s="74">
        <v>1200000</v>
      </c>
    </row>
    <row r="270" spans="1:7" x14ac:dyDescent="0.25">
      <c r="A270" s="72">
        <v>3</v>
      </c>
      <c r="B270" s="72">
        <v>22020202</v>
      </c>
      <c r="C270" s="73" t="s">
        <v>34</v>
      </c>
      <c r="D270" s="74">
        <v>220000</v>
      </c>
      <c r="E270" s="74">
        <v>180000</v>
      </c>
      <c r="F270" s="74">
        <v>800000</v>
      </c>
      <c r="G270" s="74">
        <v>800000</v>
      </c>
    </row>
    <row r="271" spans="1:7" x14ac:dyDescent="0.25">
      <c r="A271" s="72">
        <v>4</v>
      </c>
      <c r="B271" s="72">
        <v>22020203</v>
      </c>
      <c r="C271" s="73" t="s">
        <v>53</v>
      </c>
      <c r="D271" s="74">
        <v>550000</v>
      </c>
      <c r="E271" s="74">
        <v>180000</v>
      </c>
      <c r="F271" s="74">
        <v>1000000</v>
      </c>
      <c r="G271" s="74">
        <v>1500000</v>
      </c>
    </row>
    <row r="272" spans="1:7" x14ac:dyDescent="0.25">
      <c r="A272" s="72">
        <v>5</v>
      </c>
      <c r="B272" s="72">
        <v>22020305</v>
      </c>
      <c r="C272" s="73" t="s">
        <v>27</v>
      </c>
      <c r="D272" s="74">
        <v>440000</v>
      </c>
      <c r="E272" s="74">
        <v>720000</v>
      </c>
      <c r="F272" s="74">
        <v>1000000</v>
      </c>
      <c r="G272" s="74">
        <v>1500000</v>
      </c>
    </row>
    <row r="273" spans="1:7" ht="26.4" x14ac:dyDescent="0.25">
      <c r="A273" s="72">
        <v>6</v>
      </c>
      <c r="B273" s="72">
        <v>22020401</v>
      </c>
      <c r="C273" s="73" t="s">
        <v>28</v>
      </c>
      <c r="D273" s="74">
        <v>1100000</v>
      </c>
      <c r="E273" s="74">
        <v>1440000</v>
      </c>
      <c r="F273" s="74">
        <v>2000000</v>
      </c>
      <c r="G273" s="74">
        <v>2000000</v>
      </c>
    </row>
    <row r="274" spans="1:7" x14ac:dyDescent="0.25">
      <c r="A274" s="72">
        <v>7</v>
      </c>
      <c r="B274" s="72">
        <v>22020402</v>
      </c>
      <c r="C274" s="73" t="s">
        <v>29</v>
      </c>
      <c r="D274" s="74">
        <v>550000</v>
      </c>
      <c r="E274" s="74">
        <v>945000</v>
      </c>
      <c r="F274" s="74">
        <v>3000000</v>
      </c>
      <c r="G274" s="74">
        <v>4000000</v>
      </c>
    </row>
    <row r="275" spans="1:7" x14ac:dyDescent="0.25">
      <c r="A275" s="72">
        <v>8</v>
      </c>
      <c r="B275" s="72">
        <v>22020801</v>
      </c>
      <c r="C275" s="73" t="s">
        <v>64</v>
      </c>
      <c r="D275" s="74">
        <v>880000</v>
      </c>
      <c r="E275" s="74">
        <v>900000</v>
      </c>
      <c r="F275" s="74">
        <v>4000000</v>
      </c>
      <c r="G275" s="74">
        <v>4000000</v>
      </c>
    </row>
    <row r="276" spans="1:7" x14ac:dyDescent="0.25">
      <c r="A276" s="223" t="s">
        <v>31</v>
      </c>
      <c r="B276" s="223"/>
      <c r="C276" s="223"/>
      <c r="D276" s="76">
        <v>4950000</v>
      </c>
      <c r="E276" s="76">
        <v>6075000</v>
      </c>
      <c r="F276" s="76">
        <v>18000000</v>
      </c>
      <c r="G276" s="76">
        <v>20000000</v>
      </c>
    </row>
    <row r="277" spans="1:7" x14ac:dyDescent="0.25">
      <c r="A277" s="71">
        <v>19</v>
      </c>
      <c r="B277" s="71">
        <v>52110300100</v>
      </c>
      <c r="C277" s="224" t="s">
        <v>101</v>
      </c>
      <c r="D277" s="224"/>
      <c r="E277" s="224"/>
      <c r="F277" s="224"/>
      <c r="G277" s="224"/>
    </row>
    <row r="278" spans="1:7" x14ac:dyDescent="0.25">
      <c r="A278" s="72">
        <v>1</v>
      </c>
      <c r="B278" s="72">
        <v>22020102</v>
      </c>
      <c r="C278" s="73" t="s">
        <v>25</v>
      </c>
      <c r="D278" s="74">
        <v>800000</v>
      </c>
      <c r="E278" s="74">
        <v>820000</v>
      </c>
      <c r="F278" s="74">
        <v>2000000</v>
      </c>
      <c r="G278" s="74">
        <v>3000000</v>
      </c>
    </row>
    <row r="279" spans="1:7" x14ac:dyDescent="0.25">
      <c r="A279" s="72">
        <v>2</v>
      </c>
      <c r="B279" s="72">
        <v>22020202</v>
      </c>
      <c r="C279" s="73" t="s">
        <v>34</v>
      </c>
      <c r="D279" s="74">
        <v>180000</v>
      </c>
      <c r="E279" s="74">
        <v>185000</v>
      </c>
      <c r="F279" s="74">
        <v>300000</v>
      </c>
      <c r="G279" s="74">
        <v>500000</v>
      </c>
    </row>
    <row r="280" spans="1:7" x14ac:dyDescent="0.25">
      <c r="A280" s="72">
        <v>3</v>
      </c>
      <c r="B280" s="72">
        <v>22020301</v>
      </c>
      <c r="C280" s="73" t="s">
        <v>26</v>
      </c>
      <c r="D280" s="74">
        <v>290000</v>
      </c>
      <c r="E280" s="74">
        <v>380000</v>
      </c>
      <c r="F280" s="74">
        <v>500000</v>
      </c>
      <c r="G280" s="74">
        <v>2000000</v>
      </c>
    </row>
    <row r="281" spans="1:7" x14ac:dyDescent="0.25">
      <c r="A281" s="72">
        <v>4</v>
      </c>
      <c r="B281" s="72">
        <v>22020305</v>
      </c>
      <c r="C281" s="73" t="s">
        <v>27</v>
      </c>
      <c r="D281" s="74">
        <v>200000</v>
      </c>
      <c r="E281" s="74">
        <v>390000</v>
      </c>
      <c r="F281" s="74">
        <v>4000000</v>
      </c>
      <c r="G281" s="74">
        <v>1500000</v>
      </c>
    </row>
    <row r="282" spans="1:7" ht="26.4" x14ac:dyDescent="0.25">
      <c r="A282" s="72">
        <v>5</v>
      </c>
      <c r="B282" s="72">
        <v>22020401</v>
      </c>
      <c r="C282" s="73" t="s">
        <v>28</v>
      </c>
      <c r="D282" s="75">
        <v>0</v>
      </c>
      <c r="E282" s="75">
        <v>0</v>
      </c>
      <c r="F282" s="75">
        <v>0</v>
      </c>
      <c r="G282" s="75">
        <v>0</v>
      </c>
    </row>
    <row r="283" spans="1:7" x14ac:dyDescent="0.25">
      <c r="A283" s="72">
        <v>6</v>
      </c>
      <c r="B283" s="72">
        <v>22020402</v>
      </c>
      <c r="C283" s="73" t="s">
        <v>29</v>
      </c>
      <c r="D283" s="74">
        <v>293000</v>
      </c>
      <c r="E283" s="74">
        <v>535000</v>
      </c>
      <c r="F283" s="74">
        <v>1200000</v>
      </c>
      <c r="G283" s="74">
        <v>2500000</v>
      </c>
    </row>
    <row r="284" spans="1:7" x14ac:dyDescent="0.25">
      <c r="A284" s="72">
        <v>7</v>
      </c>
      <c r="B284" s="72">
        <v>22020406</v>
      </c>
      <c r="C284" s="73" t="s">
        <v>56</v>
      </c>
      <c r="D284" s="75">
        <v>0</v>
      </c>
      <c r="E284" s="74">
        <v>90000</v>
      </c>
      <c r="F284" s="74">
        <v>100000</v>
      </c>
      <c r="G284" s="74">
        <v>1500000</v>
      </c>
    </row>
    <row r="285" spans="1:7" x14ac:dyDescent="0.25">
      <c r="A285" s="72">
        <v>8</v>
      </c>
      <c r="B285" s="72">
        <v>22020501</v>
      </c>
      <c r="C285" s="73" t="s">
        <v>30</v>
      </c>
      <c r="D285" s="74">
        <v>750000</v>
      </c>
      <c r="E285" s="74">
        <v>890000</v>
      </c>
      <c r="F285" s="74">
        <v>1500000</v>
      </c>
      <c r="G285" s="74">
        <v>2000000</v>
      </c>
    </row>
    <row r="286" spans="1:7" x14ac:dyDescent="0.25">
      <c r="A286" s="72">
        <v>9</v>
      </c>
      <c r="B286" s="72">
        <v>22020503</v>
      </c>
      <c r="C286" s="73" t="s">
        <v>41</v>
      </c>
      <c r="D286" s="75">
        <v>0</v>
      </c>
      <c r="E286" s="74">
        <v>1365000</v>
      </c>
      <c r="F286" s="74">
        <v>6000000</v>
      </c>
      <c r="G286" s="74">
        <v>4000000</v>
      </c>
    </row>
    <row r="287" spans="1:7" x14ac:dyDescent="0.25">
      <c r="A287" s="72">
        <v>10</v>
      </c>
      <c r="B287" s="72">
        <v>22020605</v>
      </c>
      <c r="C287" s="73" t="s">
        <v>94</v>
      </c>
      <c r="D287" s="74">
        <v>80000</v>
      </c>
      <c r="E287" s="74">
        <v>115000</v>
      </c>
      <c r="F287" s="74">
        <v>200000</v>
      </c>
      <c r="G287" s="74">
        <v>500000</v>
      </c>
    </row>
    <row r="288" spans="1:7" x14ac:dyDescent="0.25">
      <c r="A288" s="72">
        <v>11</v>
      </c>
      <c r="B288" s="72">
        <v>22020803</v>
      </c>
      <c r="C288" s="73" t="s">
        <v>44</v>
      </c>
      <c r="D288" s="74">
        <v>130000</v>
      </c>
      <c r="E288" s="74">
        <v>104000</v>
      </c>
      <c r="F288" s="74">
        <v>200000</v>
      </c>
      <c r="G288" s="74">
        <v>2000000</v>
      </c>
    </row>
    <row r="289" spans="1:7" x14ac:dyDescent="0.25">
      <c r="A289" s="72">
        <v>12</v>
      </c>
      <c r="B289" s="72">
        <v>22020901</v>
      </c>
      <c r="C289" s="73" t="s">
        <v>57</v>
      </c>
      <c r="D289" s="75">
        <v>0</v>
      </c>
      <c r="E289" s="75">
        <v>0</v>
      </c>
      <c r="F289" s="75">
        <v>0</v>
      </c>
      <c r="G289" s="75">
        <v>0</v>
      </c>
    </row>
    <row r="290" spans="1:7" x14ac:dyDescent="0.25">
      <c r="A290" s="72">
        <v>13</v>
      </c>
      <c r="B290" s="72">
        <v>22021001</v>
      </c>
      <c r="C290" s="73" t="s">
        <v>45</v>
      </c>
      <c r="D290" s="74">
        <v>180000</v>
      </c>
      <c r="E290" s="74">
        <v>207000</v>
      </c>
      <c r="F290" s="74">
        <v>400000</v>
      </c>
      <c r="G290" s="74">
        <v>1000000</v>
      </c>
    </row>
    <row r="291" spans="1:7" x14ac:dyDescent="0.25">
      <c r="A291" s="72">
        <v>14</v>
      </c>
      <c r="B291" s="72">
        <v>22021003</v>
      </c>
      <c r="C291" s="73" t="s">
        <v>47</v>
      </c>
      <c r="D291" s="75">
        <v>0</v>
      </c>
      <c r="E291" s="75">
        <v>0</v>
      </c>
      <c r="F291" s="74">
        <v>3000000</v>
      </c>
      <c r="G291" s="74">
        <v>2000000</v>
      </c>
    </row>
    <row r="292" spans="1:7" x14ac:dyDescent="0.25">
      <c r="A292" s="72">
        <v>15</v>
      </c>
      <c r="B292" s="72">
        <v>22021007</v>
      </c>
      <c r="C292" s="73" t="s">
        <v>48</v>
      </c>
      <c r="D292" s="74">
        <v>237000</v>
      </c>
      <c r="E292" s="74">
        <v>315000</v>
      </c>
      <c r="F292" s="74">
        <v>600000</v>
      </c>
      <c r="G292" s="74">
        <v>1500000</v>
      </c>
    </row>
    <row r="293" spans="1:7" x14ac:dyDescent="0.25">
      <c r="A293" s="72">
        <v>16</v>
      </c>
      <c r="B293" s="72">
        <v>22021060</v>
      </c>
      <c r="C293" s="73" t="s">
        <v>54</v>
      </c>
      <c r="D293" s="75">
        <v>0</v>
      </c>
      <c r="E293" s="74">
        <v>1885000</v>
      </c>
      <c r="F293" s="74">
        <v>8000000</v>
      </c>
      <c r="G293" s="74">
        <v>8000000</v>
      </c>
    </row>
    <row r="294" spans="1:7" x14ac:dyDescent="0.25">
      <c r="A294" s="72">
        <v>17</v>
      </c>
      <c r="B294" s="72">
        <v>22021062</v>
      </c>
      <c r="C294" s="73" t="s">
        <v>102</v>
      </c>
      <c r="D294" s="75">
        <v>0</v>
      </c>
      <c r="E294" s="75">
        <v>0</v>
      </c>
      <c r="F294" s="74">
        <v>5000000</v>
      </c>
      <c r="G294" s="74">
        <v>4000000</v>
      </c>
    </row>
    <row r="295" spans="1:7" x14ac:dyDescent="0.25">
      <c r="A295" s="72">
        <v>18</v>
      </c>
      <c r="B295" s="72">
        <v>22021066</v>
      </c>
      <c r="C295" s="73" t="s">
        <v>103</v>
      </c>
      <c r="D295" s="75">
        <v>0</v>
      </c>
      <c r="E295" s="75">
        <v>0</v>
      </c>
      <c r="F295" s="74">
        <v>3000000</v>
      </c>
      <c r="G295" s="74">
        <v>1800000</v>
      </c>
    </row>
    <row r="296" spans="1:7" x14ac:dyDescent="0.25">
      <c r="A296" s="223" t="s">
        <v>31</v>
      </c>
      <c r="B296" s="223"/>
      <c r="C296" s="223"/>
      <c r="D296" s="76">
        <v>3140000</v>
      </c>
      <c r="E296" s="76">
        <v>7281000</v>
      </c>
      <c r="F296" s="76">
        <v>36000000</v>
      </c>
      <c r="G296" s="76">
        <v>37800000</v>
      </c>
    </row>
    <row r="297" spans="1:7" x14ac:dyDescent="0.25">
      <c r="A297" s="71">
        <v>20</v>
      </c>
      <c r="B297" s="71">
        <v>11200700100</v>
      </c>
      <c r="C297" s="224" t="s">
        <v>104</v>
      </c>
      <c r="D297" s="224"/>
      <c r="E297" s="224"/>
      <c r="F297" s="224"/>
      <c r="G297" s="224"/>
    </row>
    <row r="298" spans="1:7" x14ac:dyDescent="0.25">
      <c r="A298" s="72">
        <v>1</v>
      </c>
      <c r="B298" s="72">
        <v>22020102</v>
      </c>
      <c r="C298" s="73" t="s">
        <v>25</v>
      </c>
      <c r="D298" s="74">
        <v>8326000</v>
      </c>
      <c r="E298" s="75">
        <v>0</v>
      </c>
      <c r="F298" s="74">
        <v>90000000</v>
      </c>
      <c r="G298" s="75">
        <v>0</v>
      </c>
    </row>
    <row r="299" spans="1:7" x14ac:dyDescent="0.25">
      <c r="A299" s="72">
        <v>2</v>
      </c>
      <c r="B299" s="72">
        <v>22020202</v>
      </c>
      <c r="C299" s="73" t="s">
        <v>34</v>
      </c>
      <c r="D299" s="75">
        <v>0</v>
      </c>
      <c r="E299" s="75">
        <v>0</v>
      </c>
      <c r="F299" s="74">
        <v>8000000</v>
      </c>
      <c r="G299" s="75">
        <v>0</v>
      </c>
    </row>
    <row r="300" spans="1:7" x14ac:dyDescent="0.25">
      <c r="A300" s="72">
        <v>3</v>
      </c>
      <c r="B300" s="72">
        <v>22020301</v>
      </c>
      <c r="C300" s="73" t="s">
        <v>26</v>
      </c>
      <c r="D300" s="75">
        <v>0</v>
      </c>
      <c r="E300" s="75">
        <v>0</v>
      </c>
      <c r="F300" s="74">
        <v>35000000</v>
      </c>
      <c r="G300" s="75">
        <v>0</v>
      </c>
    </row>
    <row r="301" spans="1:7" x14ac:dyDescent="0.25">
      <c r="A301" s="72">
        <v>4</v>
      </c>
      <c r="B301" s="72">
        <v>22020305</v>
      </c>
      <c r="C301" s="73" t="s">
        <v>27</v>
      </c>
      <c r="D301" s="75">
        <v>0</v>
      </c>
      <c r="E301" s="75">
        <v>0</v>
      </c>
      <c r="F301" s="74">
        <v>13000000</v>
      </c>
      <c r="G301" s="75">
        <v>0</v>
      </c>
    </row>
    <row r="302" spans="1:7" x14ac:dyDescent="0.25">
      <c r="A302" s="72">
        <v>5</v>
      </c>
      <c r="B302" s="72">
        <v>22020317</v>
      </c>
      <c r="C302" s="73" t="s">
        <v>105</v>
      </c>
      <c r="D302" s="74">
        <v>15000000</v>
      </c>
      <c r="E302" s="75">
        <v>0</v>
      </c>
      <c r="F302" s="74">
        <v>20800000</v>
      </c>
      <c r="G302" s="75">
        <v>0</v>
      </c>
    </row>
    <row r="303" spans="1:7" x14ac:dyDescent="0.25">
      <c r="A303" s="72">
        <v>6</v>
      </c>
      <c r="B303" s="72">
        <v>22020501</v>
      </c>
      <c r="C303" s="73" t="s">
        <v>30</v>
      </c>
      <c r="D303" s="74">
        <v>3472000</v>
      </c>
      <c r="E303" s="75">
        <v>0</v>
      </c>
      <c r="F303" s="74">
        <v>90000000</v>
      </c>
      <c r="G303" s="75">
        <v>0</v>
      </c>
    </row>
    <row r="304" spans="1:7" x14ac:dyDescent="0.25">
      <c r="A304" s="72">
        <v>7</v>
      </c>
      <c r="B304" s="72">
        <v>22020711</v>
      </c>
      <c r="C304" s="73" t="s">
        <v>85</v>
      </c>
      <c r="D304" s="75">
        <v>0</v>
      </c>
      <c r="E304" s="75">
        <v>0</v>
      </c>
      <c r="F304" s="74">
        <v>13000000</v>
      </c>
      <c r="G304" s="75">
        <v>0</v>
      </c>
    </row>
    <row r="305" spans="1:7" x14ac:dyDescent="0.25">
      <c r="A305" s="72">
        <v>8</v>
      </c>
      <c r="B305" s="72">
        <v>22020801</v>
      </c>
      <c r="C305" s="73" t="s">
        <v>64</v>
      </c>
      <c r="D305" s="75">
        <v>0</v>
      </c>
      <c r="E305" s="75">
        <v>0</v>
      </c>
      <c r="F305" s="74">
        <v>18720000</v>
      </c>
      <c r="G305" s="75">
        <v>0</v>
      </c>
    </row>
    <row r="306" spans="1:7" x14ac:dyDescent="0.25">
      <c r="A306" s="72">
        <v>9</v>
      </c>
      <c r="B306" s="72">
        <v>22020803</v>
      </c>
      <c r="C306" s="73" t="s">
        <v>44</v>
      </c>
      <c r="D306" s="75">
        <v>0</v>
      </c>
      <c r="E306" s="75">
        <v>0</v>
      </c>
      <c r="F306" s="74">
        <v>33640000</v>
      </c>
      <c r="G306" s="75">
        <v>0</v>
      </c>
    </row>
    <row r="307" spans="1:7" x14ac:dyDescent="0.25">
      <c r="A307" s="72">
        <v>10</v>
      </c>
      <c r="B307" s="72">
        <v>22021001</v>
      </c>
      <c r="C307" s="73" t="s">
        <v>45</v>
      </c>
      <c r="D307" s="75">
        <v>0</v>
      </c>
      <c r="E307" s="75">
        <v>0</v>
      </c>
      <c r="F307" s="74">
        <v>67600000</v>
      </c>
      <c r="G307" s="75">
        <v>0</v>
      </c>
    </row>
    <row r="308" spans="1:7" x14ac:dyDescent="0.25">
      <c r="A308" s="72">
        <v>11</v>
      </c>
      <c r="B308" s="72">
        <v>22021006</v>
      </c>
      <c r="C308" s="73" t="s">
        <v>95</v>
      </c>
      <c r="D308" s="75">
        <v>0</v>
      </c>
      <c r="E308" s="75">
        <v>0</v>
      </c>
      <c r="F308" s="74">
        <v>3000000</v>
      </c>
      <c r="G308" s="75">
        <v>0</v>
      </c>
    </row>
    <row r="309" spans="1:7" x14ac:dyDescent="0.25">
      <c r="A309" s="72">
        <v>12</v>
      </c>
      <c r="B309" s="72">
        <v>22021007</v>
      </c>
      <c r="C309" s="73" t="s">
        <v>48</v>
      </c>
      <c r="D309" s="74">
        <v>1500000</v>
      </c>
      <c r="E309" s="75">
        <v>0</v>
      </c>
      <c r="F309" s="74">
        <v>7240000</v>
      </c>
      <c r="G309" s="75">
        <v>0</v>
      </c>
    </row>
    <row r="310" spans="1:7" x14ac:dyDescent="0.25">
      <c r="A310" s="72">
        <v>13</v>
      </c>
      <c r="B310" s="72">
        <v>22021060</v>
      </c>
      <c r="C310" s="73" t="s">
        <v>54</v>
      </c>
      <c r="D310" s="74">
        <v>30550000</v>
      </c>
      <c r="E310" s="75">
        <v>0</v>
      </c>
      <c r="F310" s="74">
        <v>350000000</v>
      </c>
      <c r="G310" s="75">
        <v>0</v>
      </c>
    </row>
    <row r="311" spans="1:7" x14ac:dyDescent="0.25">
      <c r="A311" s="223" t="s">
        <v>31</v>
      </c>
      <c r="B311" s="223"/>
      <c r="C311" s="223"/>
      <c r="D311" s="76">
        <v>58848000</v>
      </c>
      <c r="E311" s="77">
        <v>0</v>
      </c>
      <c r="F311" s="76">
        <v>750000000</v>
      </c>
      <c r="G311" s="77">
        <v>0</v>
      </c>
    </row>
    <row r="312" spans="1:7" x14ac:dyDescent="0.25">
      <c r="A312" s="71">
        <v>21</v>
      </c>
      <c r="B312" s="71">
        <v>52100300100</v>
      </c>
      <c r="C312" s="224" t="s">
        <v>106</v>
      </c>
      <c r="D312" s="224"/>
      <c r="E312" s="224"/>
      <c r="F312" s="224"/>
      <c r="G312" s="224"/>
    </row>
    <row r="313" spans="1:7" x14ac:dyDescent="0.25">
      <c r="A313" s="72">
        <v>1</v>
      </c>
      <c r="B313" s="72">
        <v>22020102</v>
      </c>
      <c r="C313" s="73" t="s">
        <v>25</v>
      </c>
      <c r="D313" s="74">
        <v>900000</v>
      </c>
      <c r="E313" s="74">
        <v>1200000</v>
      </c>
      <c r="F313" s="74">
        <v>13000000</v>
      </c>
      <c r="G313" s="74">
        <v>13000000</v>
      </c>
    </row>
    <row r="314" spans="1:7" x14ac:dyDescent="0.25">
      <c r="A314" s="72">
        <v>2</v>
      </c>
      <c r="B314" s="72">
        <v>22020201</v>
      </c>
      <c r="C314" s="73" t="s">
        <v>33</v>
      </c>
      <c r="D314" s="74">
        <v>180000</v>
      </c>
      <c r="E314" s="74">
        <v>320000</v>
      </c>
      <c r="F314" s="74">
        <v>550000</v>
      </c>
      <c r="G314" s="74">
        <v>550000</v>
      </c>
    </row>
    <row r="315" spans="1:7" x14ac:dyDescent="0.25">
      <c r="A315" s="72">
        <v>3</v>
      </c>
      <c r="B315" s="72">
        <v>22020202</v>
      </c>
      <c r="C315" s="73" t="s">
        <v>34</v>
      </c>
      <c r="D315" s="74">
        <v>240000</v>
      </c>
      <c r="E315" s="74">
        <v>280000</v>
      </c>
      <c r="F315" s="74">
        <v>470000</v>
      </c>
      <c r="G315" s="74">
        <v>470000</v>
      </c>
    </row>
    <row r="316" spans="1:7" x14ac:dyDescent="0.25">
      <c r="A316" s="72">
        <v>4</v>
      </c>
      <c r="B316" s="72">
        <v>22020301</v>
      </c>
      <c r="C316" s="73" t="s">
        <v>26</v>
      </c>
      <c r="D316" s="74">
        <v>150000</v>
      </c>
      <c r="E316" s="74">
        <v>40000</v>
      </c>
      <c r="F316" s="74">
        <v>1970000</v>
      </c>
      <c r="G316" s="74">
        <v>1970000</v>
      </c>
    </row>
    <row r="317" spans="1:7" x14ac:dyDescent="0.25">
      <c r="A317" s="72">
        <v>5</v>
      </c>
      <c r="B317" s="72">
        <v>22020305</v>
      </c>
      <c r="C317" s="73" t="s">
        <v>27</v>
      </c>
      <c r="D317" s="75">
        <v>0</v>
      </c>
      <c r="E317" s="75">
        <v>0</v>
      </c>
      <c r="F317" s="74">
        <v>1000000</v>
      </c>
      <c r="G317" s="74">
        <v>1000000</v>
      </c>
    </row>
    <row r="318" spans="1:7" ht="26.4" x14ac:dyDescent="0.25">
      <c r="A318" s="72">
        <v>6</v>
      </c>
      <c r="B318" s="72">
        <v>22020401</v>
      </c>
      <c r="C318" s="73" t="s">
        <v>28</v>
      </c>
      <c r="D318" s="74">
        <v>688500</v>
      </c>
      <c r="E318" s="74">
        <v>960000</v>
      </c>
      <c r="F318" s="74">
        <v>10000000</v>
      </c>
      <c r="G318" s="74">
        <v>10000000</v>
      </c>
    </row>
    <row r="319" spans="1:7" x14ac:dyDescent="0.25">
      <c r="A319" s="72">
        <v>7</v>
      </c>
      <c r="B319" s="72">
        <v>22020402</v>
      </c>
      <c r="C319" s="73" t="s">
        <v>29</v>
      </c>
      <c r="D319" s="75">
        <v>0</v>
      </c>
      <c r="E319" s="74">
        <v>500000</v>
      </c>
      <c r="F319" s="74">
        <v>2000000</v>
      </c>
      <c r="G319" s="74">
        <v>2000000</v>
      </c>
    </row>
    <row r="320" spans="1:7" x14ac:dyDescent="0.25">
      <c r="A320" s="72">
        <v>8</v>
      </c>
      <c r="B320" s="72">
        <v>22020406</v>
      </c>
      <c r="C320" s="73" t="s">
        <v>56</v>
      </c>
      <c r="D320" s="74">
        <v>248000</v>
      </c>
      <c r="E320" s="75">
        <v>0</v>
      </c>
      <c r="F320" s="74">
        <v>1000000</v>
      </c>
      <c r="G320" s="74">
        <v>1000000</v>
      </c>
    </row>
    <row r="321" spans="1:7" x14ac:dyDescent="0.25">
      <c r="A321" s="72">
        <v>9</v>
      </c>
      <c r="B321" s="72">
        <v>22020501</v>
      </c>
      <c r="C321" s="73" t="s">
        <v>30</v>
      </c>
      <c r="D321" s="74">
        <v>4367983</v>
      </c>
      <c r="E321" s="74">
        <v>8250000</v>
      </c>
      <c r="F321" s="74">
        <v>11000000</v>
      </c>
      <c r="G321" s="74">
        <v>11000000</v>
      </c>
    </row>
    <row r="322" spans="1:7" x14ac:dyDescent="0.25">
      <c r="A322" s="72">
        <v>10</v>
      </c>
      <c r="B322" s="72">
        <v>22020803</v>
      </c>
      <c r="C322" s="73" t="s">
        <v>44</v>
      </c>
      <c r="D322" s="74">
        <v>56720000</v>
      </c>
      <c r="E322" s="74">
        <v>49000000</v>
      </c>
      <c r="F322" s="74">
        <v>90000000</v>
      </c>
      <c r="G322" s="74">
        <v>97150000</v>
      </c>
    </row>
    <row r="323" spans="1:7" x14ac:dyDescent="0.25">
      <c r="A323" s="72">
        <v>11</v>
      </c>
      <c r="B323" s="72">
        <v>22020901</v>
      </c>
      <c r="C323" s="73" t="s">
        <v>57</v>
      </c>
      <c r="D323" s="75">
        <v>0</v>
      </c>
      <c r="E323" s="74">
        <v>8617</v>
      </c>
      <c r="F323" s="74">
        <v>10000</v>
      </c>
      <c r="G323" s="74">
        <v>10000</v>
      </c>
    </row>
    <row r="324" spans="1:7" x14ac:dyDescent="0.25">
      <c r="A324" s="72">
        <v>12</v>
      </c>
      <c r="B324" s="72">
        <v>22021001</v>
      </c>
      <c r="C324" s="73" t="s">
        <v>45</v>
      </c>
      <c r="D324" s="74">
        <v>99000</v>
      </c>
      <c r="E324" s="74">
        <v>400000</v>
      </c>
      <c r="F324" s="74">
        <v>1000000</v>
      </c>
      <c r="G324" s="74">
        <v>1000000</v>
      </c>
    </row>
    <row r="325" spans="1:7" x14ac:dyDescent="0.25">
      <c r="A325" s="72">
        <v>13</v>
      </c>
      <c r="B325" s="72">
        <v>22021003</v>
      </c>
      <c r="C325" s="73" t="s">
        <v>47</v>
      </c>
      <c r="D325" s="75">
        <v>0</v>
      </c>
      <c r="E325" s="75">
        <v>0</v>
      </c>
      <c r="F325" s="74">
        <v>1000000</v>
      </c>
      <c r="G325" s="74">
        <v>1000000</v>
      </c>
    </row>
    <row r="326" spans="1:7" x14ac:dyDescent="0.25">
      <c r="A326" s="72">
        <v>14</v>
      </c>
      <c r="B326" s="72">
        <v>22021007</v>
      </c>
      <c r="C326" s="73" t="s">
        <v>48</v>
      </c>
      <c r="D326" s="74">
        <v>360000</v>
      </c>
      <c r="E326" s="74">
        <v>640000</v>
      </c>
      <c r="F326" s="74">
        <v>3000000</v>
      </c>
      <c r="G326" s="74">
        <v>3000000</v>
      </c>
    </row>
    <row r="327" spans="1:7" x14ac:dyDescent="0.25">
      <c r="A327" s="72">
        <v>15</v>
      </c>
      <c r="B327" s="72">
        <v>22021060</v>
      </c>
      <c r="C327" s="73" t="s">
        <v>54</v>
      </c>
      <c r="D327" s="74">
        <v>7000000</v>
      </c>
      <c r="E327" s="75">
        <v>0</v>
      </c>
      <c r="F327" s="74">
        <v>7000000</v>
      </c>
      <c r="G327" s="74">
        <v>7000000</v>
      </c>
    </row>
    <row r="328" spans="1:7" x14ac:dyDescent="0.25">
      <c r="A328" s="223" t="s">
        <v>31</v>
      </c>
      <c r="B328" s="223"/>
      <c r="C328" s="223"/>
      <c r="D328" s="76">
        <v>70953483</v>
      </c>
      <c r="E328" s="76">
        <v>61598617</v>
      </c>
      <c r="F328" s="76">
        <v>143000000</v>
      </c>
      <c r="G328" s="76">
        <v>150150000</v>
      </c>
    </row>
    <row r="329" spans="1:7" x14ac:dyDescent="0.25">
      <c r="A329" s="71">
        <v>22</v>
      </c>
      <c r="B329" s="71">
        <v>21500100300</v>
      </c>
      <c r="C329" s="224" t="s">
        <v>107</v>
      </c>
      <c r="D329" s="224"/>
      <c r="E329" s="224"/>
      <c r="F329" s="224"/>
      <c r="G329" s="224"/>
    </row>
    <row r="330" spans="1:7" x14ac:dyDescent="0.25">
      <c r="A330" s="72">
        <v>1</v>
      </c>
      <c r="B330" s="72">
        <v>22020102</v>
      </c>
      <c r="C330" s="73" t="s">
        <v>25</v>
      </c>
      <c r="D330" s="74">
        <v>1100000</v>
      </c>
      <c r="E330" s="74">
        <v>1160000</v>
      </c>
      <c r="F330" s="74">
        <v>4975000</v>
      </c>
      <c r="G330" s="74">
        <v>6000000</v>
      </c>
    </row>
    <row r="331" spans="1:7" x14ac:dyDescent="0.25">
      <c r="A331" s="72">
        <v>2</v>
      </c>
      <c r="B331" s="72">
        <v>22020201</v>
      </c>
      <c r="C331" s="73" t="s">
        <v>33</v>
      </c>
      <c r="D331" s="74">
        <v>190000</v>
      </c>
      <c r="E331" s="74">
        <v>357500</v>
      </c>
      <c r="F331" s="74">
        <v>450000</v>
      </c>
      <c r="G331" s="74">
        <v>600000</v>
      </c>
    </row>
    <row r="332" spans="1:7" x14ac:dyDescent="0.25">
      <c r="A332" s="72">
        <v>3</v>
      </c>
      <c r="B332" s="72">
        <v>22020202</v>
      </c>
      <c r="C332" s="73" t="s">
        <v>34</v>
      </c>
      <c r="D332" s="74">
        <v>110000</v>
      </c>
      <c r="E332" s="74">
        <v>129500</v>
      </c>
      <c r="F332" s="74">
        <v>150000</v>
      </c>
      <c r="G332" s="74">
        <v>1000000</v>
      </c>
    </row>
    <row r="333" spans="1:7" x14ac:dyDescent="0.25">
      <c r="A333" s="72">
        <v>4</v>
      </c>
      <c r="B333" s="72">
        <v>22020301</v>
      </c>
      <c r="C333" s="73" t="s">
        <v>26</v>
      </c>
      <c r="D333" s="74">
        <v>120000</v>
      </c>
      <c r="E333" s="74">
        <v>116000</v>
      </c>
      <c r="F333" s="74">
        <v>120000</v>
      </c>
      <c r="G333" s="74">
        <v>1470000</v>
      </c>
    </row>
    <row r="334" spans="1:7" ht="26.4" x14ac:dyDescent="0.25">
      <c r="A334" s="72">
        <v>5</v>
      </c>
      <c r="B334" s="72">
        <v>22020401</v>
      </c>
      <c r="C334" s="73" t="s">
        <v>28</v>
      </c>
      <c r="D334" s="74">
        <v>120000</v>
      </c>
      <c r="E334" s="74">
        <v>111000</v>
      </c>
      <c r="F334" s="74">
        <v>125000</v>
      </c>
      <c r="G334" s="74">
        <v>2100000</v>
      </c>
    </row>
    <row r="335" spans="1:7" x14ac:dyDescent="0.25">
      <c r="A335" s="72">
        <v>6</v>
      </c>
      <c r="B335" s="72">
        <v>22020501</v>
      </c>
      <c r="C335" s="73" t="s">
        <v>30</v>
      </c>
      <c r="D335" s="74">
        <v>160000</v>
      </c>
      <c r="E335" s="74">
        <v>151500</v>
      </c>
      <c r="F335" s="74">
        <v>180000</v>
      </c>
      <c r="G335" s="74">
        <v>1830000</v>
      </c>
    </row>
    <row r="336" spans="1:7" x14ac:dyDescent="0.25">
      <c r="A336" s="223" t="s">
        <v>31</v>
      </c>
      <c r="B336" s="223"/>
      <c r="C336" s="223"/>
      <c r="D336" s="76">
        <v>1800000</v>
      </c>
      <c r="E336" s="76">
        <v>2025500</v>
      </c>
      <c r="F336" s="76">
        <v>6000000</v>
      </c>
      <c r="G336" s="76">
        <v>13000000</v>
      </c>
    </row>
    <row r="337" spans="1:7" x14ac:dyDescent="0.25">
      <c r="A337" s="71">
        <v>23</v>
      </c>
      <c r="B337" s="71">
        <v>53501600100</v>
      </c>
      <c r="C337" s="224" t="s">
        <v>108</v>
      </c>
      <c r="D337" s="224"/>
      <c r="E337" s="224"/>
      <c r="F337" s="224"/>
      <c r="G337" s="224"/>
    </row>
    <row r="338" spans="1:7" x14ac:dyDescent="0.25">
      <c r="A338" s="72">
        <v>1</v>
      </c>
      <c r="B338" s="72">
        <v>22020102</v>
      </c>
      <c r="C338" s="73" t="s">
        <v>25</v>
      </c>
      <c r="D338" s="74">
        <v>2005000</v>
      </c>
      <c r="E338" s="74">
        <v>7953000</v>
      </c>
      <c r="F338" s="74">
        <v>9000000</v>
      </c>
      <c r="G338" s="74">
        <v>8000000</v>
      </c>
    </row>
    <row r="339" spans="1:7" x14ac:dyDescent="0.25">
      <c r="A339" s="72">
        <v>2</v>
      </c>
      <c r="B339" s="72">
        <v>22020201</v>
      </c>
      <c r="C339" s="73" t="s">
        <v>33</v>
      </c>
      <c r="D339" s="74">
        <v>209000</v>
      </c>
      <c r="E339" s="74">
        <v>209000</v>
      </c>
      <c r="F339" s="74">
        <v>230000</v>
      </c>
      <c r="G339" s="74">
        <v>300000</v>
      </c>
    </row>
    <row r="340" spans="1:7" x14ac:dyDescent="0.25">
      <c r="A340" s="72">
        <v>3</v>
      </c>
      <c r="B340" s="72">
        <v>22020202</v>
      </c>
      <c r="C340" s="73" t="s">
        <v>34</v>
      </c>
      <c r="D340" s="74">
        <v>269500</v>
      </c>
      <c r="E340" s="74">
        <v>269500</v>
      </c>
      <c r="F340" s="74">
        <v>295000</v>
      </c>
      <c r="G340" s="74">
        <v>400000</v>
      </c>
    </row>
    <row r="341" spans="1:7" x14ac:dyDescent="0.25">
      <c r="A341" s="72">
        <v>4</v>
      </c>
      <c r="B341" s="72">
        <v>22020301</v>
      </c>
      <c r="C341" s="73" t="s">
        <v>26</v>
      </c>
      <c r="D341" s="74">
        <v>1363000</v>
      </c>
      <c r="E341" s="74">
        <v>1364000</v>
      </c>
      <c r="F341" s="74">
        <v>1500000</v>
      </c>
      <c r="G341" s="74">
        <v>2000000</v>
      </c>
    </row>
    <row r="342" spans="1:7" x14ac:dyDescent="0.25">
      <c r="A342" s="72">
        <v>5</v>
      </c>
      <c r="B342" s="72">
        <v>22020305</v>
      </c>
      <c r="C342" s="73" t="s">
        <v>27</v>
      </c>
      <c r="D342" s="74">
        <v>434500</v>
      </c>
      <c r="E342" s="74">
        <v>434500</v>
      </c>
      <c r="F342" s="74">
        <v>475000</v>
      </c>
      <c r="G342" s="74">
        <v>500000</v>
      </c>
    </row>
    <row r="343" spans="1:7" x14ac:dyDescent="0.25">
      <c r="A343" s="72">
        <v>6</v>
      </c>
      <c r="B343" s="72">
        <v>22020307</v>
      </c>
      <c r="C343" s="73" t="s">
        <v>109</v>
      </c>
      <c r="D343" s="74">
        <v>700000</v>
      </c>
      <c r="E343" s="75">
        <v>0</v>
      </c>
      <c r="F343" s="74">
        <v>1000000</v>
      </c>
      <c r="G343" s="74">
        <v>500000</v>
      </c>
    </row>
    <row r="344" spans="1:7" ht="26.4" x14ac:dyDescent="0.25">
      <c r="A344" s="72">
        <v>7</v>
      </c>
      <c r="B344" s="72">
        <v>22020401</v>
      </c>
      <c r="C344" s="73" t="s">
        <v>28</v>
      </c>
      <c r="D344" s="74">
        <v>2810000</v>
      </c>
      <c r="E344" s="74">
        <v>2750000</v>
      </c>
      <c r="F344" s="74">
        <v>4000000</v>
      </c>
      <c r="G344" s="74">
        <v>5000000</v>
      </c>
    </row>
    <row r="345" spans="1:7" x14ac:dyDescent="0.25">
      <c r="A345" s="72">
        <v>8</v>
      </c>
      <c r="B345" s="72">
        <v>22020402</v>
      </c>
      <c r="C345" s="73" t="s">
        <v>29</v>
      </c>
      <c r="D345" s="74">
        <v>1650000</v>
      </c>
      <c r="E345" s="74">
        <v>1320000</v>
      </c>
      <c r="F345" s="74">
        <v>2000000</v>
      </c>
      <c r="G345" s="74">
        <v>1800000</v>
      </c>
    </row>
    <row r="346" spans="1:7" x14ac:dyDescent="0.25">
      <c r="A346" s="72">
        <v>9</v>
      </c>
      <c r="B346" s="72">
        <v>22020405</v>
      </c>
      <c r="C346" s="73" t="s">
        <v>39</v>
      </c>
      <c r="D346" s="75">
        <v>0</v>
      </c>
      <c r="E346" s="75">
        <v>0</v>
      </c>
      <c r="F346" s="75">
        <v>0</v>
      </c>
      <c r="G346" s="75">
        <v>0</v>
      </c>
    </row>
    <row r="347" spans="1:7" x14ac:dyDescent="0.25">
      <c r="A347" s="72">
        <v>10</v>
      </c>
      <c r="B347" s="72">
        <v>22020406</v>
      </c>
      <c r="C347" s="73" t="s">
        <v>56</v>
      </c>
      <c r="D347" s="74">
        <v>1760000</v>
      </c>
      <c r="E347" s="74">
        <v>1100000</v>
      </c>
      <c r="F347" s="74">
        <v>2000000</v>
      </c>
      <c r="G347" s="74">
        <v>2000000</v>
      </c>
    </row>
    <row r="348" spans="1:7" x14ac:dyDescent="0.25">
      <c r="A348" s="72">
        <v>11</v>
      </c>
      <c r="B348" s="72">
        <v>22020501</v>
      </c>
      <c r="C348" s="73" t="s">
        <v>30</v>
      </c>
      <c r="D348" s="74">
        <v>3280000</v>
      </c>
      <c r="E348" s="74">
        <v>4400000</v>
      </c>
      <c r="F348" s="74">
        <v>5000000</v>
      </c>
      <c r="G348" s="74">
        <v>5000000</v>
      </c>
    </row>
    <row r="349" spans="1:7" x14ac:dyDescent="0.25">
      <c r="A349" s="72">
        <v>12</v>
      </c>
      <c r="B349" s="72">
        <v>22020503</v>
      </c>
      <c r="C349" s="73" t="s">
        <v>41</v>
      </c>
      <c r="D349" s="74">
        <v>3983000</v>
      </c>
      <c r="E349" s="75">
        <v>0</v>
      </c>
      <c r="F349" s="74">
        <v>5000000</v>
      </c>
      <c r="G349" s="74">
        <v>5000000</v>
      </c>
    </row>
    <row r="350" spans="1:7" x14ac:dyDescent="0.25">
      <c r="A350" s="72">
        <v>13</v>
      </c>
      <c r="B350" s="72">
        <v>22021003</v>
      </c>
      <c r="C350" s="73" t="s">
        <v>47</v>
      </c>
      <c r="D350" s="74">
        <v>1800000</v>
      </c>
      <c r="E350" s="75">
        <v>0</v>
      </c>
      <c r="F350" s="74">
        <v>2500000</v>
      </c>
      <c r="G350" s="74">
        <v>2500000</v>
      </c>
    </row>
    <row r="351" spans="1:7" x14ac:dyDescent="0.25">
      <c r="A351" s="72">
        <v>14</v>
      </c>
      <c r="B351" s="72">
        <v>22021007</v>
      </c>
      <c r="C351" s="73" t="s">
        <v>48</v>
      </c>
      <c r="D351" s="74">
        <v>1454000</v>
      </c>
      <c r="E351" s="74">
        <v>1760000</v>
      </c>
      <c r="F351" s="74">
        <v>2000000</v>
      </c>
      <c r="G351" s="74">
        <v>2000000</v>
      </c>
    </row>
    <row r="352" spans="1:7" x14ac:dyDescent="0.25">
      <c r="A352" s="72">
        <v>15</v>
      </c>
      <c r="B352" s="72">
        <v>22021060</v>
      </c>
      <c r="C352" s="73" t="s">
        <v>54</v>
      </c>
      <c r="D352" s="74">
        <v>7925000</v>
      </c>
      <c r="E352" s="75">
        <v>0</v>
      </c>
      <c r="F352" s="74">
        <v>9000000</v>
      </c>
      <c r="G352" s="74">
        <v>11000000</v>
      </c>
    </row>
    <row r="353" spans="1:7" x14ac:dyDescent="0.25">
      <c r="A353" s="72">
        <v>16</v>
      </c>
      <c r="B353" s="72">
        <v>22021062</v>
      </c>
      <c r="C353" s="73" t="s">
        <v>102</v>
      </c>
      <c r="D353" s="74">
        <v>4230000</v>
      </c>
      <c r="E353" s="74">
        <v>5800000</v>
      </c>
      <c r="F353" s="74">
        <v>6000000</v>
      </c>
      <c r="G353" s="74">
        <v>10000000</v>
      </c>
    </row>
    <row r="354" spans="1:7" x14ac:dyDescent="0.25">
      <c r="A354" s="72">
        <v>17</v>
      </c>
      <c r="B354" s="72">
        <v>22021069</v>
      </c>
      <c r="C354" s="73" t="s">
        <v>75</v>
      </c>
      <c r="D354" s="75">
        <v>0</v>
      </c>
      <c r="E354" s="75">
        <v>0</v>
      </c>
      <c r="F354" s="74">
        <v>10000000</v>
      </c>
      <c r="G354" s="74">
        <v>7000000</v>
      </c>
    </row>
    <row r="355" spans="1:7" x14ac:dyDescent="0.25">
      <c r="A355" s="223" t="s">
        <v>31</v>
      </c>
      <c r="B355" s="223"/>
      <c r="C355" s="223"/>
      <c r="D355" s="76">
        <v>33873000</v>
      </c>
      <c r="E355" s="76">
        <v>27360000</v>
      </c>
      <c r="F355" s="76">
        <v>60000000</v>
      </c>
      <c r="G355" s="76">
        <v>63000000</v>
      </c>
    </row>
    <row r="356" spans="1:7" x14ac:dyDescent="0.25">
      <c r="A356" s="71">
        <v>24</v>
      </c>
      <c r="B356" s="71">
        <v>22205600100</v>
      </c>
      <c r="C356" s="224" t="s">
        <v>110</v>
      </c>
      <c r="D356" s="224"/>
      <c r="E356" s="224"/>
      <c r="F356" s="224"/>
      <c r="G356" s="224"/>
    </row>
    <row r="357" spans="1:7" x14ac:dyDescent="0.25">
      <c r="A357" s="72">
        <v>1</v>
      </c>
      <c r="B357" s="72">
        <v>22020101</v>
      </c>
      <c r="C357" s="73" t="s">
        <v>78</v>
      </c>
      <c r="D357" s="74">
        <v>5770000</v>
      </c>
      <c r="E357" s="74">
        <v>5032000</v>
      </c>
      <c r="F357" s="74">
        <v>17500000</v>
      </c>
      <c r="G357" s="74">
        <v>18000000</v>
      </c>
    </row>
    <row r="358" spans="1:7" x14ac:dyDescent="0.25">
      <c r="A358" s="72">
        <v>2</v>
      </c>
      <c r="B358" s="72">
        <v>22020201</v>
      </c>
      <c r="C358" s="73" t="s">
        <v>33</v>
      </c>
      <c r="D358" s="74">
        <v>434000</v>
      </c>
      <c r="E358" s="74">
        <v>230000</v>
      </c>
      <c r="F358" s="74">
        <v>450000</v>
      </c>
      <c r="G358" s="74">
        <v>500000</v>
      </c>
    </row>
    <row r="359" spans="1:7" x14ac:dyDescent="0.25">
      <c r="A359" s="72">
        <v>3</v>
      </c>
      <c r="B359" s="72">
        <v>22020202</v>
      </c>
      <c r="C359" s="73" t="s">
        <v>34</v>
      </c>
      <c r="D359" s="74">
        <v>175000</v>
      </c>
      <c r="E359" s="74">
        <v>104000</v>
      </c>
      <c r="F359" s="74">
        <v>175000</v>
      </c>
      <c r="G359" s="74">
        <v>200000</v>
      </c>
    </row>
    <row r="360" spans="1:7" x14ac:dyDescent="0.25">
      <c r="A360" s="72">
        <v>4</v>
      </c>
      <c r="B360" s="72">
        <v>22020203</v>
      </c>
      <c r="C360" s="73" t="s">
        <v>53</v>
      </c>
      <c r="D360" s="74">
        <v>1370000</v>
      </c>
      <c r="E360" s="74">
        <v>1900000</v>
      </c>
      <c r="F360" s="74">
        <v>2500000</v>
      </c>
      <c r="G360" s="74">
        <v>2000000</v>
      </c>
    </row>
    <row r="361" spans="1:7" x14ac:dyDescent="0.25">
      <c r="A361" s="72">
        <v>5</v>
      </c>
      <c r="B361" s="72">
        <v>22020301</v>
      </c>
      <c r="C361" s="73" t="s">
        <v>26</v>
      </c>
      <c r="D361" s="74">
        <v>2750000</v>
      </c>
      <c r="E361" s="74">
        <v>1898000</v>
      </c>
      <c r="F361" s="74">
        <v>7750000</v>
      </c>
      <c r="G361" s="74">
        <v>10000000</v>
      </c>
    </row>
    <row r="362" spans="1:7" x14ac:dyDescent="0.25">
      <c r="A362" s="72">
        <v>6</v>
      </c>
      <c r="B362" s="72">
        <v>22020305</v>
      </c>
      <c r="C362" s="73" t="s">
        <v>27</v>
      </c>
      <c r="D362" s="74">
        <v>1750000</v>
      </c>
      <c r="E362" s="74">
        <v>1080000</v>
      </c>
      <c r="F362" s="74">
        <v>1750000</v>
      </c>
      <c r="G362" s="74">
        <v>1750000</v>
      </c>
    </row>
    <row r="363" spans="1:7" ht="26.4" x14ac:dyDescent="0.25">
      <c r="A363" s="72">
        <v>7</v>
      </c>
      <c r="B363" s="72">
        <v>22020401</v>
      </c>
      <c r="C363" s="73" t="s">
        <v>28</v>
      </c>
      <c r="D363" s="74">
        <v>3465000</v>
      </c>
      <c r="E363" s="74">
        <v>2143000</v>
      </c>
      <c r="F363" s="74">
        <v>7000000</v>
      </c>
      <c r="G363" s="74">
        <v>10000000</v>
      </c>
    </row>
    <row r="364" spans="1:7" x14ac:dyDescent="0.25">
      <c r="A364" s="72">
        <v>8</v>
      </c>
      <c r="B364" s="72">
        <v>22020402</v>
      </c>
      <c r="C364" s="73" t="s">
        <v>29</v>
      </c>
      <c r="D364" s="74">
        <v>2995000</v>
      </c>
      <c r="E364" s="74">
        <v>2150000</v>
      </c>
      <c r="F364" s="74">
        <v>4000000</v>
      </c>
      <c r="G364" s="74">
        <v>4000000</v>
      </c>
    </row>
    <row r="365" spans="1:7" x14ac:dyDescent="0.25">
      <c r="A365" s="72">
        <v>9</v>
      </c>
      <c r="B365" s="72">
        <v>22020404</v>
      </c>
      <c r="C365" s="73" t="s">
        <v>38</v>
      </c>
      <c r="D365" s="75">
        <v>0</v>
      </c>
      <c r="E365" s="75">
        <v>0</v>
      </c>
      <c r="F365" s="74">
        <v>500000</v>
      </c>
      <c r="G365" s="74">
        <v>1000000</v>
      </c>
    </row>
    <row r="366" spans="1:7" x14ac:dyDescent="0.25">
      <c r="A366" s="72">
        <v>10</v>
      </c>
      <c r="B366" s="72">
        <v>22020501</v>
      </c>
      <c r="C366" s="73" t="s">
        <v>30</v>
      </c>
      <c r="D366" s="74">
        <v>4635000</v>
      </c>
      <c r="E366" s="74">
        <v>5250000</v>
      </c>
      <c r="F366" s="74">
        <v>7875000</v>
      </c>
      <c r="G366" s="74">
        <v>10000000</v>
      </c>
    </row>
    <row r="367" spans="1:7" x14ac:dyDescent="0.25">
      <c r="A367" s="72">
        <v>11</v>
      </c>
      <c r="B367" s="72">
        <v>22020605</v>
      </c>
      <c r="C367" s="73" t="s">
        <v>94</v>
      </c>
      <c r="D367" s="75">
        <v>0</v>
      </c>
      <c r="E367" s="75">
        <v>0</v>
      </c>
      <c r="F367" s="75">
        <v>0</v>
      </c>
      <c r="G367" s="74">
        <v>1700000</v>
      </c>
    </row>
    <row r="368" spans="1:7" x14ac:dyDescent="0.25">
      <c r="A368" s="72">
        <v>12</v>
      </c>
      <c r="B368" s="72">
        <v>22021001</v>
      </c>
      <c r="C368" s="73" t="s">
        <v>45</v>
      </c>
      <c r="D368" s="74">
        <v>500000</v>
      </c>
      <c r="E368" s="74">
        <v>360000</v>
      </c>
      <c r="F368" s="74">
        <v>500000</v>
      </c>
      <c r="G368" s="74">
        <v>500000</v>
      </c>
    </row>
    <row r="369" spans="1:7" x14ac:dyDescent="0.25">
      <c r="A369" s="72">
        <v>13</v>
      </c>
      <c r="B369" s="72">
        <v>22021003</v>
      </c>
      <c r="C369" s="73" t="s">
        <v>47</v>
      </c>
      <c r="D369" s="74">
        <v>5530000</v>
      </c>
      <c r="E369" s="74">
        <v>3208000</v>
      </c>
      <c r="F369" s="74">
        <v>15000000</v>
      </c>
      <c r="G369" s="74">
        <v>4000000</v>
      </c>
    </row>
    <row r="370" spans="1:7" x14ac:dyDescent="0.25">
      <c r="A370" s="72">
        <v>14</v>
      </c>
      <c r="B370" s="72">
        <v>22021007</v>
      </c>
      <c r="C370" s="73" t="s">
        <v>48</v>
      </c>
      <c r="D370" s="74">
        <v>3176000</v>
      </c>
      <c r="E370" s="74">
        <v>3475000</v>
      </c>
      <c r="F370" s="74">
        <v>5000000</v>
      </c>
      <c r="G370" s="74">
        <v>10000000</v>
      </c>
    </row>
    <row r="371" spans="1:7" x14ac:dyDescent="0.25">
      <c r="A371" s="72">
        <v>15</v>
      </c>
      <c r="B371" s="72">
        <v>22021060</v>
      </c>
      <c r="C371" s="73" t="s">
        <v>54</v>
      </c>
      <c r="D371" s="75">
        <v>0</v>
      </c>
      <c r="E371" s="74">
        <v>1800000</v>
      </c>
      <c r="F371" s="74">
        <v>3000000</v>
      </c>
      <c r="G371" s="74">
        <v>3000000</v>
      </c>
    </row>
    <row r="372" spans="1:7" x14ac:dyDescent="0.25">
      <c r="A372" s="223" t="s">
        <v>31</v>
      </c>
      <c r="B372" s="223"/>
      <c r="C372" s="223"/>
      <c r="D372" s="76">
        <v>32550000</v>
      </c>
      <c r="E372" s="76">
        <v>28630000</v>
      </c>
      <c r="F372" s="76">
        <v>73000000</v>
      </c>
      <c r="G372" s="76">
        <v>76650000</v>
      </c>
    </row>
    <row r="373" spans="1:7" x14ac:dyDescent="0.25">
      <c r="A373" s="71">
        <v>25</v>
      </c>
      <c r="B373" s="71">
        <v>25200100100</v>
      </c>
      <c r="C373" s="224" t="s">
        <v>111</v>
      </c>
      <c r="D373" s="224"/>
      <c r="E373" s="224"/>
      <c r="F373" s="224"/>
      <c r="G373" s="224"/>
    </row>
    <row r="374" spans="1:7" x14ac:dyDescent="0.25">
      <c r="A374" s="72">
        <v>1</v>
      </c>
      <c r="B374" s="72">
        <v>22020102</v>
      </c>
      <c r="C374" s="73" t="s">
        <v>25</v>
      </c>
      <c r="D374" s="74">
        <v>5900000</v>
      </c>
      <c r="E374" s="74">
        <v>7760000</v>
      </c>
      <c r="F374" s="74">
        <v>9000000</v>
      </c>
      <c r="G374" s="74">
        <v>9000000</v>
      </c>
    </row>
    <row r="375" spans="1:7" x14ac:dyDescent="0.25">
      <c r="A375" s="72">
        <v>2</v>
      </c>
      <c r="B375" s="72">
        <v>22020201</v>
      </c>
      <c r="C375" s="73" t="s">
        <v>33</v>
      </c>
      <c r="D375" s="74">
        <v>410000</v>
      </c>
      <c r="E375" s="74">
        <v>400000</v>
      </c>
      <c r="F375" s="74">
        <v>540000</v>
      </c>
      <c r="G375" s="74">
        <v>540000</v>
      </c>
    </row>
    <row r="376" spans="1:7" x14ac:dyDescent="0.25">
      <c r="A376" s="72">
        <v>3</v>
      </c>
      <c r="B376" s="72">
        <v>22020202</v>
      </c>
      <c r="C376" s="73" t="s">
        <v>34</v>
      </c>
      <c r="D376" s="74">
        <v>390000</v>
      </c>
      <c r="E376" s="74">
        <v>400000</v>
      </c>
      <c r="F376" s="74">
        <v>540000</v>
      </c>
      <c r="G376" s="74">
        <v>540000</v>
      </c>
    </row>
    <row r="377" spans="1:7" x14ac:dyDescent="0.25">
      <c r="A377" s="72">
        <v>4</v>
      </c>
      <c r="B377" s="72">
        <v>22020301</v>
      </c>
      <c r="C377" s="73" t="s">
        <v>26</v>
      </c>
      <c r="D377" s="74">
        <v>1173500</v>
      </c>
      <c r="E377" s="74">
        <v>1560000</v>
      </c>
      <c r="F377" s="74">
        <v>2040000</v>
      </c>
      <c r="G377" s="74">
        <v>2040000</v>
      </c>
    </row>
    <row r="378" spans="1:7" x14ac:dyDescent="0.25">
      <c r="A378" s="72">
        <v>5</v>
      </c>
      <c r="B378" s="72">
        <v>22020305</v>
      </c>
      <c r="C378" s="73" t="s">
        <v>27</v>
      </c>
      <c r="D378" s="74">
        <v>720000</v>
      </c>
      <c r="E378" s="74">
        <v>800000</v>
      </c>
      <c r="F378" s="74">
        <v>1200000</v>
      </c>
      <c r="G378" s="74">
        <v>1200000</v>
      </c>
    </row>
    <row r="379" spans="1:7" ht="26.4" x14ac:dyDescent="0.25">
      <c r="A379" s="72">
        <v>6</v>
      </c>
      <c r="B379" s="72">
        <v>22020401</v>
      </c>
      <c r="C379" s="73" t="s">
        <v>28</v>
      </c>
      <c r="D379" s="74">
        <v>1700000</v>
      </c>
      <c r="E379" s="74">
        <v>2000000</v>
      </c>
      <c r="F379" s="74">
        <v>3000000</v>
      </c>
      <c r="G379" s="74">
        <v>3000000</v>
      </c>
    </row>
    <row r="380" spans="1:7" x14ac:dyDescent="0.25">
      <c r="A380" s="72">
        <v>7</v>
      </c>
      <c r="B380" s="72">
        <v>22020402</v>
      </c>
      <c r="C380" s="73" t="s">
        <v>29</v>
      </c>
      <c r="D380" s="74">
        <v>863500</v>
      </c>
      <c r="E380" s="74">
        <v>800000</v>
      </c>
      <c r="F380" s="74">
        <v>1200000</v>
      </c>
      <c r="G380" s="74">
        <v>1200000</v>
      </c>
    </row>
    <row r="381" spans="1:7" x14ac:dyDescent="0.25">
      <c r="A381" s="72">
        <v>8</v>
      </c>
      <c r="B381" s="72">
        <v>22020501</v>
      </c>
      <c r="C381" s="73" t="s">
        <v>30</v>
      </c>
      <c r="D381" s="74">
        <v>900000</v>
      </c>
      <c r="E381" s="74">
        <v>2666666</v>
      </c>
      <c r="F381" s="74">
        <v>4000000</v>
      </c>
      <c r="G381" s="74">
        <v>4000000</v>
      </c>
    </row>
    <row r="382" spans="1:7" x14ac:dyDescent="0.25">
      <c r="A382" s="72">
        <v>9</v>
      </c>
      <c r="B382" s="72">
        <v>22020503</v>
      </c>
      <c r="C382" s="73" t="s">
        <v>41</v>
      </c>
      <c r="D382" s="74">
        <v>3225000</v>
      </c>
      <c r="E382" s="74">
        <v>1810000</v>
      </c>
      <c r="F382" s="74">
        <v>12000000</v>
      </c>
      <c r="G382" s="74">
        <v>10000000</v>
      </c>
    </row>
    <row r="383" spans="1:7" x14ac:dyDescent="0.25">
      <c r="A383" s="72">
        <v>10</v>
      </c>
      <c r="B383" s="72">
        <v>22021001</v>
      </c>
      <c r="C383" s="73" t="s">
        <v>45</v>
      </c>
      <c r="D383" s="74">
        <v>1080930</v>
      </c>
      <c r="E383" s="74">
        <v>1560000</v>
      </c>
      <c r="F383" s="74">
        <v>2040000</v>
      </c>
      <c r="G383" s="74">
        <v>2040000</v>
      </c>
    </row>
    <row r="384" spans="1:7" x14ac:dyDescent="0.25">
      <c r="A384" s="72">
        <v>11</v>
      </c>
      <c r="B384" s="72">
        <v>22021003</v>
      </c>
      <c r="C384" s="73" t="s">
        <v>47</v>
      </c>
      <c r="D384" s="75">
        <v>0</v>
      </c>
      <c r="E384" s="75">
        <v>0</v>
      </c>
      <c r="F384" s="74">
        <v>2000000</v>
      </c>
      <c r="G384" s="74">
        <v>2000000</v>
      </c>
    </row>
    <row r="385" spans="1:7" x14ac:dyDescent="0.25">
      <c r="A385" s="72">
        <v>12</v>
      </c>
      <c r="B385" s="72">
        <v>22021007</v>
      </c>
      <c r="C385" s="73" t="s">
        <v>48</v>
      </c>
      <c r="D385" s="74">
        <v>1162070</v>
      </c>
      <c r="E385" s="74">
        <v>1293400</v>
      </c>
      <c r="F385" s="74">
        <v>1940000</v>
      </c>
      <c r="G385" s="74">
        <v>1940000</v>
      </c>
    </row>
    <row r="386" spans="1:7" x14ac:dyDescent="0.25">
      <c r="A386" s="72">
        <v>13</v>
      </c>
      <c r="B386" s="72">
        <v>22021052</v>
      </c>
      <c r="C386" s="73" t="s">
        <v>99</v>
      </c>
      <c r="D386" s="74">
        <v>1700000</v>
      </c>
      <c r="E386" s="74">
        <v>4000000</v>
      </c>
      <c r="F386" s="74">
        <v>7000000</v>
      </c>
      <c r="G386" s="74">
        <v>10525000</v>
      </c>
    </row>
    <row r="387" spans="1:7" x14ac:dyDescent="0.25">
      <c r="A387" s="72">
        <v>14</v>
      </c>
      <c r="B387" s="72">
        <v>22021060</v>
      </c>
      <c r="C387" s="73" t="s">
        <v>54</v>
      </c>
      <c r="D387" s="74">
        <v>994000</v>
      </c>
      <c r="E387" s="75">
        <v>0</v>
      </c>
      <c r="F387" s="74">
        <v>4000000</v>
      </c>
      <c r="G387" s="74">
        <v>5000000</v>
      </c>
    </row>
    <row r="388" spans="1:7" x14ac:dyDescent="0.25">
      <c r="A388" s="223" t="s">
        <v>31</v>
      </c>
      <c r="B388" s="223"/>
      <c r="C388" s="223"/>
      <c r="D388" s="76">
        <v>20219000</v>
      </c>
      <c r="E388" s="76">
        <v>25050066</v>
      </c>
      <c r="F388" s="76">
        <v>50500000</v>
      </c>
      <c r="G388" s="76">
        <v>53025000</v>
      </c>
    </row>
    <row r="389" spans="1:7" x14ac:dyDescent="0.25">
      <c r="A389" s="71">
        <v>26</v>
      </c>
      <c r="B389" s="71">
        <v>11103800100</v>
      </c>
      <c r="C389" s="224" t="s">
        <v>112</v>
      </c>
      <c r="D389" s="224"/>
      <c r="E389" s="224"/>
      <c r="F389" s="224"/>
      <c r="G389" s="224"/>
    </row>
    <row r="390" spans="1:7" x14ac:dyDescent="0.25">
      <c r="A390" s="72">
        <v>1</v>
      </c>
      <c r="B390" s="72">
        <v>22020102</v>
      </c>
      <c r="C390" s="73" t="s">
        <v>25</v>
      </c>
      <c r="D390" s="74">
        <v>2000000</v>
      </c>
      <c r="E390" s="75">
        <v>0</v>
      </c>
      <c r="F390" s="74">
        <v>4000000</v>
      </c>
      <c r="G390" s="74">
        <v>7000000</v>
      </c>
    </row>
    <row r="391" spans="1:7" x14ac:dyDescent="0.25">
      <c r="A391" s="72">
        <v>2</v>
      </c>
      <c r="B391" s="72">
        <v>22020104</v>
      </c>
      <c r="C391" s="73" t="s">
        <v>113</v>
      </c>
      <c r="D391" s="74">
        <v>21557500</v>
      </c>
      <c r="E391" s="75">
        <v>0</v>
      </c>
      <c r="F391" s="74">
        <v>117000000</v>
      </c>
      <c r="G391" s="74">
        <v>160000000</v>
      </c>
    </row>
    <row r="392" spans="1:7" x14ac:dyDescent="0.25">
      <c r="A392" s="72">
        <v>3</v>
      </c>
      <c r="B392" s="72">
        <v>22020201</v>
      </c>
      <c r="C392" s="73" t="s">
        <v>33</v>
      </c>
      <c r="D392" s="74">
        <v>322000</v>
      </c>
      <c r="E392" s="75">
        <v>0</v>
      </c>
      <c r="F392" s="74">
        <v>1000000</v>
      </c>
      <c r="G392" s="74">
        <v>1500000</v>
      </c>
    </row>
    <row r="393" spans="1:7" x14ac:dyDescent="0.25">
      <c r="A393" s="72">
        <v>4</v>
      </c>
      <c r="B393" s="72">
        <v>22020202</v>
      </c>
      <c r="C393" s="73" t="s">
        <v>34</v>
      </c>
      <c r="D393" s="74">
        <v>318000</v>
      </c>
      <c r="E393" s="75">
        <v>0</v>
      </c>
      <c r="F393" s="74">
        <v>700000</v>
      </c>
      <c r="G393" s="74">
        <v>1000000</v>
      </c>
    </row>
    <row r="394" spans="1:7" x14ac:dyDescent="0.25">
      <c r="A394" s="72">
        <v>5</v>
      </c>
      <c r="B394" s="72">
        <v>22020301</v>
      </c>
      <c r="C394" s="73" t="s">
        <v>26</v>
      </c>
      <c r="D394" s="74">
        <v>485000</v>
      </c>
      <c r="E394" s="75">
        <v>0</v>
      </c>
      <c r="F394" s="74">
        <v>1000000</v>
      </c>
      <c r="G394" s="74">
        <v>2000000</v>
      </c>
    </row>
    <row r="395" spans="1:7" x14ac:dyDescent="0.25">
      <c r="A395" s="72">
        <v>6</v>
      </c>
      <c r="B395" s="72">
        <v>22020305</v>
      </c>
      <c r="C395" s="73" t="s">
        <v>27</v>
      </c>
      <c r="D395" s="75">
        <v>0</v>
      </c>
      <c r="E395" s="75">
        <v>0</v>
      </c>
      <c r="F395" s="74">
        <v>1000000</v>
      </c>
      <c r="G395" s="74">
        <v>1000000</v>
      </c>
    </row>
    <row r="396" spans="1:7" x14ac:dyDescent="0.25">
      <c r="A396" s="72">
        <v>7</v>
      </c>
      <c r="B396" s="72">
        <v>22020306</v>
      </c>
      <c r="C396" s="73" t="s">
        <v>90</v>
      </c>
      <c r="D396" s="74">
        <v>392000</v>
      </c>
      <c r="E396" s="75">
        <v>0</v>
      </c>
      <c r="F396" s="74">
        <v>800000</v>
      </c>
      <c r="G396" s="74">
        <v>1500000</v>
      </c>
    </row>
    <row r="397" spans="1:7" ht="26.4" x14ac:dyDescent="0.25">
      <c r="A397" s="72">
        <v>8</v>
      </c>
      <c r="B397" s="72">
        <v>22020401</v>
      </c>
      <c r="C397" s="73" t="s">
        <v>28</v>
      </c>
      <c r="D397" s="74">
        <v>711000</v>
      </c>
      <c r="E397" s="75">
        <v>0</v>
      </c>
      <c r="F397" s="74">
        <v>2000000</v>
      </c>
      <c r="G397" s="74">
        <v>3000000</v>
      </c>
    </row>
    <row r="398" spans="1:7" x14ac:dyDescent="0.25">
      <c r="A398" s="72">
        <v>9</v>
      </c>
      <c r="B398" s="72">
        <v>22020402</v>
      </c>
      <c r="C398" s="73" t="s">
        <v>29</v>
      </c>
      <c r="D398" s="74">
        <v>392000</v>
      </c>
      <c r="E398" s="75">
        <v>0</v>
      </c>
      <c r="F398" s="74">
        <v>1000000</v>
      </c>
      <c r="G398" s="74">
        <v>1500000</v>
      </c>
    </row>
    <row r="399" spans="1:7" x14ac:dyDescent="0.25">
      <c r="A399" s="72">
        <v>10</v>
      </c>
      <c r="B399" s="72">
        <v>22020501</v>
      </c>
      <c r="C399" s="73" t="s">
        <v>30</v>
      </c>
      <c r="D399" s="74">
        <v>1670000</v>
      </c>
      <c r="E399" s="75">
        <v>0</v>
      </c>
      <c r="F399" s="74">
        <v>6000000</v>
      </c>
      <c r="G399" s="74">
        <v>8000000</v>
      </c>
    </row>
    <row r="400" spans="1:7" x14ac:dyDescent="0.25">
      <c r="A400" s="72">
        <v>11</v>
      </c>
      <c r="B400" s="72">
        <v>22020503</v>
      </c>
      <c r="C400" s="73" t="s">
        <v>41</v>
      </c>
      <c r="D400" s="75">
        <v>0</v>
      </c>
      <c r="E400" s="75">
        <v>0</v>
      </c>
      <c r="F400" s="74">
        <v>4000000</v>
      </c>
      <c r="G400" s="74">
        <v>6000000</v>
      </c>
    </row>
    <row r="401" spans="1:7" x14ac:dyDescent="0.25">
      <c r="A401" s="72">
        <v>12</v>
      </c>
      <c r="B401" s="72">
        <v>22021001</v>
      </c>
      <c r="C401" s="73" t="s">
        <v>45</v>
      </c>
      <c r="D401" s="74">
        <v>668000</v>
      </c>
      <c r="E401" s="75">
        <v>0</v>
      </c>
      <c r="F401" s="74">
        <v>1000000</v>
      </c>
      <c r="G401" s="74">
        <v>1500000</v>
      </c>
    </row>
    <row r="402" spans="1:7" x14ac:dyDescent="0.25">
      <c r="A402" s="72">
        <v>13</v>
      </c>
      <c r="B402" s="72">
        <v>22021002</v>
      </c>
      <c r="C402" s="73" t="s">
        <v>46</v>
      </c>
      <c r="D402" s="74">
        <v>1000000</v>
      </c>
      <c r="E402" s="75">
        <v>0</v>
      </c>
      <c r="F402" s="74">
        <v>2000000</v>
      </c>
      <c r="G402" s="74">
        <v>3000000</v>
      </c>
    </row>
    <row r="403" spans="1:7" x14ac:dyDescent="0.25">
      <c r="A403" s="72">
        <v>14</v>
      </c>
      <c r="B403" s="72">
        <v>22021007</v>
      </c>
      <c r="C403" s="73" t="s">
        <v>48</v>
      </c>
      <c r="D403" s="74">
        <v>1707000</v>
      </c>
      <c r="E403" s="75">
        <v>0</v>
      </c>
      <c r="F403" s="74">
        <v>51500000</v>
      </c>
      <c r="G403" s="74">
        <v>12000000</v>
      </c>
    </row>
    <row r="404" spans="1:7" x14ac:dyDescent="0.25">
      <c r="A404" s="72">
        <v>15</v>
      </c>
      <c r="B404" s="72">
        <v>22021052</v>
      </c>
      <c r="C404" s="73" t="s">
        <v>99</v>
      </c>
      <c r="D404" s="75">
        <v>0</v>
      </c>
      <c r="E404" s="75">
        <v>0</v>
      </c>
      <c r="F404" s="74">
        <v>4500000</v>
      </c>
      <c r="G404" s="74">
        <v>5000000</v>
      </c>
    </row>
    <row r="405" spans="1:7" x14ac:dyDescent="0.25">
      <c r="A405" s="72">
        <v>16</v>
      </c>
      <c r="B405" s="72">
        <v>22021062</v>
      </c>
      <c r="C405" s="73" t="s">
        <v>102</v>
      </c>
      <c r="D405" s="74">
        <v>1110000</v>
      </c>
      <c r="E405" s="75">
        <v>0</v>
      </c>
      <c r="F405" s="74">
        <v>4000000</v>
      </c>
      <c r="G405" s="74">
        <v>6000000</v>
      </c>
    </row>
    <row r="406" spans="1:7" x14ac:dyDescent="0.25">
      <c r="A406" s="223" t="s">
        <v>31</v>
      </c>
      <c r="B406" s="223"/>
      <c r="C406" s="223"/>
      <c r="D406" s="76">
        <v>32332500</v>
      </c>
      <c r="E406" s="77">
        <v>0</v>
      </c>
      <c r="F406" s="76">
        <v>201500000</v>
      </c>
      <c r="G406" s="76">
        <v>220000000</v>
      </c>
    </row>
    <row r="407" spans="1:7" x14ac:dyDescent="0.25">
      <c r="A407" s="71">
        <v>27</v>
      </c>
      <c r="B407" s="71">
        <v>52110200100</v>
      </c>
      <c r="C407" s="224" t="s">
        <v>114</v>
      </c>
      <c r="D407" s="224"/>
      <c r="E407" s="224"/>
      <c r="F407" s="224"/>
      <c r="G407" s="224"/>
    </row>
    <row r="408" spans="1:7" x14ac:dyDescent="0.25">
      <c r="A408" s="72">
        <v>1</v>
      </c>
      <c r="B408" s="72">
        <v>22020102</v>
      </c>
      <c r="C408" s="73" t="s">
        <v>25</v>
      </c>
      <c r="D408" s="74">
        <v>1300000</v>
      </c>
      <c r="E408" s="74">
        <v>2700000</v>
      </c>
      <c r="F408" s="74">
        <v>3296066</v>
      </c>
      <c r="G408" s="74">
        <v>3796066</v>
      </c>
    </row>
    <row r="409" spans="1:7" x14ac:dyDescent="0.25">
      <c r="A409" s="72">
        <v>2</v>
      </c>
      <c r="B409" s="72">
        <v>22020201</v>
      </c>
      <c r="C409" s="73" t="s">
        <v>33</v>
      </c>
      <c r="D409" s="74">
        <v>720000</v>
      </c>
      <c r="E409" s="74">
        <v>1350000</v>
      </c>
      <c r="F409" s="74">
        <v>2192785</v>
      </c>
      <c r="G409" s="74">
        <v>2692785</v>
      </c>
    </row>
    <row r="410" spans="1:7" x14ac:dyDescent="0.25">
      <c r="A410" s="72">
        <v>3</v>
      </c>
      <c r="B410" s="72">
        <v>22020202</v>
      </c>
      <c r="C410" s="73" t="s">
        <v>34</v>
      </c>
      <c r="D410" s="74">
        <v>400000</v>
      </c>
      <c r="E410" s="74">
        <v>900000</v>
      </c>
      <c r="F410" s="74">
        <v>1328322</v>
      </c>
      <c r="G410" s="74">
        <v>1328322</v>
      </c>
    </row>
    <row r="411" spans="1:7" x14ac:dyDescent="0.25">
      <c r="A411" s="72">
        <v>4</v>
      </c>
      <c r="B411" s="72">
        <v>22020301</v>
      </c>
      <c r="C411" s="73" t="s">
        <v>26</v>
      </c>
      <c r="D411" s="74">
        <v>1200000</v>
      </c>
      <c r="E411" s="74">
        <v>1350000</v>
      </c>
      <c r="F411" s="74">
        <v>2344450</v>
      </c>
      <c r="G411" s="74">
        <v>2344450</v>
      </c>
    </row>
    <row r="412" spans="1:7" x14ac:dyDescent="0.25">
      <c r="A412" s="72">
        <v>5</v>
      </c>
      <c r="B412" s="72">
        <v>22020305</v>
      </c>
      <c r="C412" s="73" t="s">
        <v>27</v>
      </c>
      <c r="D412" s="74">
        <v>800000</v>
      </c>
      <c r="E412" s="74">
        <v>1350000</v>
      </c>
      <c r="F412" s="74">
        <v>2746778</v>
      </c>
      <c r="G412" s="74">
        <v>3246778</v>
      </c>
    </row>
    <row r="413" spans="1:7" ht="26.4" x14ac:dyDescent="0.25">
      <c r="A413" s="72">
        <v>6</v>
      </c>
      <c r="B413" s="72">
        <v>22020401</v>
      </c>
      <c r="C413" s="73" t="s">
        <v>28</v>
      </c>
      <c r="D413" s="74">
        <v>1000000</v>
      </c>
      <c r="E413" s="74">
        <v>1800000</v>
      </c>
      <c r="F413" s="74">
        <v>3361677</v>
      </c>
      <c r="G413" s="74">
        <v>3361677</v>
      </c>
    </row>
    <row r="414" spans="1:7" x14ac:dyDescent="0.25">
      <c r="A414" s="72">
        <v>7</v>
      </c>
      <c r="B414" s="72">
        <v>22020402</v>
      </c>
      <c r="C414" s="73" t="s">
        <v>29</v>
      </c>
      <c r="D414" s="74">
        <v>800000</v>
      </c>
      <c r="E414" s="74">
        <v>1080000</v>
      </c>
      <c r="F414" s="74">
        <v>1375525</v>
      </c>
      <c r="G414" s="74">
        <v>1375525</v>
      </c>
    </row>
    <row r="415" spans="1:7" x14ac:dyDescent="0.25">
      <c r="A415" s="72">
        <v>8</v>
      </c>
      <c r="B415" s="72">
        <v>22020501</v>
      </c>
      <c r="C415" s="73" t="s">
        <v>30</v>
      </c>
      <c r="D415" s="74">
        <v>1600000</v>
      </c>
      <c r="E415" s="74">
        <v>2700000</v>
      </c>
      <c r="F415" s="74">
        <v>4439452</v>
      </c>
      <c r="G415" s="74">
        <v>5439452</v>
      </c>
    </row>
    <row r="416" spans="1:7" x14ac:dyDescent="0.25">
      <c r="A416" s="72">
        <v>9</v>
      </c>
      <c r="B416" s="72">
        <v>22021001</v>
      </c>
      <c r="C416" s="73" t="s">
        <v>45</v>
      </c>
      <c r="D416" s="74">
        <v>500000</v>
      </c>
      <c r="E416" s="74">
        <v>900000</v>
      </c>
      <c r="F416" s="74">
        <v>1830769</v>
      </c>
      <c r="G416" s="74">
        <v>1830769</v>
      </c>
    </row>
    <row r="417" spans="1:7" x14ac:dyDescent="0.25">
      <c r="A417" s="72">
        <v>10</v>
      </c>
      <c r="B417" s="72">
        <v>22021002</v>
      </c>
      <c r="C417" s="73" t="s">
        <v>46</v>
      </c>
      <c r="D417" s="74">
        <v>300000</v>
      </c>
      <c r="E417" s="74">
        <v>1170000</v>
      </c>
      <c r="F417" s="74">
        <v>4032500</v>
      </c>
      <c r="G417" s="74">
        <v>4382500</v>
      </c>
    </row>
    <row r="418" spans="1:7" x14ac:dyDescent="0.25">
      <c r="A418" s="72">
        <v>11</v>
      </c>
      <c r="B418" s="72">
        <v>22021007</v>
      </c>
      <c r="C418" s="73" t="s">
        <v>48</v>
      </c>
      <c r="D418" s="74">
        <v>880000</v>
      </c>
      <c r="E418" s="74">
        <v>900000</v>
      </c>
      <c r="F418" s="74">
        <v>3051676</v>
      </c>
      <c r="G418" s="74">
        <v>3551676</v>
      </c>
    </row>
    <row r="419" spans="1:7" x14ac:dyDescent="0.25">
      <c r="A419" s="72">
        <v>12</v>
      </c>
      <c r="B419" s="72">
        <v>22021060</v>
      </c>
      <c r="C419" s="73" t="s">
        <v>54</v>
      </c>
      <c r="D419" s="74">
        <v>6300000</v>
      </c>
      <c r="E419" s="75">
        <v>0</v>
      </c>
      <c r="F419" s="74">
        <v>37000000</v>
      </c>
      <c r="G419" s="74">
        <v>38000000</v>
      </c>
    </row>
    <row r="420" spans="1:7" x14ac:dyDescent="0.25">
      <c r="A420" s="72">
        <v>13</v>
      </c>
      <c r="B420" s="72">
        <v>22021065</v>
      </c>
      <c r="C420" s="73" t="s">
        <v>74</v>
      </c>
      <c r="D420" s="75">
        <v>0</v>
      </c>
      <c r="E420" s="75">
        <v>0</v>
      </c>
      <c r="F420" s="74">
        <v>20000000</v>
      </c>
      <c r="G420" s="74">
        <v>20000000</v>
      </c>
    </row>
    <row r="421" spans="1:7" x14ac:dyDescent="0.25">
      <c r="A421" s="72">
        <v>14</v>
      </c>
      <c r="B421" s="72">
        <v>41040105</v>
      </c>
      <c r="C421" s="73" t="s">
        <v>79</v>
      </c>
      <c r="D421" s="75">
        <v>0</v>
      </c>
      <c r="E421" s="75">
        <v>0</v>
      </c>
      <c r="F421" s="75">
        <v>0</v>
      </c>
      <c r="G421" s="75">
        <v>0</v>
      </c>
    </row>
    <row r="422" spans="1:7" x14ac:dyDescent="0.25">
      <c r="A422" s="223" t="s">
        <v>31</v>
      </c>
      <c r="B422" s="223"/>
      <c r="C422" s="223"/>
      <c r="D422" s="76">
        <v>15800000</v>
      </c>
      <c r="E422" s="76">
        <v>16200000</v>
      </c>
      <c r="F422" s="76">
        <v>87000000</v>
      </c>
      <c r="G422" s="76">
        <v>91350000</v>
      </c>
    </row>
    <row r="423" spans="1:7" x14ac:dyDescent="0.25">
      <c r="A423" s="71">
        <v>28</v>
      </c>
      <c r="B423" s="71">
        <v>53500100200</v>
      </c>
      <c r="C423" s="224" t="s">
        <v>115</v>
      </c>
      <c r="D423" s="224"/>
      <c r="E423" s="224"/>
      <c r="F423" s="224"/>
      <c r="G423" s="224"/>
    </row>
    <row r="424" spans="1:7" x14ac:dyDescent="0.25">
      <c r="A424" s="72">
        <v>1</v>
      </c>
      <c r="B424" s="72">
        <v>22020102</v>
      </c>
      <c r="C424" s="73" t="s">
        <v>25</v>
      </c>
      <c r="D424" s="75">
        <v>0</v>
      </c>
      <c r="E424" s="75">
        <v>0</v>
      </c>
      <c r="F424" s="74">
        <v>3000000</v>
      </c>
      <c r="G424" s="74">
        <v>3050000</v>
      </c>
    </row>
    <row r="425" spans="1:7" x14ac:dyDescent="0.25">
      <c r="A425" s="72">
        <v>2</v>
      </c>
      <c r="B425" s="72">
        <v>22020201</v>
      </c>
      <c r="C425" s="73" t="s">
        <v>33</v>
      </c>
      <c r="D425" s="75">
        <v>0</v>
      </c>
      <c r="E425" s="75">
        <v>0</v>
      </c>
      <c r="F425" s="74">
        <v>400000</v>
      </c>
      <c r="G425" s="74">
        <v>450000</v>
      </c>
    </row>
    <row r="426" spans="1:7" x14ac:dyDescent="0.25">
      <c r="A426" s="72">
        <v>3</v>
      </c>
      <c r="B426" s="72">
        <v>22020202</v>
      </c>
      <c r="C426" s="73" t="s">
        <v>34</v>
      </c>
      <c r="D426" s="75">
        <v>0</v>
      </c>
      <c r="E426" s="75">
        <v>0</v>
      </c>
      <c r="F426" s="74">
        <v>350000</v>
      </c>
      <c r="G426" s="74">
        <v>400000</v>
      </c>
    </row>
    <row r="427" spans="1:7" x14ac:dyDescent="0.25">
      <c r="A427" s="72">
        <v>4</v>
      </c>
      <c r="B427" s="72">
        <v>22020301</v>
      </c>
      <c r="C427" s="73" t="s">
        <v>26</v>
      </c>
      <c r="D427" s="75">
        <v>0</v>
      </c>
      <c r="E427" s="75">
        <v>0</v>
      </c>
      <c r="F427" s="74">
        <v>1500000</v>
      </c>
      <c r="G427" s="74">
        <v>1550000</v>
      </c>
    </row>
    <row r="428" spans="1:7" x14ac:dyDescent="0.25">
      <c r="A428" s="72">
        <v>5</v>
      </c>
      <c r="B428" s="72">
        <v>22020306</v>
      </c>
      <c r="C428" s="73" t="s">
        <v>90</v>
      </c>
      <c r="D428" s="75">
        <v>0</v>
      </c>
      <c r="E428" s="75">
        <v>0</v>
      </c>
      <c r="F428" s="74">
        <v>300000</v>
      </c>
      <c r="G428" s="74">
        <v>400000</v>
      </c>
    </row>
    <row r="429" spans="1:7" ht="26.4" x14ac:dyDescent="0.25">
      <c r="A429" s="72">
        <v>6</v>
      </c>
      <c r="B429" s="72">
        <v>22020401</v>
      </c>
      <c r="C429" s="73" t="s">
        <v>28</v>
      </c>
      <c r="D429" s="75">
        <v>0</v>
      </c>
      <c r="E429" s="75">
        <v>0</v>
      </c>
      <c r="F429" s="74">
        <v>2200000</v>
      </c>
      <c r="G429" s="74">
        <v>2300000</v>
      </c>
    </row>
    <row r="430" spans="1:7" x14ac:dyDescent="0.25">
      <c r="A430" s="72">
        <v>7</v>
      </c>
      <c r="B430" s="72">
        <v>22020501</v>
      </c>
      <c r="C430" s="73" t="s">
        <v>30</v>
      </c>
      <c r="D430" s="75">
        <v>0</v>
      </c>
      <c r="E430" s="75">
        <v>0</v>
      </c>
      <c r="F430" s="74">
        <v>2800000</v>
      </c>
      <c r="G430" s="74">
        <v>2900000</v>
      </c>
    </row>
    <row r="431" spans="1:7" x14ac:dyDescent="0.25">
      <c r="A431" s="72">
        <v>8</v>
      </c>
      <c r="B431" s="72">
        <v>22020602</v>
      </c>
      <c r="C431" s="73" t="s">
        <v>93</v>
      </c>
      <c r="D431" s="75">
        <v>0</v>
      </c>
      <c r="E431" s="75">
        <v>0</v>
      </c>
      <c r="F431" s="74">
        <v>2200000</v>
      </c>
      <c r="G431" s="74">
        <v>2250000</v>
      </c>
    </row>
    <row r="432" spans="1:7" x14ac:dyDescent="0.25">
      <c r="A432" s="72">
        <v>9</v>
      </c>
      <c r="B432" s="72">
        <v>22021001</v>
      </c>
      <c r="C432" s="73" t="s">
        <v>45</v>
      </c>
      <c r="D432" s="75">
        <v>0</v>
      </c>
      <c r="E432" s="75">
        <v>0</v>
      </c>
      <c r="F432" s="74">
        <v>400000</v>
      </c>
      <c r="G432" s="74">
        <v>500000</v>
      </c>
    </row>
    <row r="433" spans="1:7" x14ac:dyDescent="0.25">
      <c r="A433" s="72">
        <v>10</v>
      </c>
      <c r="B433" s="72">
        <v>22021007</v>
      </c>
      <c r="C433" s="73" t="s">
        <v>48</v>
      </c>
      <c r="D433" s="75">
        <v>0</v>
      </c>
      <c r="E433" s="75">
        <v>0</v>
      </c>
      <c r="F433" s="74">
        <v>1050000</v>
      </c>
      <c r="G433" s="74">
        <v>1110000</v>
      </c>
    </row>
    <row r="434" spans="1:7" x14ac:dyDescent="0.25">
      <c r="A434" s="223" t="s">
        <v>31</v>
      </c>
      <c r="B434" s="223"/>
      <c r="C434" s="223"/>
      <c r="D434" s="77">
        <v>0</v>
      </c>
      <c r="E434" s="77">
        <v>0</v>
      </c>
      <c r="F434" s="76">
        <v>14200000</v>
      </c>
      <c r="G434" s="76">
        <v>14910000</v>
      </c>
    </row>
    <row r="435" spans="1:7" x14ac:dyDescent="0.25">
      <c r="A435" s="71">
        <v>29</v>
      </c>
      <c r="B435" s="71">
        <v>22000100100</v>
      </c>
      <c r="C435" s="224" t="s">
        <v>116</v>
      </c>
      <c r="D435" s="224"/>
      <c r="E435" s="224"/>
      <c r="F435" s="224"/>
      <c r="G435" s="224"/>
    </row>
    <row r="436" spans="1:7" x14ac:dyDescent="0.25">
      <c r="A436" s="72">
        <v>1</v>
      </c>
      <c r="B436" s="72">
        <v>22020102</v>
      </c>
      <c r="C436" s="73" t="s">
        <v>25</v>
      </c>
      <c r="D436" s="74">
        <v>40000000</v>
      </c>
      <c r="E436" s="74">
        <v>31500000</v>
      </c>
      <c r="F436" s="74">
        <v>42000000</v>
      </c>
      <c r="G436" s="74">
        <v>42000000</v>
      </c>
    </row>
    <row r="437" spans="1:7" x14ac:dyDescent="0.25">
      <c r="A437" s="72">
        <v>2</v>
      </c>
      <c r="B437" s="72">
        <v>22020104</v>
      </c>
      <c r="C437" s="73" t="s">
        <v>113</v>
      </c>
      <c r="D437" s="74">
        <v>74784839</v>
      </c>
      <c r="E437" s="74">
        <v>70000000</v>
      </c>
      <c r="F437" s="74">
        <v>150000000</v>
      </c>
      <c r="G437" s="74">
        <v>120000000</v>
      </c>
    </row>
    <row r="438" spans="1:7" x14ac:dyDescent="0.25">
      <c r="A438" s="72">
        <v>3</v>
      </c>
      <c r="B438" s="72">
        <v>22020201</v>
      </c>
      <c r="C438" s="73" t="s">
        <v>33</v>
      </c>
      <c r="D438" s="74">
        <v>151333945</v>
      </c>
      <c r="E438" s="74">
        <v>177736689</v>
      </c>
      <c r="F438" s="74">
        <v>400000000</v>
      </c>
      <c r="G438" s="74">
        <v>450000000</v>
      </c>
    </row>
    <row r="439" spans="1:7" x14ac:dyDescent="0.25">
      <c r="A439" s="72">
        <v>4</v>
      </c>
      <c r="B439" s="72">
        <v>22020202</v>
      </c>
      <c r="C439" s="73" t="s">
        <v>34</v>
      </c>
      <c r="D439" s="74">
        <v>5000000</v>
      </c>
      <c r="E439" s="74">
        <v>4500000</v>
      </c>
      <c r="F439" s="74">
        <v>6000000</v>
      </c>
      <c r="G439" s="74">
        <v>6000000</v>
      </c>
    </row>
    <row r="440" spans="1:7" x14ac:dyDescent="0.25">
      <c r="A440" s="72">
        <v>5</v>
      </c>
      <c r="B440" s="72">
        <v>22020301</v>
      </c>
      <c r="C440" s="73" t="s">
        <v>26</v>
      </c>
      <c r="D440" s="74">
        <v>66540000</v>
      </c>
      <c r="E440" s="74">
        <v>57409594</v>
      </c>
      <c r="F440" s="74">
        <v>72000000</v>
      </c>
      <c r="G440" s="74">
        <v>72000000</v>
      </c>
    </row>
    <row r="441" spans="1:7" x14ac:dyDescent="0.25">
      <c r="A441" s="72">
        <v>6</v>
      </c>
      <c r="B441" s="72">
        <v>22020306</v>
      </c>
      <c r="C441" s="73" t="s">
        <v>90</v>
      </c>
      <c r="D441" s="74">
        <v>41148025</v>
      </c>
      <c r="E441" s="74">
        <v>17679997</v>
      </c>
      <c r="F441" s="74">
        <v>52000000</v>
      </c>
      <c r="G441" s="74">
        <v>52000000</v>
      </c>
    </row>
    <row r="442" spans="1:7" ht="26.4" x14ac:dyDescent="0.25">
      <c r="A442" s="72">
        <v>7</v>
      </c>
      <c r="B442" s="72">
        <v>22020401</v>
      </c>
      <c r="C442" s="73" t="s">
        <v>28</v>
      </c>
      <c r="D442" s="74">
        <v>7000000</v>
      </c>
      <c r="E442" s="74">
        <v>6750000</v>
      </c>
      <c r="F442" s="74">
        <v>9000000</v>
      </c>
      <c r="G442" s="74">
        <v>9000000</v>
      </c>
    </row>
    <row r="443" spans="1:7" x14ac:dyDescent="0.25">
      <c r="A443" s="72">
        <v>8</v>
      </c>
      <c r="B443" s="72">
        <v>22020402</v>
      </c>
      <c r="C443" s="73" t="s">
        <v>29</v>
      </c>
      <c r="D443" s="74">
        <v>7000000</v>
      </c>
      <c r="E443" s="74">
        <v>6750000</v>
      </c>
      <c r="F443" s="74">
        <v>9000000</v>
      </c>
      <c r="G443" s="74">
        <v>9000000</v>
      </c>
    </row>
    <row r="444" spans="1:7" x14ac:dyDescent="0.25">
      <c r="A444" s="72">
        <v>9</v>
      </c>
      <c r="B444" s="72">
        <v>22020403</v>
      </c>
      <c r="C444" s="73" t="s">
        <v>71</v>
      </c>
      <c r="D444" s="74">
        <v>14000000</v>
      </c>
      <c r="E444" s="75">
        <v>0</v>
      </c>
      <c r="F444" s="74">
        <v>20000000</v>
      </c>
      <c r="G444" s="74">
        <v>20000000</v>
      </c>
    </row>
    <row r="445" spans="1:7" x14ac:dyDescent="0.25">
      <c r="A445" s="72">
        <v>10</v>
      </c>
      <c r="B445" s="72">
        <v>22020501</v>
      </c>
      <c r="C445" s="73" t="s">
        <v>30</v>
      </c>
      <c r="D445" s="74">
        <v>14000000</v>
      </c>
      <c r="E445" s="74">
        <v>11250000</v>
      </c>
      <c r="F445" s="74">
        <v>15000000</v>
      </c>
      <c r="G445" s="74">
        <v>15000000</v>
      </c>
    </row>
    <row r="446" spans="1:7" x14ac:dyDescent="0.25">
      <c r="A446" s="72">
        <v>11</v>
      </c>
      <c r="B446" s="72">
        <v>22020503</v>
      </c>
      <c r="C446" s="73" t="s">
        <v>41</v>
      </c>
      <c r="D446" s="74">
        <v>39887250</v>
      </c>
      <c r="E446" s="74">
        <v>60041000</v>
      </c>
      <c r="F446" s="74">
        <v>70000000</v>
      </c>
      <c r="G446" s="74">
        <v>60000000</v>
      </c>
    </row>
    <row r="447" spans="1:7" x14ac:dyDescent="0.25">
      <c r="A447" s="72">
        <v>12</v>
      </c>
      <c r="B447" s="72">
        <v>22020602</v>
      </c>
      <c r="C447" s="73" t="s">
        <v>93</v>
      </c>
      <c r="D447" s="74">
        <v>21357941</v>
      </c>
      <c r="E447" s="74">
        <v>38259091</v>
      </c>
      <c r="F447" s="74">
        <v>50000000</v>
      </c>
      <c r="G447" s="74">
        <v>20000000</v>
      </c>
    </row>
    <row r="448" spans="1:7" x14ac:dyDescent="0.25">
      <c r="A448" s="72">
        <v>13</v>
      </c>
      <c r="B448" s="72">
        <v>22020604</v>
      </c>
      <c r="C448" s="73" t="s">
        <v>117</v>
      </c>
      <c r="D448" s="74">
        <v>11087092000</v>
      </c>
      <c r="E448" s="74">
        <v>9133524000</v>
      </c>
      <c r="F448" s="74">
        <v>10200000000</v>
      </c>
      <c r="G448" s="74">
        <v>11500000000</v>
      </c>
    </row>
    <row r="449" spans="1:7" x14ac:dyDescent="0.25">
      <c r="A449" s="72">
        <v>14</v>
      </c>
      <c r="B449" s="72">
        <v>22020701</v>
      </c>
      <c r="C449" s="73" t="s">
        <v>118</v>
      </c>
      <c r="D449" s="74">
        <v>222602012</v>
      </c>
      <c r="E449" s="74">
        <v>295340870</v>
      </c>
      <c r="F449" s="74">
        <v>320700000</v>
      </c>
      <c r="G449" s="74">
        <v>250000000</v>
      </c>
    </row>
    <row r="450" spans="1:7" x14ac:dyDescent="0.25">
      <c r="A450" s="72">
        <v>15</v>
      </c>
      <c r="B450" s="72">
        <v>22020711</v>
      </c>
      <c r="C450" s="73" t="s">
        <v>85</v>
      </c>
      <c r="D450" s="74">
        <v>4520000</v>
      </c>
      <c r="E450" s="74">
        <v>4500000</v>
      </c>
      <c r="F450" s="74">
        <v>10000000</v>
      </c>
      <c r="G450" s="74">
        <v>5000000</v>
      </c>
    </row>
    <row r="451" spans="1:7" x14ac:dyDescent="0.25">
      <c r="A451" s="72">
        <v>16</v>
      </c>
      <c r="B451" s="72">
        <v>22020712</v>
      </c>
      <c r="C451" s="73" t="s">
        <v>72</v>
      </c>
      <c r="D451" s="74">
        <v>2000000</v>
      </c>
      <c r="E451" s="74">
        <v>2250000</v>
      </c>
      <c r="F451" s="74">
        <v>3000000</v>
      </c>
      <c r="G451" s="74">
        <v>3000000</v>
      </c>
    </row>
    <row r="452" spans="1:7" x14ac:dyDescent="0.25">
      <c r="A452" s="72">
        <v>17</v>
      </c>
      <c r="B452" s="72">
        <v>22020803</v>
      </c>
      <c r="C452" s="73" t="s">
        <v>44</v>
      </c>
      <c r="D452" s="74">
        <v>51680200</v>
      </c>
      <c r="E452" s="74">
        <v>38050000</v>
      </c>
      <c r="F452" s="74">
        <v>60000000</v>
      </c>
      <c r="G452" s="74">
        <v>61000000</v>
      </c>
    </row>
    <row r="453" spans="1:7" x14ac:dyDescent="0.25">
      <c r="A453" s="72">
        <v>18</v>
      </c>
      <c r="B453" s="72">
        <v>22020902</v>
      </c>
      <c r="C453" s="73" t="s">
        <v>73</v>
      </c>
      <c r="D453" s="74">
        <v>375587210</v>
      </c>
      <c r="E453" s="74">
        <v>42185750</v>
      </c>
      <c r="F453" s="74">
        <v>518000000</v>
      </c>
      <c r="G453" s="74">
        <v>400000000</v>
      </c>
    </row>
    <row r="454" spans="1:7" x14ac:dyDescent="0.25">
      <c r="A454" s="72">
        <v>19</v>
      </c>
      <c r="B454" s="72">
        <v>22021001</v>
      </c>
      <c r="C454" s="73" t="s">
        <v>45</v>
      </c>
      <c r="D454" s="74">
        <v>2000000</v>
      </c>
      <c r="E454" s="74">
        <v>2250000</v>
      </c>
      <c r="F454" s="74">
        <v>3000000</v>
      </c>
      <c r="G454" s="74">
        <v>27000000</v>
      </c>
    </row>
    <row r="455" spans="1:7" x14ac:dyDescent="0.25">
      <c r="A455" s="72">
        <v>20</v>
      </c>
      <c r="B455" s="72">
        <v>22021002</v>
      </c>
      <c r="C455" s="73" t="s">
        <v>46</v>
      </c>
      <c r="D455" s="74">
        <v>103038500</v>
      </c>
      <c r="E455" s="74">
        <v>35781568</v>
      </c>
      <c r="F455" s="74">
        <v>140000000</v>
      </c>
      <c r="G455" s="74">
        <v>150000000</v>
      </c>
    </row>
    <row r="456" spans="1:7" x14ac:dyDescent="0.25">
      <c r="A456" s="72">
        <v>21</v>
      </c>
      <c r="B456" s="72">
        <v>22021003</v>
      </c>
      <c r="C456" s="73" t="s">
        <v>47</v>
      </c>
      <c r="D456" s="74">
        <v>2970000</v>
      </c>
      <c r="E456" s="75">
        <v>0</v>
      </c>
      <c r="F456" s="74">
        <v>10000000</v>
      </c>
      <c r="G456" s="74">
        <v>5000000</v>
      </c>
    </row>
    <row r="457" spans="1:7" x14ac:dyDescent="0.25">
      <c r="A457" s="72">
        <v>22</v>
      </c>
      <c r="B457" s="72">
        <v>22021007</v>
      </c>
      <c r="C457" s="73" t="s">
        <v>48</v>
      </c>
      <c r="D457" s="74">
        <v>52800000</v>
      </c>
      <c r="E457" s="74">
        <v>67500000</v>
      </c>
      <c r="F457" s="74">
        <v>90000000</v>
      </c>
      <c r="G457" s="74">
        <v>66000000</v>
      </c>
    </row>
    <row r="458" spans="1:7" x14ac:dyDescent="0.25">
      <c r="A458" s="72">
        <v>23</v>
      </c>
      <c r="B458" s="72">
        <v>22021008</v>
      </c>
      <c r="C458" s="73" t="s">
        <v>65</v>
      </c>
      <c r="D458" s="74">
        <v>7250000</v>
      </c>
      <c r="E458" s="75">
        <v>0</v>
      </c>
      <c r="F458" s="74">
        <v>30000000</v>
      </c>
      <c r="G458" s="74">
        <v>30000000</v>
      </c>
    </row>
    <row r="459" spans="1:7" x14ac:dyDescent="0.25">
      <c r="A459" s="72">
        <v>24</v>
      </c>
      <c r="B459" s="72">
        <v>22021041</v>
      </c>
      <c r="C459" s="73" t="s">
        <v>98</v>
      </c>
      <c r="D459" s="74">
        <v>880288861</v>
      </c>
      <c r="E459" s="75">
        <v>0</v>
      </c>
      <c r="F459" s="74">
        <v>800000000</v>
      </c>
      <c r="G459" s="74">
        <v>800000000</v>
      </c>
    </row>
    <row r="460" spans="1:7" x14ac:dyDescent="0.25">
      <c r="A460" s="72">
        <v>25</v>
      </c>
      <c r="B460" s="72">
        <v>22021060</v>
      </c>
      <c r="C460" s="73" t="s">
        <v>54</v>
      </c>
      <c r="D460" s="74">
        <v>57540000</v>
      </c>
      <c r="E460" s="74">
        <v>73080000</v>
      </c>
      <c r="F460" s="74">
        <v>70000000</v>
      </c>
      <c r="G460" s="74">
        <v>70000000</v>
      </c>
    </row>
    <row r="461" spans="1:7" x14ac:dyDescent="0.25">
      <c r="A461" s="72">
        <v>26</v>
      </c>
      <c r="B461" s="72">
        <v>22021062</v>
      </c>
      <c r="C461" s="73" t="s">
        <v>102</v>
      </c>
      <c r="D461" s="74">
        <v>108219000</v>
      </c>
      <c r="E461" s="74">
        <v>43007400</v>
      </c>
      <c r="F461" s="74">
        <v>125000000</v>
      </c>
      <c r="G461" s="74">
        <v>100000000</v>
      </c>
    </row>
    <row r="462" spans="1:7" x14ac:dyDescent="0.25">
      <c r="A462" s="72">
        <v>27</v>
      </c>
      <c r="B462" s="72">
        <v>22021069</v>
      </c>
      <c r="C462" s="73" t="s">
        <v>75</v>
      </c>
      <c r="D462" s="75">
        <v>0</v>
      </c>
      <c r="E462" s="75">
        <v>0</v>
      </c>
      <c r="F462" s="75">
        <v>0</v>
      </c>
      <c r="G462" s="75">
        <v>0</v>
      </c>
    </row>
    <row r="463" spans="1:7" x14ac:dyDescent="0.25">
      <c r="A463" s="72">
        <v>28</v>
      </c>
      <c r="B463" s="72">
        <v>22050109</v>
      </c>
      <c r="C463" s="73" t="s">
        <v>119</v>
      </c>
      <c r="D463" s="74">
        <v>8514945430</v>
      </c>
      <c r="E463" s="75">
        <v>0</v>
      </c>
      <c r="F463" s="75">
        <v>0</v>
      </c>
      <c r="G463" s="75">
        <v>0</v>
      </c>
    </row>
    <row r="464" spans="1:7" x14ac:dyDescent="0.25">
      <c r="A464" s="223" t="s">
        <v>31</v>
      </c>
      <c r="B464" s="223"/>
      <c r="C464" s="223"/>
      <c r="D464" s="76">
        <v>21954585213</v>
      </c>
      <c r="E464" s="76">
        <v>10219345959</v>
      </c>
      <c r="F464" s="76">
        <v>13274700000</v>
      </c>
      <c r="G464" s="76">
        <v>14342000000</v>
      </c>
    </row>
    <row r="465" spans="1:7" x14ac:dyDescent="0.25">
      <c r="A465" s="71">
        <v>30</v>
      </c>
      <c r="B465" s="71">
        <v>14000100100</v>
      </c>
      <c r="C465" s="224" t="s">
        <v>120</v>
      </c>
      <c r="D465" s="224"/>
      <c r="E465" s="224"/>
      <c r="F465" s="224"/>
      <c r="G465" s="224"/>
    </row>
    <row r="466" spans="1:7" x14ac:dyDescent="0.25">
      <c r="A466" s="72">
        <v>1</v>
      </c>
      <c r="B466" s="72">
        <v>22020102</v>
      </c>
      <c r="C466" s="73" t="s">
        <v>25</v>
      </c>
      <c r="D466" s="74">
        <v>15943000</v>
      </c>
      <c r="E466" s="74">
        <v>20303000</v>
      </c>
      <c r="F466" s="74">
        <v>27000000</v>
      </c>
      <c r="G466" s="74">
        <v>27000000</v>
      </c>
    </row>
    <row r="467" spans="1:7" x14ac:dyDescent="0.25">
      <c r="A467" s="72">
        <v>2</v>
      </c>
      <c r="B467" s="72">
        <v>22020201</v>
      </c>
      <c r="C467" s="73" t="s">
        <v>33</v>
      </c>
      <c r="D467" s="74">
        <v>2850000</v>
      </c>
      <c r="E467" s="74">
        <v>6850000</v>
      </c>
      <c r="F467" s="74">
        <v>8000000</v>
      </c>
      <c r="G467" s="74">
        <v>8500000</v>
      </c>
    </row>
    <row r="468" spans="1:7" x14ac:dyDescent="0.25">
      <c r="A468" s="72">
        <v>3</v>
      </c>
      <c r="B468" s="72">
        <v>22020202</v>
      </c>
      <c r="C468" s="73" t="s">
        <v>34</v>
      </c>
      <c r="D468" s="74">
        <v>205000</v>
      </c>
      <c r="E468" s="74">
        <v>1880000</v>
      </c>
      <c r="F468" s="74">
        <v>3000000</v>
      </c>
      <c r="G468" s="74">
        <v>3000000</v>
      </c>
    </row>
    <row r="469" spans="1:7" x14ac:dyDescent="0.25">
      <c r="A469" s="72">
        <v>4</v>
      </c>
      <c r="B469" s="72">
        <v>22020301</v>
      </c>
      <c r="C469" s="73" t="s">
        <v>26</v>
      </c>
      <c r="D469" s="74">
        <v>2530000</v>
      </c>
      <c r="E469" s="74">
        <v>4270000</v>
      </c>
      <c r="F469" s="74">
        <v>5500000</v>
      </c>
      <c r="G469" s="74">
        <v>8000000</v>
      </c>
    </row>
    <row r="470" spans="1:7" x14ac:dyDescent="0.25">
      <c r="A470" s="72">
        <v>5</v>
      </c>
      <c r="B470" s="72">
        <v>22020305</v>
      </c>
      <c r="C470" s="73" t="s">
        <v>27</v>
      </c>
      <c r="D470" s="74">
        <v>1800000</v>
      </c>
      <c r="E470" s="74">
        <v>2650000</v>
      </c>
      <c r="F470" s="74">
        <v>3500000</v>
      </c>
      <c r="G470" s="74">
        <v>4000000</v>
      </c>
    </row>
    <row r="471" spans="1:7" ht="26.4" x14ac:dyDescent="0.25">
      <c r="A471" s="72">
        <v>6</v>
      </c>
      <c r="B471" s="72">
        <v>22020312</v>
      </c>
      <c r="C471" s="73" t="s">
        <v>121</v>
      </c>
      <c r="D471" s="74">
        <v>7000000</v>
      </c>
      <c r="E471" s="75">
        <v>0</v>
      </c>
      <c r="F471" s="74">
        <v>10000000</v>
      </c>
      <c r="G471" s="74">
        <v>13000000</v>
      </c>
    </row>
    <row r="472" spans="1:7" ht="26.4" x14ac:dyDescent="0.25">
      <c r="A472" s="72">
        <v>7</v>
      </c>
      <c r="B472" s="72">
        <v>22020401</v>
      </c>
      <c r="C472" s="73" t="s">
        <v>28</v>
      </c>
      <c r="D472" s="74">
        <v>3355750</v>
      </c>
      <c r="E472" s="74">
        <v>9912000</v>
      </c>
      <c r="F472" s="74">
        <v>12000000</v>
      </c>
      <c r="G472" s="74">
        <v>12500000</v>
      </c>
    </row>
    <row r="473" spans="1:7" x14ac:dyDescent="0.25">
      <c r="A473" s="72">
        <v>8</v>
      </c>
      <c r="B473" s="72">
        <v>22020402</v>
      </c>
      <c r="C473" s="73" t="s">
        <v>29</v>
      </c>
      <c r="D473" s="74">
        <v>1800000</v>
      </c>
      <c r="E473" s="74">
        <v>3020000</v>
      </c>
      <c r="F473" s="74">
        <v>4000000</v>
      </c>
      <c r="G473" s="74">
        <v>4000000</v>
      </c>
    </row>
    <row r="474" spans="1:7" x14ac:dyDescent="0.25">
      <c r="A474" s="72">
        <v>9</v>
      </c>
      <c r="B474" s="72">
        <v>22020501</v>
      </c>
      <c r="C474" s="73" t="s">
        <v>30</v>
      </c>
      <c r="D474" s="74">
        <v>4896000</v>
      </c>
      <c r="E474" s="74">
        <v>6759000</v>
      </c>
      <c r="F474" s="74">
        <v>17600000</v>
      </c>
      <c r="G474" s="74">
        <v>17600000</v>
      </c>
    </row>
    <row r="475" spans="1:7" x14ac:dyDescent="0.25">
      <c r="A475" s="72">
        <v>10</v>
      </c>
      <c r="B475" s="72">
        <v>22020503</v>
      </c>
      <c r="C475" s="73" t="s">
        <v>41</v>
      </c>
      <c r="D475" s="74">
        <v>25000000</v>
      </c>
      <c r="E475" s="74">
        <v>5765000</v>
      </c>
      <c r="F475" s="74">
        <v>32000000</v>
      </c>
      <c r="G475" s="74">
        <v>32000000</v>
      </c>
    </row>
    <row r="476" spans="1:7" x14ac:dyDescent="0.25">
      <c r="A476" s="72">
        <v>11</v>
      </c>
      <c r="B476" s="72">
        <v>22020709</v>
      </c>
      <c r="C476" s="73" t="s">
        <v>122</v>
      </c>
      <c r="D476" s="74">
        <v>250000</v>
      </c>
      <c r="E476" s="75">
        <v>0</v>
      </c>
      <c r="F476" s="74">
        <v>2000000</v>
      </c>
      <c r="G476" s="74">
        <v>2000000</v>
      </c>
    </row>
    <row r="477" spans="1:7" x14ac:dyDescent="0.25">
      <c r="A477" s="72">
        <v>12</v>
      </c>
      <c r="B477" s="72">
        <v>22020712</v>
      </c>
      <c r="C477" s="73" t="s">
        <v>72</v>
      </c>
      <c r="D477" s="74">
        <v>1790000</v>
      </c>
      <c r="E477" s="74">
        <v>2809000</v>
      </c>
      <c r="F477" s="74">
        <v>3500000</v>
      </c>
      <c r="G477" s="74">
        <v>3500000</v>
      </c>
    </row>
    <row r="478" spans="1:7" x14ac:dyDescent="0.25">
      <c r="A478" s="72">
        <v>13</v>
      </c>
      <c r="B478" s="72">
        <v>22020803</v>
      </c>
      <c r="C478" s="73" t="s">
        <v>44</v>
      </c>
      <c r="D478" s="74">
        <v>1750000</v>
      </c>
      <c r="E478" s="74">
        <v>6587000</v>
      </c>
      <c r="F478" s="74">
        <v>8000000</v>
      </c>
      <c r="G478" s="74">
        <v>9000000</v>
      </c>
    </row>
    <row r="479" spans="1:7" x14ac:dyDescent="0.25">
      <c r="A479" s="72">
        <v>14</v>
      </c>
      <c r="B479" s="72">
        <v>22021007</v>
      </c>
      <c r="C479" s="73" t="s">
        <v>48</v>
      </c>
      <c r="D479" s="74">
        <v>3310905</v>
      </c>
      <c r="E479" s="74">
        <v>11199950</v>
      </c>
      <c r="F479" s="74">
        <v>13900000</v>
      </c>
      <c r="G479" s="74">
        <v>13900000</v>
      </c>
    </row>
    <row r="480" spans="1:7" x14ac:dyDescent="0.25">
      <c r="A480" s="72">
        <v>15</v>
      </c>
      <c r="B480" s="72">
        <v>22021067</v>
      </c>
      <c r="C480" s="73" t="s">
        <v>123</v>
      </c>
      <c r="D480" s="74">
        <v>2800000</v>
      </c>
      <c r="E480" s="74">
        <v>3858800</v>
      </c>
      <c r="F480" s="74">
        <v>10000000</v>
      </c>
      <c r="G480" s="74">
        <v>10000000</v>
      </c>
    </row>
    <row r="481" spans="1:7" x14ac:dyDescent="0.25">
      <c r="A481" s="223" t="s">
        <v>31</v>
      </c>
      <c r="B481" s="223"/>
      <c r="C481" s="223"/>
      <c r="D481" s="76">
        <v>75280655</v>
      </c>
      <c r="E481" s="76">
        <v>85863750</v>
      </c>
      <c r="F481" s="76">
        <v>160000000</v>
      </c>
      <c r="G481" s="76">
        <v>168000000</v>
      </c>
    </row>
    <row r="482" spans="1:7" x14ac:dyDescent="0.25">
      <c r="A482" s="71">
        <v>31</v>
      </c>
      <c r="B482" s="71">
        <v>52110600100</v>
      </c>
      <c r="C482" s="224" t="s">
        <v>124</v>
      </c>
      <c r="D482" s="224"/>
      <c r="E482" s="224"/>
      <c r="F482" s="224"/>
      <c r="G482" s="224"/>
    </row>
    <row r="483" spans="1:7" x14ac:dyDescent="0.25">
      <c r="A483" s="72">
        <v>1</v>
      </c>
      <c r="B483" s="72">
        <v>22020102</v>
      </c>
      <c r="C483" s="73" t="s">
        <v>25</v>
      </c>
      <c r="D483" s="74">
        <v>296240</v>
      </c>
      <c r="E483" s="75">
        <v>0</v>
      </c>
      <c r="F483" s="74">
        <v>9750000</v>
      </c>
      <c r="G483" s="74">
        <v>10950000</v>
      </c>
    </row>
    <row r="484" spans="1:7" x14ac:dyDescent="0.25">
      <c r="A484" s="72">
        <v>2</v>
      </c>
      <c r="B484" s="72">
        <v>22020201</v>
      </c>
      <c r="C484" s="73" t="s">
        <v>33</v>
      </c>
      <c r="D484" s="74">
        <v>423200</v>
      </c>
      <c r="E484" s="75">
        <v>0</v>
      </c>
      <c r="F484" s="74">
        <v>2100000</v>
      </c>
      <c r="G484" s="74">
        <v>2100000</v>
      </c>
    </row>
    <row r="485" spans="1:7" x14ac:dyDescent="0.25">
      <c r="A485" s="72">
        <v>3</v>
      </c>
      <c r="B485" s="72">
        <v>22020202</v>
      </c>
      <c r="C485" s="73" t="s">
        <v>34</v>
      </c>
      <c r="D485" s="74">
        <v>253920</v>
      </c>
      <c r="E485" s="75">
        <v>0</v>
      </c>
      <c r="F485" s="74">
        <v>1000000</v>
      </c>
      <c r="G485" s="74">
        <v>1000000</v>
      </c>
    </row>
    <row r="486" spans="1:7" x14ac:dyDescent="0.25">
      <c r="A486" s="72">
        <v>4</v>
      </c>
      <c r="B486" s="72">
        <v>22020301</v>
      </c>
      <c r="C486" s="73" t="s">
        <v>26</v>
      </c>
      <c r="D486" s="74">
        <v>423200</v>
      </c>
      <c r="E486" s="75">
        <v>0</v>
      </c>
      <c r="F486" s="74">
        <v>2150000</v>
      </c>
      <c r="G486" s="74">
        <v>2150000</v>
      </c>
    </row>
    <row r="487" spans="1:7" ht="26.4" x14ac:dyDescent="0.25">
      <c r="A487" s="72">
        <v>5</v>
      </c>
      <c r="B487" s="72">
        <v>22020401</v>
      </c>
      <c r="C487" s="73" t="s">
        <v>28</v>
      </c>
      <c r="D487" s="74">
        <v>592480</v>
      </c>
      <c r="E487" s="75">
        <v>0</v>
      </c>
      <c r="F487" s="74">
        <v>3500000</v>
      </c>
      <c r="G487" s="74">
        <v>3500000</v>
      </c>
    </row>
    <row r="488" spans="1:7" x14ac:dyDescent="0.25">
      <c r="A488" s="72">
        <v>6</v>
      </c>
      <c r="B488" s="72">
        <v>22020501</v>
      </c>
      <c r="C488" s="73" t="s">
        <v>30</v>
      </c>
      <c r="D488" s="74">
        <v>719440</v>
      </c>
      <c r="E488" s="75">
        <v>0</v>
      </c>
      <c r="F488" s="74">
        <v>3800000</v>
      </c>
      <c r="G488" s="74">
        <v>3800000</v>
      </c>
    </row>
    <row r="489" spans="1:7" x14ac:dyDescent="0.25">
      <c r="A489" s="72">
        <v>7</v>
      </c>
      <c r="B489" s="72">
        <v>22021001</v>
      </c>
      <c r="C489" s="73" t="s">
        <v>45</v>
      </c>
      <c r="D489" s="74">
        <v>1523520</v>
      </c>
      <c r="E489" s="75">
        <v>0</v>
      </c>
      <c r="F489" s="74">
        <v>1700000</v>
      </c>
      <c r="G489" s="74">
        <v>1700000</v>
      </c>
    </row>
    <row r="490" spans="1:7" x14ac:dyDescent="0.25">
      <c r="A490" s="223" t="s">
        <v>31</v>
      </c>
      <c r="B490" s="223"/>
      <c r="C490" s="223"/>
      <c r="D490" s="76">
        <v>4232000</v>
      </c>
      <c r="E490" s="77">
        <v>0</v>
      </c>
      <c r="F490" s="76">
        <v>24000000</v>
      </c>
      <c r="G490" s="76">
        <v>25200000</v>
      </c>
    </row>
    <row r="491" spans="1:7" x14ac:dyDescent="0.25">
      <c r="A491" s="71">
        <v>32</v>
      </c>
      <c r="B491" s="71">
        <v>52100100100</v>
      </c>
      <c r="C491" s="224" t="s">
        <v>125</v>
      </c>
      <c r="D491" s="224"/>
      <c r="E491" s="224"/>
      <c r="F491" s="224"/>
      <c r="G491" s="224"/>
    </row>
    <row r="492" spans="1:7" x14ac:dyDescent="0.25">
      <c r="A492" s="72">
        <v>1</v>
      </c>
      <c r="B492" s="72">
        <v>22020102</v>
      </c>
      <c r="C492" s="73" t="s">
        <v>25</v>
      </c>
      <c r="D492" s="74">
        <v>2660000</v>
      </c>
      <c r="E492" s="74">
        <v>2120000</v>
      </c>
      <c r="F492" s="74">
        <v>19271199.640000001</v>
      </c>
      <c r="G492" s="74">
        <v>19271199.640000001</v>
      </c>
    </row>
    <row r="493" spans="1:7" x14ac:dyDescent="0.25">
      <c r="A493" s="72">
        <v>2</v>
      </c>
      <c r="B493" s="72">
        <v>22020201</v>
      </c>
      <c r="C493" s="73" t="s">
        <v>33</v>
      </c>
      <c r="D493" s="74">
        <v>260000</v>
      </c>
      <c r="E493" s="74">
        <v>1021000</v>
      </c>
      <c r="F493" s="74">
        <v>1221199.8400000001</v>
      </c>
      <c r="G493" s="74">
        <v>1221199.8400000001</v>
      </c>
    </row>
    <row r="494" spans="1:7" x14ac:dyDescent="0.25">
      <c r="A494" s="72">
        <v>3</v>
      </c>
      <c r="B494" s="72">
        <v>22020202</v>
      </c>
      <c r="C494" s="73" t="s">
        <v>34</v>
      </c>
      <c r="D494" s="74">
        <v>149000</v>
      </c>
      <c r="E494" s="74">
        <v>400300</v>
      </c>
      <c r="F494" s="74">
        <v>441199.84</v>
      </c>
      <c r="G494" s="74">
        <v>441199.84</v>
      </c>
    </row>
    <row r="495" spans="1:7" x14ac:dyDescent="0.25">
      <c r="A495" s="72">
        <v>4</v>
      </c>
      <c r="B495" s="72">
        <v>22020203</v>
      </c>
      <c r="C495" s="73" t="s">
        <v>53</v>
      </c>
      <c r="D495" s="75">
        <v>0</v>
      </c>
      <c r="E495" s="74">
        <v>960000</v>
      </c>
      <c r="F495" s="74">
        <v>3000000</v>
      </c>
      <c r="G495" s="74">
        <v>5000000</v>
      </c>
    </row>
    <row r="496" spans="1:7" x14ac:dyDescent="0.25">
      <c r="A496" s="72">
        <v>5</v>
      </c>
      <c r="B496" s="72">
        <v>22020210</v>
      </c>
      <c r="C496" s="73" t="s">
        <v>126</v>
      </c>
      <c r="D496" s="75">
        <v>0</v>
      </c>
      <c r="E496" s="75">
        <v>0</v>
      </c>
      <c r="F496" s="74">
        <v>1500000</v>
      </c>
      <c r="G496" s="74">
        <v>3000000</v>
      </c>
    </row>
    <row r="497" spans="1:7" x14ac:dyDescent="0.25">
      <c r="A497" s="72">
        <v>6</v>
      </c>
      <c r="B497" s="72">
        <v>22020301</v>
      </c>
      <c r="C497" s="73" t="s">
        <v>26</v>
      </c>
      <c r="D497" s="74">
        <v>2070000</v>
      </c>
      <c r="E497" s="74">
        <v>4705700</v>
      </c>
      <c r="F497" s="74">
        <v>9841199.6400000006</v>
      </c>
      <c r="G497" s="74">
        <v>9841199.6400000006</v>
      </c>
    </row>
    <row r="498" spans="1:7" x14ac:dyDescent="0.25">
      <c r="A498" s="72">
        <v>7</v>
      </c>
      <c r="B498" s="72">
        <v>22020304</v>
      </c>
      <c r="C498" s="73" t="s">
        <v>37</v>
      </c>
      <c r="D498" s="75">
        <v>0</v>
      </c>
      <c r="E498" s="75">
        <v>0</v>
      </c>
      <c r="F498" s="75">
        <v>0</v>
      </c>
      <c r="G498" s="75">
        <v>0</v>
      </c>
    </row>
    <row r="499" spans="1:7" x14ac:dyDescent="0.25">
      <c r="A499" s="72">
        <v>8</v>
      </c>
      <c r="B499" s="72">
        <v>22020305</v>
      </c>
      <c r="C499" s="73" t="s">
        <v>27</v>
      </c>
      <c r="D499" s="74">
        <v>726000</v>
      </c>
      <c r="E499" s="74">
        <v>2720000</v>
      </c>
      <c r="F499" s="74">
        <v>3241199.64</v>
      </c>
      <c r="G499" s="74">
        <v>3241199.64</v>
      </c>
    </row>
    <row r="500" spans="1:7" ht="26.4" x14ac:dyDescent="0.25">
      <c r="A500" s="72">
        <v>9</v>
      </c>
      <c r="B500" s="72">
        <v>22020401</v>
      </c>
      <c r="C500" s="73" t="s">
        <v>28</v>
      </c>
      <c r="D500" s="74">
        <v>2144000</v>
      </c>
      <c r="E500" s="74">
        <v>5227600</v>
      </c>
      <c r="F500" s="74">
        <v>10841199.640000001</v>
      </c>
      <c r="G500" s="74">
        <v>10841199.640000001</v>
      </c>
    </row>
    <row r="501" spans="1:7" x14ac:dyDescent="0.25">
      <c r="A501" s="72">
        <v>10</v>
      </c>
      <c r="B501" s="72">
        <v>22020402</v>
      </c>
      <c r="C501" s="73" t="s">
        <v>29</v>
      </c>
      <c r="D501" s="74">
        <v>1111000</v>
      </c>
      <c r="E501" s="74">
        <v>1542400</v>
      </c>
      <c r="F501" s="74">
        <v>4462402.92</v>
      </c>
      <c r="G501" s="74">
        <v>4462402.92</v>
      </c>
    </row>
    <row r="502" spans="1:7" x14ac:dyDescent="0.25">
      <c r="A502" s="72">
        <v>11</v>
      </c>
      <c r="B502" s="72">
        <v>22020403</v>
      </c>
      <c r="C502" s="73" t="s">
        <v>71</v>
      </c>
      <c r="D502" s="75">
        <v>0</v>
      </c>
      <c r="E502" s="75">
        <v>0</v>
      </c>
      <c r="F502" s="75">
        <v>0</v>
      </c>
      <c r="G502" s="75">
        <v>0</v>
      </c>
    </row>
    <row r="503" spans="1:7" x14ac:dyDescent="0.25">
      <c r="A503" s="72">
        <v>12</v>
      </c>
      <c r="B503" s="72">
        <v>22020404</v>
      </c>
      <c r="C503" s="73" t="s">
        <v>38</v>
      </c>
      <c r="D503" s="75">
        <v>0</v>
      </c>
      <c r="E503" s="75">
        <v>0</v>
      </c>
      <c r="F503" s="74">
        <v>3100000</v>
      </c>
      <c r="G503" s="74">
        <v>10000000</v>
      </c>
    </row>
    <row r="504" spans="1:7" x14ac:dyDescent="0.25">
      <c r="A504" s="72">
        <v>13</v>
      </c>
      <c r="B504" s="72">
        <v>22020501</v>
      </c>
      <c r="C504" s="73" t="s">
        <v>30</v>
      </c>
      <c r="D504" s="74">
        <v>2520000</v>
      </c>
      <c r="E504" s="74">
        <v>2486000</v>
      </c>
      <c r="F504" s="74">
        <v>9841199.6400000006</v>
      </c>
      <c r="G504" s="74">
        <v>9841199.6400000006</v>
      </c>
    </row>
    <row r="505" spans="1:7" x14ac:dyDescent="0.25">
      <c r="A505" s="72">
        <v>14</v>
      </c>
      <c r="B505" s="72">
        <v>22020503</v>
      </c>
      <c r="C505" s="73" t="s">
        <v>41</v>
      </c>
      <c r="D505" s="74">
        <v>3462750</v>
      </c>
      <c r="E505" s="74">
        <v>630000</v>
      </c>
      <c r="F505" s="74">
        <v>7000000</v>
      </c>
      <c r="G505" s="74">
        <v>22000000</v>
      </c>
    </row>
    <row r="506" spans="1:7" x14ac:dyDescent="0.25">
      <c r="A506" s="72">
        <v>15</v>
      </c>
      <c r="B506" s="72">
        <v>22020605</v>
      </c>
      <c r="C506" s="73" t="s">
        <v>94</v>
      </c>
      <c r="D506" s="74">
        <v>781960</v>
      </c>
      <c r="E506" s="75">
        <v>0</v>
      </c>
      <c r="F506" s="74">
        <v>3000000</v>
      </c>
      <c r="G506" s="74">
        <v>5000000</v>
      </c>
    </row>
    <row r="507" spans="1:7" x14ac:dyDescent="0.25">
      <c r="A507" s="72">
        <v>16</v>
      </c>
      <c r="B507" s="72">
        <v>22021001</v>
      </c>
      <c r="C507" s="73" t="s">
        <v>45</v>
      </c>
      <c r="D507" s="74">
        <v>288000</v>
      </c>
      <c r="E507" s="74">
        <v>616000</v>
      </c>
      <c r="F507" s="74">
        <v>839199.2</v>
      </c>
      <c r="G507" s="74">
        <v>839199.2</v>
      </c>
    </row>
    <row r="508" spans="1:7" x14ac:dyDescent="0.25">
      <c r="A508" s="72">
        <v>17</v>
      </c>
      <c r="B508" s="72">
        <v>22021002</v>
      </c>
      <c r="C508" s="73" t="s">
        <v>46</v>
      </c>
      <c r="D508" s="74">
        <v>3502900</v>
      </c>
      <c r="E508" s="74">
        <v>949500</v>
      </c>
      <c r="F508" s="74">
        <v>52000000</v>
      </c>
      <c r="G508" s="74">
        <v>121000000</v>
      </c>
    </row>
    <row r="509" spans="1:7" x14ac:dyDescent="0.25">
      <c r="A509" s="72">
        <v>18</v>
      </c>
      <c r="B509" s="72">
        <v>22021003</v>
      </c>
      <c r="C509" s="73" t="s">
        <v>47</v>
      </c>
      <c r="D509" s="74">
        <v>670000</v>
      </c>
      <c r="E509" s="75">
        <v>0</v>
      </c>
      <c r="F509" s="74">
        <v>10000000</v>
      </c>
      <c r="G509" s="74">
        <v>10000000</v>
      </c>
    </row>
    <row r="510" spans="1:7" x14ac:dyDescent="0.25">
      <c r="A510" s="72">
        <v>19</v>
      </c>
      <c r="B510" s="72">
        <v>22021004</v>
      </c>
      <c r="C510" s="73" t="s">
        <v>58</v>
      </c>
      <c r="D510" s="74">
        <v>18175000</v>
      </c>
      <c r="E510" s="74">
        <v>4000000</v>
      </c>
      <c r="F510" s="74">
        <v>40000000</v>
      </c>
      <c r="G510" s="74">
        <v>50000000</v>
      </c>
    </row>
    <row r="511" spans="1:7" x14ac:dyDescent="0.25">
      <c r="A511" s="72">
        <v>20</v>
      </c>
      <c r="B511" s="72">
        <v>22021007</v>
      </c>
      <c r="C511" s="73" t="s">
        <v>48</v>
      </c>
      <c r="D511" s="74">
        <v>10040000</v>
      </c>
      <c r="E511" s="75">
        <v>0</v>
      </c>
      <c r="F511" s="74">
        <v>12000000</v>
      </c>
      <c r="G511" s="74">
        <v>12000000</v>
      </c>
    </row>
    <row r="512" spans="1:7" x14ac:dyDescent="0.25">
      <c r="A512" s="72">
        <v>21</v>
      </c>
      <c r="B512" s="72">
        <v>22021060</v>
      </c>
      <c r="C512" s="73" t="s">
        <v>54</v>
      </c>
      <c r="D512" s="74">
        <v>12001900</v>
      </c>
      <c r="E512" s="74">
        <v>13903000</v>
      </c>
      <c r="F512" s="74">
        <v>108400000</v>
      </c>
      <c r="G512" s="74">
        <v>258000000</v>
      </c>
    </row>
    <row r="513" spans="1:7" x14ac:dyDescent="0.25">
      <c r="A513" s="72">
        <v>22</v>
      </c>
      <c r="B513" s="72">
        <v>22021062</v>
      </c>
      <c r="C513" s="73" t="s">
        <v>102</v>
      </c>
      <c r="D513" s="75">
        <v>0</v>
      </c>
      <c r="E513" s="75">
        <v>0</v>
      </c>
      <c r="F513" s="74">
        <v>20000000</v>
      </c>
      <c r="G513" s="74">
        <v>30000000</v>
      </c>
    </row>
    <row r="514" spans="1:7" x14ac:dyDescent="0.25">
      <c r="A514" s="72">
        <v>23</v>
      </c>
      <c r="B514" s="72">
        <v>22021069</v>
      </c>
      <c r="C514" s="73" t="s">
        <v>75</v>
      </c>
      <c r="D514" s="75">
        <v>0</v>
      </c>
      <c r="E514" s="75">
        <v>0</v>
      </c>
      <c r="F514" s="75">
        <v>0</v>
      </c>
      <c r="G514" s="74">
        <v>15000000</v>
      </c>
    </row>
    <row r="515" spans="1:7" x14ac:dyDescent="0.25">
      <c r="A515" s="72">
        <v>24</v>
      </c>
      <c r="B515" s="72">
        <v>22021072</v>
      </c>
      <c r="C515" s="73" t="s">
        <v>127</v>
      </c>
      <c r="D515" s="75">
        <v>0</v>
      </c>
      <c r="E515" s="75">
        <v>0</v>
      </c>
      <c r="F515" s="75">
        <v>0</v>
      </c>
      <c r="G515" s="74">
        <v>40000000</v>
      </c>
    </row>
    <row r="516" spans="1:7" ht="26.4" x14ac:dyDescent="0.25">
      <c r="A516" s="72">
        <v>25</v>
      </c>
      <c r="B516" s="72">
        <v>22021073</v>
      </c>
      <c r="C516" s="73" t="s">
        <v>128</v>
      </c>
      <c r="D516" s="75">
        <v>0</v>
      </c>
      <c r="E516" s="75">
        <v>0</v>
      </c>
      <c r="F516" s="75">
        <v>0</v>
      </c>
      <c r="G516" s="74">
        <v>45000000</v>
      </c>
    </row>
    <row r="517" spans="1:7" x14ac:dyDescent="0.25">
      <c r="A517" s="223" t="s">
        <v>31</v>
      </c>
      <c r="B517" s="223"/>
      <c r="C517" s="223"/>
      <c r="D517" s="76">
        <v>60562510</v>
      </c>
      <c r="E517" s="76">
        <v>41281500</v>
      </c>
      <c r="F517" s="76">
        <v>320000000</v>
      </c>
      <c r="G517" s="76">
        <v>686000000</v>
      </c>
    </row>
    <row r="518" spans="1:7" x14ac:dyDescent="0.25">
      <c r="A518" s="71">
        <v>33</v>
      </c>
      <c r="B518" s="71">
        <v>22000700200</v>
      </c>
      <c r="C518" s="224" t="s">
        <v>129</v>
      </c>
      <c r="D518" s="224"/>
      <c r="E518" s="224"/>
      <c r="F518" s="224"/>
      <c r="G518" s="224"/>
    </row>
    <row r="519" spans="1:7" x14ac:dyDescent="0.25">
      <c r="A519" s="72">
        <v>1</v>
      </c>
      <c r="B519" s="72">
        <v>22020102</v>
      </c>
      <c r="C519" s="73" t="s">
        <v>25</v>
      </c>
      <c r="D519" s="74">
        <v>14905625</v>
      </c>
      <c r="E519" s="74">
        <v>21750000</v>
      </c>
      <c r="F519" s="74">
        <v>32905625</v>
      </c>
      <c r="G519" s="74">
        <v>32905625</v>
      </c>
    </row>
    <row r="520" spans="1:7" x14ac:dyDescent="0.25">
      <c r="A520" s="72">
        <v>2</v>
      </c>
      <c r="B520" s="72">
        <v>22020201</v>
      </c>
      <c r="C520" s="73" t="s">
        <v>33</v>
      </c>
      <c r="D520" s="74">
        <v>694687</v>
      </c>
      <c r="E520" s="74">
        <v>463000</v>
      </c>
      <c r="F520" s="74">
        <v>694687.5</v>
      </c>
      <c r="G520" s="74">
        <v>694687.5</v>
      </c>
    </row>
    <row r="521" spans="1:7" x14ac:dyDescent="0.25">
      <c r="A521" s="72">
        <v>3</v>
      </c>
      <c r="B521" s="72">
        <v>22020202</v>
      </c>
      <c r="C521" s="73" t="s">
        <v>34</v>
      </c>
      <c r="D521" s="74">
        <v>277875</v>
      </c>
      <c r="E521" s="74">
        <v>192000</v>
      </c>
      <c r="F521" s="74">
        <v>277875</v>
      </c>
      <c r="G521" s="74">
        <v>277875</v>
      </c>
    </row>
    <row r="522" spans="1:7" x14ac:dyDescent="0.25">
      <c r="A522" s="72">
        <v>4</v>
      </c>
      <c r="B522" s="72">
        <v>22020301</v>
      </c>
      <c r="C522" s="73" t="s">
        <v>26</v>
      </c>
      <c r="D522" s="74">
        <v>9394437</v>
      </c>
      <c r="E522" s="74">
        <v>7309000</v>
      </c>
      <c r="F522" s="74">
        <v>10394437.5</v>
      </c>
      <c r="G522" s="74">
        <v>13394437.5</v>
      </c>
    </row>
    <row r="523" spans="1:7" x14ac:dyDescent="0.25">
      <c r="A523" s="72">
        <v>5</v>
      </c>
      <c r="B523" s="72">
        <v>22020305</v>
      </c>
      <c r="C523" s="73" t="s">
        <v>27</v>
      </c>
      <c r="D523" s="74">
        <v>550000</v>
      </c>
      <c r="E523" s="74">
        <v>457000</v>
      </c>
      <c r="F523" s="74">
        <v>694687.5</v>
      </c>
      <c r="G523" s="74">
        <v>694687.5</v>
      </c>
    </row>
    <row r="524" spans="1:7" x14ac:dyDescent="0.25">
      <c r="A524" s="72">
        <v>6</v>
      </c>
      <c r="B524" s="72">
        <v>22020402</v>
      </c>
      <c r="C524" s="73" t="s">
        <v>29</v>
      </c>
      <c r="D524" s="74">
        <v>3241875</v>
      </c>
      <c r="E524" s="74">
        <v>2106000</v>
      </c>
      <c r="F524" s="74">
        <v>3241875</v>
      </c>
      <c r="G524" s="74">
        <v>3241875</v>
      </c>
    </row>
    <row r="525" spans="1:7" x14ac:dyDescent="0.25">
      <c r="A525" s="72">
        <v>7</v>
      </c>
      <c r="B525" s="72">
        <v>22020501</v>
      </c>
      <c r="C525" s="73" t="s">
        <v>30</v>
      </c>
      <c r="D525" s="74">
        <v>5094375</v>
      </c>
      <c r="E525" s="74">
        <v>3730000</v>
      </c>
      <c r="F525" s="74">
        <v>5094375</v>
      </c>
      <c r="G525" s="74">
        <v>5094375</v>
      </c>
    </row>
    <row r="526" spans="1:7" x14ac:dyDescent="0.25">
      <c r="A526" s="72">
        <v>8</v>
      </c>
      <c r="B526" s="72">
        <v>22020803</v>
      </c>
      <c r="C526" s="73" t="s">
        <v>44</v>
      </c>
      <c r="D526" s="74">
        <v>4584937</v>
      </c>
      <c r="E526" s="74">
        <v>3798000</v>
      </c>
      <c r="F526" s="74">
        <v>5584937.5</v>
      </c>
      <c r="G526" s="74">
        <v>5584937.5</v>
      </c>
    </row>
    <row r="527" spans="1:7" x14ac:dyDescent="0.25">
      <c r="A527" s="72">
        <v>9</v>
      </c>
      <c r="B527" s="72">
        <v>22021001</v>
      </c>
      <c r="C527" s="73" t="s">
        <v>45</v>
      </c>
      <c r="D527" s="74">
        <v>416812</v>
      </c>
      <c r="E527" s="74">
        <v>276000</v>
      </c>
      <c r="F527" s="74">
        <v>416812.5</v>
      </c>
      <c r="G527" s="74">
        <v>416812.5</v>
      </c>
    </row>
    <row r="528" spans="1:7" x14ac:dyDescent="0.25">
      <c r="A528" s="72">
        <v>10</v>
      </c>
      <c r="B528" s="72">
        <v>22021007</v>
      </c>
      <c r="C528" s="73" t="s">
        <v>48</v>
      </c>
      <c r="D528" s="74">
        <v>694687</v>
      </c>
      <c r="E528" s="74">
        <v>419000</v>
      </c>
      <c r="F528" s="74">
        <v>694687.5</v>
      </c>
      <c r="G528" s="74">
        <v>694687.5</v>
      </c>
    </row>
    <row r="529" spans="1:7" x14ac:dyDescent="0.25">
      <c r="A529" s="223" t="s">
        <v>31</v>
      </c>
      <c r="B529" s="223"/>
      <c r="C529" s="223"/>
      <c r="D529" s="76">
        <v>39855310</v>
      </c>
      <c r="E529" s="76">
        <v>40500000</v>
      </c>
      <c r="F529" s="76">
        <v>60000000</v>
      </c>
      <c r="G529" s="76">
        <v>63000000</v>
      </c>
    </row>
    <row r="530" spans="1:7" x14ac:dyDescent="0.25">
      <c r="A530" s="71">
        <v>34</v>
      </c>
      <c r="B530" s="71">
        <v>23100400100</v>
      </c>
      <c r="C530" s="224" t="s">
        <v>130</v>
      </c>
      <c r="D530" s="224"/>
      <c r="E530" s="224"/>
      <c r="F530" s="224"/>
      <c r="G530" s="224"/>
    </row>
    <row r="531" spans="1:7" x14ac:dyDescent="0.25">
      <c r="A531" s="72">
        <v>1</v>
      </c>
      <c r="B531" s="72">
        <v>22020102</v>
      </c>
      <c r="C531" s="73" t="s">
        <v>25</v>
      </c>
      <c r="D531" s="74">
        <v>750000</v>
      </c>
      <c r="E531" s="74">
        <v>4195000</v>
      </c>
      <c r="F531" s="74">
        <v>7000000</v>
      </c>
      <c r="G531" s="74">
        <v>9000000</v>
      </c>
    </row>
    <row r="532" spans="1:7" x14ac:dyDescent="0.25">
      <c r="A532" s="72">
        <v>2</v>
      </c>
      <c r="B532" s="72">
        <v>22020201</v>
      </c>
      <c r="C532" s="73" t="s">
        <v>33</v>
      </c>
      <c r="D532" s="74">
        <v>100000</v>
      </c>
      <c r="E532" s="74">
        <v>250000</v>
      </c>
      <c r="F532" s="74">
        <v>5000000</v>
      </c>
      <c r="G532" s="74">
        <v>5000000</v>
      </c>
    </row>
    <row r="533" spans="1:7" x14ac:dyDescent="0.25">
      <c r="A533" s="72">
        <v>3</v>
      </c>
      <c r="B533" s="72">
        <v>22020202</v>
      </c>
      <c r="C533" s="73" t="s">
        <v>34</v>
      </c>
      <c r="D533" s="74">
        <v>75000</v>
      </c>
      <c r="E533" s="74">
        <v>360000</v>
      </c>
      <c r="F533" s="74">
        <v>1000000</v>
      </c>
      <c r="G533" s="75">
        <v>0</v>
      </c>
    </row>
    <row r="534" spans="1:7" x14ac:dyDescent="0.25">
      <c r="A534" s="72">
        <v>4</v>
      </c>
      <c r="B534" s="72">
        <v>22020203</v>
      </c>
      <c r="C534" s="73" t="s">
        <v>53</v>
      </c>
      <c r="D534" s="74">
        <v>15000</v>
      </c>
      <c r="E534" s="74">
        <v>245000</v>
      </c>
      <c r="F534" s="74">
        <v>1000000</v>
      </c>
      <c r="G534" s="74">
        <v>1500000</v>
      </c>
    </row>
    <row r="535" spans="1:7" x14ac:dyDescent="0.25">
      <c r="A535" s="72">
        <v>5</v>
      </c>
      <c r="B535" s="72">
        <v>22020205</v>
      </c>
      <c r="C535" s="73" t="s">
        <v>35</v>
      </c>
      <c r="D535" s="74">
        <v>65000</v>
      </c>
      <c r="E535" s="74">
        <v>230000</v>
      </c>
      <c r="F535" s="74">
        <v>1000000</v>
      </c>
      <c r="G535" s="74">
        <v>1200000</v>
      </c>
    </row>
    <row r="536" spans="1:7" x14ac:dyDescent="0.25">
      <c r="A536" s="72">
        <v>6</v>
      </c>
      <c r="B536" s="72">
        <v>22020301</v>
      </c>
      <c r="C536" s="73" t="s">
        <v>26</v>
      </c>
      <c r="D536" s="74">
        <v>50000</v>
      </c>
      <c r="E536" s="74">
        <v>645000</v>
      </c>
      <c r="F536" s="74">
        <v>1000000</v>
      </c>
      <c r="G536" s="74">
        <v>1200000</v>
      </c>
    </row>
    <row r="537" spans="1:7" x14ac:dyDescent="0.25">
      <c r="A537" s="72">
        <v>7</v>
      </c>
      <c r="B537" s="72">
        <v>22020303</v>
      </c>
      <c r="C537" s="73" t="s">
        <v>36</v>
      </c>
      <c r="D537" s="74">
        <v>75000</v>
      </c>
      <c r="E537" s="74">
        <v>260000</v>
      </c>
      <c r="F537" s="74">
        <v>1000000</v>
      </c>
      <c r="G537" s="75">
        <v>0</v>
      </c>
    </row>
    <row r="538" spans="1:7" x14ac:dyDescent="0.25">
      <c r="A538" s="72">
        <v>8</v>
      </c>
      <c r="B538" s="72">
        <v>22020304</v>
      </c>
      <c r="C538" s="73" t="s">
        <v>37</v>
      </c>
      <c r="D538" s="74">
        <v>85000</v>
      </c>
      <c r="E538" s="74">
        <v>361000</v>
      </c>
      <c r="F538" s="74">
        <v>500000</v>
      </c>
      <c r="G538" s="75">
        <v>0</v>
      </c>
    </row>
    <row r="539" spans="1:7" x14ac:dyDescent="0.25">
      <c r="A539" s="72">
        <v>9</v>
      </c>
      <c r="B539" s="72">
        <v>22020305</v>
      </c>
      <c r="C539" s="73" t="s">
        <v>27</v>
      </c>
      <c r="D539" s="74">
        <v>456500</v>
      </c>
      <c r="E539" s="75">
        <v>0</v>
      </c>
      <c r="F539" s="74">
        <v>1000000</v>
      </c>
      <c r="G539" s="74">
        <v>1000000</v>
      </c>
    </row>
    <row r="540" spans="1:7" x14ac:dyDescent="0.25">
      <c r="A540" s="72">
        <v>10</v>
      </c>
      <c r="B540" s="72">
        <v>22020306</v>
      </c>
      <c r="C540" s="73" t="s">
        <v>90</v>
      </c>
      <c r="D540" s="74">
        <v>1381649</v>
      </c>
      <c r="E540" s="74">
        <v>130000</v>
      </c>
      <c r="F540" s="74">
        <v>2000000</v>
      </c>
      <c r="G540" s="74">
        <v>2500000</v>
      </c>
    </row>
    <row r="541" spans="1:7" ht="26.4" x14ac:dyDescent="0.25">
      <c r="A541" s="72">
        <v>11</v>
      </c>
      <c r="B541" s="72">
        <v>22020401</v>
      </c>
      <c r="C541" s="73" t="s">
        <v>28</v>
      </c>
      <c r="D541" s="74">
        <v>454002</v>
      </c>
      <c r="E541" s="74">
        <v>763000</v>
      </c>
      <c r="F541" s="74">
        <v>1000000</v>
      </c>
      <c r="G541" s="74">
        <v>1100000</v>
      </c>
    </row>
    <row r="542" spans="1:7" x14ac:dyDescent="0.25">
      <c r="A542" s="72">
        <v>12</v>
      </c>
      <c r="B542" s="72">
        <v>22020402</v>
      </c>
      <c r="C542" s="73" t="s">
        <v>29</v>
      </c>
      <c r="D542" s="75">
        <v>0</v>
      </c>
      <c r="E542" s="74">
        <v>205000</v>
      </c>
      <c r="F542" s="74">
        <v>1000000</v>
      </c>
      <c r="G542" s="74">
        <v>1500000</v>
      </c>
    </row>
    <row r="543" spans="1:7" x14ac:dyDescent="0.25">
      <c r="A543" s="72">
        <v>13</v>
      </c>
      <c r="B543" s="72">
        <v>22020404</v>
      </c>
      <c r="C543" s="73" t="s">
        <v>38</v>
      </c>
      <c r="D543" s="74">
        <v>150000</v>
      </c>
      <c r="E543" s="74">
        <v>475000</v>
      </c>
      <c r="F543" s="74">
        <v>2500000</v>
      </c>
      <c r="G543" s="74">
        <v>1500000</v>
      </c>
    </row>
    <row r="544" spans="1:7" x14ac:dyDescent="0.25">
      <c r="A544" s="72">
        <v>14</v>
      </c>
      <c r="B544" s="72">
        <v>22020501</v>
      </c>
      <c r="C544" s="73" t="s">
        <v>30</v>
      </c>
      <c r="D544" s="74">
        <v>3174000</v>
      </c>
      <c r="E544" s="74">
        <v>1040000</v>
      </c>
      <c r="F544" s="74">
        <v>7600000</v>
      </c>
      <c r="G544" s="74">
        <v>8000000</v>
      </c>
    </row>
    <row r="545" spans="1:7" x14ac:dyDescent="0.25">
      <c r="A545" s="72">
        <v>15</v>
      </c>
      <c r="B545" s="72">
        <v>22020503</v>
      </c>
      <c r="C545" s="73" t="s">
        <v>41</v>
      </c>
      <c r="D545" s="74">
        <v>2500000</v>
      </c>
      <c r="E545" s="75">
        <v>0</v>
      </c>
      <c r="F545" s="74">
        <v>5000000</v>
      </c>
      <c r="G545" s="74">
        <v>5500000</v>
      </c>
    </row>
    <row r="546" spans="1:7" x14ac:dyDescent="0.25">
      <c r="A546" s="72">
        <v>16</v>
      </c>
      <c r="B546" s="72">
        <v>22020601</v>
      </c>
      <c r="C546" s="73" t="s">
        <v>42</v>
      </c>
      <c r="D546" s="74">
        <v>1350000</v>
      </c>
      <c r="E546" s="74">
        <v>390000</v>
      </c>
      <c r="F546" s="74">
        <v>3000000</v>
      </c>
      <c r="G546" s="74">
        <v>3000000</v>
      </c>
    </row>
    <row r="547" spans="1:7" x14ac:dyDescent="0.25">
      <c r="A547" s="72">
        <v>17</v>
      </c>
      <c r="B547" s="72">
        <v>22020703</v>
      </c>
      <c r="C547" s="73" t="s">
        <v>63</v>
      </c>
      <c r="D547" s="74">
        <v>500000</v>
      </c>
      <c r="E547" s="74">
        <v>300000</v>
      </c>
      <c r="F547" s="74">
        <v>2000000</v>
      </c>
      <c r="G547" s="74">
        <v>2500000</v>
      </c>
    </row>
    <row r="548" spans="1:7" x14ac:dyDescent="0.25">
      <c r="A548" s="72">
        <v>18</v>
      </c>
      <c r="B548" s="72">
        <v>22020712</v>
      </c>
      <c r="C548" s="73" t="s">
        <v>72</v>
      </c>
      <c r="D548" s="75">
        <v>0</v>
      </c>
      <c r="E548" s="75">
        <v>0</v>
      </c>
      <c r="F548" s="74">
        <v>30000000</v>
      </c>
      <c r="G548" s="74">
        <v>32000000</v>
      </c>
    </row>
    <row r="549" spans="1:7" x14ac:dyDescent="0.25">
      <c r="A549" s="72">
        <v>19</v>
      </c>
      <c r="B549" s="72">
        <v>22021001</v>
      </c>
      <c r="C549" s="73" t="s">
        <v>45</v>
      </c>
      <c r="D549" s="74">
        <v>35500</v>
      </c>
      <c r="E549" s="74">
        <v>646000</v>
      </c>
      <c r="F549" s="74">
        <v>1000000</v>
      </c>
      <c r="G549" s="75">
        <v>0</v>
      </c>
    </row>
    <row r="550" spans="1:7" x14ac:dyDescent="0.25">
      <c r="A550" s="72">
        <v>20</v>
      </c>
      <c r="B550" s="72">
        <v>22021003</v>
      </c>
      <c r="C550" s="73" t="s">
        <v>47</v>
      </c>
      <c r="D550" s="75">
        <v>0</v>
      </c>
      <c r="E550" s="74">
        <v>550000</v>
      </c>
      <c r="F550" s="74">
        <v>1900000</v>
      </c>
      <c r="G550" s="74">
        <v>2000000</v>
      </c>
    </row>
    <row r="551" spans="1:7" x14ac:dyDescent="0.25">
      <c r="A551" s="72">
        <v>21</v>
      </c>
      <c r="B551" s="72">
        <v>22021007</v>
      </c>
      <c r="C551" s="73" t="s">
        <v>48</v>
      </c>
      <c r="D551" s="74">
        <v>120000</v>
      </c>
      <c r="E551" s="74">
        <v>670000</v>
      </c>
      <c r="F551" s="74">
        <v>1000000</v>
      </c>
      <c r="G551" s="74">
        <v>1500000</v>
      </c>
    </row>
    <row r="552" spans="1:7" x14ac:dyDescent="0.25">
      <c r="A552" s="72">
        <v>22</v>
      </c>
      <c r="B552" s="72">
        <v>22021060</v>
      </c>
      <c r="C552" s="73" t="s">
        <v>54</v>
      </c>
      <c r="D552" s="74">
        <v>1500000</v>
      </c>
      <c r="E552" s="74">
        <v>757000</v>
      </c>
      <c r="F552" s="74">
        <v>10000000</v>
      </c>
      <c r="G552" s="74">
        <v>11000000</v>
      </c>
    </row>
    <row r="553" spans="1:7" x14ac:dyDescent="0.25">
      <c r="A553" s="223" t="s">
        <v>31</v>
      </c>
      <c r="B553" s="223"/>
      <c r="C553" s="223"/>
      <c r="D553" s="76">
        <v>12836651</v>
      </c>
      <c r="E553" s="76">
        <v>12472000</v>
      </c>
      <c r="F553" s="76">
        <v>86500000</v>
      </c>
      <c r="G553" s="76">
        <v>91000000</v>
      </c>
    </row>
    <row r="554" spans="1:7" x14ac:dyDescent="0.25">
      <c r="A554" s="71">
        <v>35</v>
      </c>
      <c r="B554" s="71">
        <v>12300100100</v>
      </c>
      <c r="C554" s="224" t="s">
        <v>131</v>
      </c>
      <c r="D554" s="224"/>
      <c r="E554" s="224"/>
      <c r="F554" s="224"/>
      <c r="G554" s="224"/>
    </row>
    <row r="555" spans="1:7" x14ac:dyDescent="0.25">
      <c r="A555" s="72">
        <v>1</v>
      </c>
      <c r="B555" s="72">
        <v>22020102</v>
      </c>
      <c r="C555" s="73" t="s">
        <v>25</v>
      </c>
      <c r="D555" s="74">
        <v>5633394</v>
      </c>
      <c r="E555" s="74">
        <v>12600000</v>
      </c>
      <c r="F555" s="74">
        <v>13000000</v>
      </c>
      <c r="G555" s="74">
        <v>14000000</v>
      </c>
    </row>
    <row r="556" spans="1:7" x14ac:dyDescent="0.25">
      <c r="A556" s="72">
        <v>2</v>
      </c>
      <c r="B556" s="72">
        <v>22020201</v>
      </c>
      <c r="C556" s="73" t="s">
        <v>33</v>
      </c>
      <c r="D556" s="74">
        <v>2017500</v>
      </c>
      <c r="E556" s="74">
        <v>600000</v>
      </c>
      <c r="F556" s="74">
        <v>4000000</v>
      </c>
      <c r="G556" s="74">
        <v>4000000</v>
      </c>
    </row>
    <row r="557" spans="1:7" x14ac:dyDescent="0.25">
      <c r="A557" s="72">
        <v>3</v>
      </c>
      <c r="B557" s="72">
        <v>22020202</v>
      </c>
      <c r="C557" s="73" t="s">
        <v>34</v>
      </c>
      <c r="D557" s="74">
        <v>2345500</v>
      </c>
      <c r="E557" s="74">
        <v>750000</v>
      </c>
      <c r="F557" s="74">
        <v>5000000</v>
      </c>
      <c r="G557" s="74">
        <v>5000000</v>
      </c>
    </row>
    <row r="558" spans="1:7" x14ac:dyDescent="0.25">
      <c r="A558" s="72">
        <v>4</v>
      </c>
      <c r="B558" s="72">
        <v>22020209</v>
      </c>
      <c r="C558" s="73" t="s">
        <v>132</v>
      </c>
      <c r="D558" s="74">
        <v>15099000</v>
      </c>
      <c r="E558" s="75">
        <v>0</v>
      </c>
      <c r="F558" s="74">
        <v>124000000</v>
      </c>
      <c r="G558" s="74">
        <v>60000000</v>
      </c>
    </row>
    <row r="559" spans="1:7" x14ac:dyDescent="0.25">
      <c r="A559" s="72">
        <v>5</v>
      </c>
      <c r="B559" s="72">
        <v>22020301</v>
      </c>
      <c r="C559" s="73" t="s">
        <v>26</v>
      </c>
      <c r="D559" s="74">
        <v>1913000</v>
      </c>
      <c r="E559" s="74">
        <v>3500000</v>
      </c>
      <c r="F559" s="74">
        <v>7000000</v>
      </c>
      <c r="G559" s="74">
        <v>9000000</v>
      </c>
    </row>
    <row r="560" spans="1:7" x14ac:dyDescent="0.25">
      <c r="A560" s="72">
        <v>6</v>
      </c>
      <c r="B560" s="72">
        <v>22020304</v>
      </c>
      <c r="C560" s="73" t="s">
        <v>37</v>
      </c>
      <c r="D560" s="74">
        <v>113627149</v>
      </c>
      <c r="E560" s="74">
        <v>139234000</v>
      </c>
      <c r="F560" s="74">
        <v>171500000</v>
      </c>
      <c r="G560" s="74">
        <v>250000000</v>
      </c>
    </row>
    <row r="561" spans="1:7" x14ac:dyDescent="0.25">
      <c r="A561" s="72">
        <v>7</v>
      </c>
      <c r="B561" s="72">
        <v>22020305</v>
      </c>
      <c r="C561" s="73" t="s">
        <v>27</v>
      </c>
      <c r="D561" s="74">
        <v>2450000</v>
      </c>
      <c r="E561" s="74">
        <v>450000</v>
      </c>
      <c r="F561" s="74">
        <v>5000000</v>
      </c>
      <c r="G561" s="74">
        <v>5200000</v>
      </c>
    </row>
    <row r="562" spans="1:7" ht="26.4" x14ac:dyDescent="0.25">
      <c r="A562" s="72">
        <v>8</v>
      </c>
      <c r="B562" s="72">
        <v>22020401</v>
      </c>
      <c r="C562" s="73" t="s">
        <v>28</v>
      </c>
      <c r="D562" s="74">
        <v>1972606</v>
      </c>
      <c r="E562" s="74">
        <v>1050000</v>
      </c>
      <c r="F562" s="74">
        <v>6500000</v>
      </c>
      <c r="G562" s="74">
        <v>7500000</v>
      </c>
    </row>
    <row r="563" spans="1:7" x14ac:dyDescent="0.25">
      <c r="A563" s="72">
        <v>9</v>
      </c>
      <c r="B563" s="72">
        <v>22020402</v>
      </c>
      <c r="C563" s="73" t="s">
        <v>29</v>
      </c>
      <c r="D563" s="74">
        <v>2650800</v>
      </c>
      <c r="E563" s="74">
        <v>675000</v>
      </c>
      <c r="F563" s="74">
        <v>5000000</v>
      </c>
      <c r="G563" s="74">
        <v>5000000</v>
      </c>
    </row>
    <row r="564" spans="1:7" x14ac:dyDescent="0.25">
      <c r="A564" s="72">
        <v>10</v>
      </c>
      <c r="B564" s="72">
        <v>22020404</v>
      </c>
      <c r="C564" s="73" t="s">
        <v>38</v>
      </c>
      <c r="D564" s="75">
        <v>0</v>
      </c>
      <c r="E564" s="75">
        <v>0</v>
      </c>
      <c r="F564" s="75">
        <v>0</v>
      </c>
      <c r="G564" s="74">
        <v>4500000</v>
      </c>
    </row>
    <row r="565" spans="1:7" x14ac:dyDescent="0.25">
      <c r="A565" s="72">
        <v>11</v>
      </c>
      <c r="B565" s="72">
        <v>22020411</v>
      </c>
      <c r="C565" s="73" t="s">
        <v>133</v>
      </c>
      <c r="D565" s="75">
        <v>0</v>
      </c>
      <c r="E565" s="75">
        <v>0</v>
      </c>
      <c r="F565" s="74">
        <v>5000000</v>
      </c>
      <c r="G565" s="74">
        <v>5000000</v>
      </c>
    </row>
    <row r="566" spans="1:7" x14ac:dyDescent="0.25">
      <c r="A566" s="72">
        <v>12</v>
      </c>
      <c r="B566" s="72">
        <v>22020501</v>
      </c>
      <c r="C566" s="73" t="s">
        <v>30</v>
      </c>
      <c r="D566" s="74">
        <v>2032000</v>
      </c>
      <c r="E566" s="74">
        <v>1200000</v>
      </c>
      <c r="F566" s="74">
        <v>8000000</v>
      </c>
      <c r="G566" s="74">
        <v>8000000</v>
      </c>
    </row>
    <row r="567" spans="1:7" x14ac:dyDescent="0.25">
      <c r="A567" s="72">
        <v>13</v>
      </c>
      <c r="B567" s="72">
        <v>22020503</v>
      </c>
      <c r="C567" s="73" t="s">
        <v>41</v>
      </c>
      <c r="D567" s="74">
        <v>13636989</v>
      </c>
      <c r="E567" s="74">
        <v>9479000</v>
      </c>
      <c r="F567" s="74">
        <v>28500000</v>
      </c>
      <c r="G567" s="74">
        <v>30000000</v>
      </c>
    </row>
    <row r="568" spans="1:7" x14ac:dyDescent="0.25">
      <c r="A568" s="72">
        <v>14</v>
      </c>
      <c r="B568" s="72">
        <v>22020711</v>
      </c>
      <c r="C568" s="73" t="s">
        <v>85</v>
      </c>
      <c r="D568" s="74">
        <v>110000000</v>
      </c>
      <c r="E568" s="74">
        <v>45000000</v>
      </c>
      <c r="F568" s="74">
        <v>150000000</v>
      </c>
      <c r="G568" s="74">
        <v>150000000</v>
      </c>
    </row>
    <row r="569" spans="1:7" x14ac:dyDescent="0.25">
      <c r="A569" s="72">
        <v>15</v>
      </c>
      <c r="B569" s="72">
        <v>22021001</v>
      </c>
      <c r="C569" s="73" t="s">
        <v>45</v>
      </c>
      <c r="D569" s="74">
        <v>1718500</v>
      </c>
      <c r="E569" s="74">
        <v>150000</v>
      </c>
      <c r="F569" s="74">
        <v>2500000</v>
      </c>
      <c r="G569" s="74">
        <v>3000000</v>
      </c>
    </row>
    <row r="570" spans="1:7" x14ac:dyDescent="0.25">
      <c r="A570" s="72">
        <v>16</v>
      </c>
      <c r="B570" s="72">
        <v>22021003</v>
      </c>
      <c r="C570" s="73" t="s">
        <v>47</v>
      </c>
      <c r="D570" s="74">
        <v>70796122</v>
      </c>
      <c r="E570" s="74">
        <v>20238000</v>
      </c>
      <c r="F570" s="74">
        <v>180000000</v>
      </c>
      <c r="G570" s="74">
        <v>190000000</v>
      </c>
    </row>
    <row r="571" spans="1:7" x14ac:dyDescent="0.25">
      <c r="A571" s="72">
        <v>17</v>
      </c>
      <c r="B571" s="72">
        <v>22021007</v>
      </c>
      <c r="C571" s="73" t="s">
        <v>48</v>
      </c>
      <c r="D571" s="74">
        <v>1590000</v>
      </c>
      <c r="E571" s="74">
        <v>375000</v>
      </c>
      <c r="F571" s="74">
        <v>4000000</v>
      </c>
      <c r="G571" s="74">
        <v>5000000</v>
      </c>
    </row>
    <row r="572" spans="1:7" x14ac:dyDescent="0.25">
      <c r="A572" s="72">
        <v>18</v>
      </c>
      <c r="B572" s="72">
        <v>22021060</v>
      </c>
      <c r="C572" s="73" t="s">
        <v>54</v>
      </c>
      <c r="D572" s="74">
        <v>3300000</v>
      </c>
      <c r="E572" s="75">
        <v>0</v>
      </c>
      <c r="F572" s="74">
        <v>5000000</v>
      </c>
      <c r="G572" s="74">
        <v>5000000</v>
      </c>
    </row>
    <row r="573" spans="1:7" x14ac:dyDescent="0.25">
      <c r="A573" s="223" t="s">
        <v>31</v>
      </c>
      <c r="B573" s="223"/>
      <c r="C573" s="223"/>
      <c r="D573" s="76">
        <v>350782560</v>
      </c>
      <c r="E573" s="76">
        <v>235301000</v>
      </c>
      <c r="F573" s="76">
        <v>724000000</v>
      </c>
      <c r="G573" s="76">
        <v>760200000</v>
      </c>
    </row>
    <row r="574" spans="1:7" x14ac:dyDescent="0.25">
      <c r="A574" s="71">
        <v>36</v>
      </c>
      <c r="B574" s="71">
        <v>52100200100</v>
      </c>
      <c r="C574" s="224" t="s">
        <v>134</v>
      </c>
      <c r="D574" s="224"/>
      <c r="E574" s="224"/>
      <c r="F574" s="224"/>
      <c r="G574" s="224"/>
    </row>
    <row r="575" spans="1:7" x14ac:dyDescent="0.25">
      <c r="A575" s="72">
        <v>1</v>
      </c>
      <c r="B575" s="72">
        <v>22020102</v>
      </c>
      <c r="C575" s="73" t="s">
        <v>25</v>
      </c>
      <c r="D575" s="74">
        <v>7600000</v>
      </c>
      <c r="E575" s="74">
        <v>3328000</v>
      </c>
      <c r="F575" s="74">
        <v>18590000</v>
      </c>
      <c r="G575" s="74">
        <v>69000000</v>
      </c>
    </row>
    <row r="576" spans="1:7" x14ac:dyDescent="0.25">
      <c r="A576" s="72">
        <v>2</v>
      </c>
      <c r="B576" s="72">
        <v>22020201</v>
      </c>
      <c r="C576" s="73" t="s">
        <v>33</v>
      </c>
      <c r="D576" s="74">
        <v>745000</v>
      </c>
      <c r="E576" s="74">
        <v>400000</v>
      </c>
      <c r="F576" s="74">
        <v>1800000</v>
      </c>
      <c r="G576" s="74">
        <v>8950000</v>
      </c>
    </row>
    <row r="577" spans="1:7" x14ac:dyDescent="0.25">
      <c r="A577" s="72">
        <v>3</v>
      </c>
      <c r="B577" s="72">
        <v>22020202</v>
      </c>
      <c r="C577" s="73" t="s">
        <v>34</v>
      </c>
      <c r="D577" s="74">
        <v>2170000</v>
      </c>
      <c r="E577" s="74">
        <v>1136000</v>
      </c>
      <c r="F577" s="74">
        <v>4500000</v>
      </c>
      <c r="G577" s="74">
        <v>9900000</v>
      </c>
    </row>
    <row r="578" spans="1:7" x14ac:dyDescent="0.25">
      <c r="A578" s="72">
        <v>4</v>
      </c>
      <c r="B578" s="72">
        <v>22020301</v>
      </c>
      <c r="C578" s="73" t="s">
        <v>26</v>
      </c>
      <c r="D578" s="74">
        <v>3840000</v>
      </c>
      <c r="E578" s="74">
        <v>3596500</v>
      </c>
      <c r="F578" s="74">
        <v>8300000</v>
      </c>
      <c r="G578" s="74">
        <v>19500000</v>
      </c>
    </row>
    <row r="579" spans="1:7" x14ac:dyDescent="0.25">
      <c r="A579" s="72">
        <v>5</v>
      </c>
      <c r="B579" s="72">
        <v>22020303</v>
      </c>
      <c r="C579" s="73" t="s">
        <v>36</v>
      </c>
      <c r="D579" s="74">
        <v>445000</v>
      </c>
      <c r="E579" s="74">
        <v>269250</v>
      </c>
      <c r="F579" s="74">
        <v>1520000</v>
      </c>
      <c r="G579" s="74">
        <v>2820000</v>
      </c>
    </row>
    <row r="580" spans="1:7" x14ac:dyDescent="0.25">
      <c r="A580" s="72">
        <v>6</v>
      </c>
      <c r="B580" s="72">
        <v>22020305</v>
      </c>
      <c r="C580" s="73" t="s">
        <v>27</v>
      </c>
      <c r="D580" s="74">
        <v>4240000</v>
      </c>
      <c r="E580" s="74">
        <v>2259000</v>
      </c>
      <c r="F580" s="74">
        <v>8210000</v>
      </c>
      <c r="G580" s="74">
        <v>11220000</v>
      </c>
    </row>
    <row r="581" spans="1:7" x14ac:dyDescent="0.25">
      <c r="A581" s="72">
        <v>7</v>
      </c>
      <c r="B581" s="72">
        <v>22020306</v>
      </c>
      <c r="C581" s="73" t="s">
        <v>90</v>
      </c>
      <c r="D581" s="74">
        <v>1125000</v>
      </c>
      <c r="E581" s="74">
        <v>3829300</v>
      </c>
      <c r="F581" s="74">
        <v>4750000</v>
      </c>
      <c r="G581" s="74">
        <v>9500000</v>
      </c>
    </row>
    <row r="582" spans="1:7" ht="26.4" x14ac:dyDescent="0.25">
      <c r="A582" s="72">
        <v>8</v>
      </c>
      <c r="B582" s="72">
        <v>22020401</v>
      </c>
      <c r="C582" s="73" t="s">
        <v>28</v>
      </c>
      <c r="D582" s="74">
        <v>3500000</v>
      </c>
      <c r="E582" s="74">
        <v>8418444</v>
      </c>
      <c r="F582" s="74">
        <v>9400000</v>
      </c>
      <c r="G582" s="74">
        <v>12400000</v>
      </c>
    </row>
    <row r="583" spans="1:7" x14ac:dyDescent="0.25">
      <c r="A583" s="72">
        <v>9</v>
      </c>
      <c r="B583" s="72">
        <v>22020402</v>
      </c>
      <c r="C583" s="73" t="s">
        <v>29</v>
      </c>
      <c r="D583" s="74">
        <v>1450000</v>
      </c>
      <c r="E583" s="74">
        <v>1096250</v>
      </c>
      <c r="F583" s="74">
        <v>5600000</v>
      </c>
      <c r="G583" s="74">
        <v>8300000</v>
      </c>
    </row>
    <row r="584" spans="1:7" x14ac:dyDescent="0.25">
      <c r="A584" s="72">
        <v>10</v>
      </c>
      <c r="B584" s="72">
        <v>22020406</v>
      </c>
      <c r="C584" s="73" t="s">
        <v>56</v>
      </c>
      <c r="D584" s="74">
        <v>2300000</v>
      </c>
      <c r="E584" s="74">
        <v>3042975</v>
      </c>
      <c r="F584" s="74">
        <v>5400000</v>
      </c>
      <c r="G584" s="74">
        <v>9450000</v>
      </c>
    </row>
    <row r="585" spans="1:7" x14ac:dyDescent="0.25">
      <c r="A585" s="72">
        <v>11</v>
      </c>
      <c r="B585" s="72">
        <v>22020501</v>
      </c>
      <c r="C585" s="73" t="s">
        <v>30</v>
      </c>
      <c r="D585" s="74">
        <v>12540000</v>
      </c>
      <c r="E585" s="74">
        <v>23260328</v>
      </c>
      <c r="F585" s="74">
        <v>24300000</v>
      </c>
      <c r="G585" s="74">
        <v>87500000</v>
      </c>
    </row>
    <row r="586" spans="1:7" x14ac:dyDescent="0.25">
      <c r="A586" s="72">
        <v>12</v>
      </c>
      <c r="B586" s="72">
        <v>22020601</v>
      </c>
      <c r="C586" s="73" t="s">
        <v>42</v>
      </c>
      <c r="D586" s="74">
        <v>1290000</v>
      </c>
      <c r="E586" s="74">
        <v>1220000</v>
      </c>
      <c r="F586" s="74">
        <v>4960000</v>
      </c>
      <c r="G586" s="74">
        <v>9620000</v>
      </c>
    </row>
    <row r="587" spans="1:7" x14ac:dyDescent="0.25">
      <c r="A587" s="72">
        <v>13</v>
      </c>
      <c r="B587" s="72">
        <v>22020708</v>
      </c>
      <c r="C587" s="73" t="s">
        <v>135</v>
      </c>
      <c r="D587" s="74">
        <v>25000000</v>
      </c>
      <c r="E587" s="75">
        <v>0</v>
      </c>
      <c r="F587" s="75">
        <v>0</v>
      </c>
      <c r="G587" s="74">
        <v>10000000</v>
      </c>
    </row>
    <row r="588" spans="1:7" x14ac:dyDescent="0.25">
      <c r="A588" s="72">
        <v>14</v>
      </c>
      <c r="B588" s="72">
        <v>22021001</v>
      </c>
      <c r="C588" s="73" t="s">
        <v>45</v>
      </c>
      <c r="D588" s="74">
        <v>3170000</v>
      </c>
      <c r="E588" s="74">
        <v>6279800</v>
      </c>
      <c r="F588" s="74">
        <v>9300000</v>
      </c>
      <c r="G588" s="74">
        <v>11560000</v>
      </c>
    </row>
    <row r="589" spans="1:7" x14ac:dyDescent="0.25">
      <c r="A589" s="72">
        <v>15</v>
      </c>
      <c r="B589" s="72">
        <v>22021003</v>
      </c>
      <c r="C589" s="73" t="s">
        <v>47</v>
      </c>
      <c r="D589" s="74">
        <v>4102000</v>
      </c>
      <c r="E589" s="74">
        <v>10647320</v>
      </c>
      <c r="F589" s="74">
        <v>19700000</v>
      </c>
      <c r="G589" s="74">
        <v>46900000</v>
      </c>
    </row>
    <row r="590" spans="1:7" x14ac:dyDescent="0.25">
      <c r="A590" s="72">
        <v>16</v>
      </c>
      <c r="B590" s="72">
        <v>22021007</v>
      </c>
      <c r="C590" s="73" t="s">
        <v>48</v>
      </c>
      <c r="D590" s="74">
        <v>6840500</v>
      </c>
      <c r="E590" s="74">
        <v>16946000</v>
      </c>
      <c r="F590" s="74">
        <v>21150000</v>
      </c>
      <c r="G590" s="74">
        <v>63000000</v>
      </c>
    </row>
    <row r="591" spans="1:7" x14ac:dyDescent="0.25">
      <c r="A591" s="72">
        <v>17</v>
      </c>
      <c r="B591" s="72">
        <v>22021060</v>
      </c>
      <c r="C591" s="73" t="s">
        <v>54</v>
      </c>
      <c r="D591" s="74">
        <v>11560000</v>
      </c>
      <c r="E591" s="74">
        <v>11299000</v>
      </c>
      <c r="F591" s="74">
        <v>21520000</v>
      </c>
      <c r="G591" s="74">
        <v>35000000</v>
      </c>
    </row>
    <row r="592" spans="1:7" x14ac:dyDescent="0.25">
      <c r="A592" s="223" t="s">
        <v>31</v>
      </c>
      <c r="B592" s="223"/>
      <c r="C592" s="223"/>
      <c r="D592" s="76">
        <v>91917500</v>
      </c>
      <c r="E592" s="76">
        <v>97028167</v>
      </c>
      <c r="F592" s="76">
        <v>169000000</v>
      </c>
      <c r="G592" s="76">
        <v>424620000</v>
      </c>
    </row>
    <row r="593" spans="1:7" x14ac:dyDescent="0.25">
      <c r="A593" s="71">
        <v>37</v>
      </c>
      <c r="B593" s="71">
        <v>23100100100</v>
      </c>
      <c r="C593" s="224" t="s">
        <v>136</v>
      </c>
      <c r="D593" s="224"/>
      <c r="E593" s="224"/>
      <c r="F593" s="224"/>
      <c r="G593" s="224"/>
    </row>
    <row r="594" spans="1:7" x14ac:dyDescent="0.25">
      <c r="A594" s="72">
        <v>1</v>
      </c>
      <c r="B594" s="72">
        <v>22020102</v>
      </c>
      <c r="C594" s="73" t="s">
        <v>25</v>
      </c>
      <c r="D594" s="74">
        <v>3249900</v>
      </c>
      <c r="E594" s="74">
        <v>5533000</v>
      </c>
      <c r="F594" s="74">
        <v>9200000</v>
      </c>
      <c r="G594" s="74">
        <v>9200000</v>
      </c>
    </row>
    <row r="595" spans="1:7" x14ac:dyDescent="0.25">
      <c r="A595" s="72">
        <v>2</v>
      </c>
      <c r="B595" s="72">
        <v>22020104</v>
      </c>
      <c r="C595" s="73" t="s">
        <v>113</v>
      </c>
      <c r="D595" s="75">
        <v>0</v>
      </c>
      <c r="E595" s="75">
        <v>0</v>
      </c>
      <c r="F595" s="74">
        <v>15000000</v>
      </c>
      <c r="G595" s="74">
        <v>15000000</v>
      </c>
    </row>
    <row r="596" spans="1:7" x14ac:dyDescent="0.25">
      <c r="A596" s="72">
        <v>3</v>
      </c>
      <c r="B596" s="72">
        <v>22020201</v>
      </c>
      <c r="C596" s="73" t="s">
        <v>33</v>
      </c>
      <c r="D596" s="74">
        <v>679700</v>
      </c>
      <c r="E596" s="74">
        <v>1450000</v>
      </c>
      <c r="F596" s="74">
        <v>2000000</v>
      </c>
      <c r="G596" s="74">
        <v>2000000</v>
      </c>
    </row>
    <row r="597" spans="1:7" x14ac:dyDescent="0.25">
      <c r="A597" s="72">
        <v>4</v>
      </c>
      <c r="B597" s="72">
        <v>22020202</v>
      </c>
      <c r="C597" s="73" t="s">
        <v>34</v>
      </c>
      <c r="D597" s="74">
        <v>1440000</v>
      </c>
      <c r="E597" s="74">
        <v>1900000</v>
      </c>
      <c r="F597" s="74">
        <v>3000000</v>
      </c>
      <c r="G597" s="74">
        <v>3000000</v>
      </c>
    </row>
    <row r="598" spans="1:7" x14ac:dyDescent="0.25">
      <c r="A598" s="72">
        <v>5</v>
      </c>
      <c r="B598" s="72">
        <v>22020301</v>
      </c>
      <c r="C598" s="73" t="s">
        <v>26</v>
      </c>
      <c r="D598" s="74">
        <v>1360000</v>
      </c>
      <c r="E598" s="74">
        <v>2240000</v>
      </c>
      <c r="F598" s="74">
        <v>3000000</v>
      </c>
      <c r="G598" s="74">
        <v>3000000</v>
      </c>
    </row>
    <row r="599" spans="1:7" x14ac:dyDescent="0.25">
      <c r="A599" s="72">
        <v>6</v>
      </c>
      <c r="B599" s="72">
        <v>22020303</v>
      </c>
      <c r="C599" s="73" t="s">
        <v>36</v>
      </c>
      <c r="D599" s="74">
        <v>530000</v>
      </c>
      <c r="E599" s="74">
        <v>1080000</v>
      </c>
      <c r="F599" s="74">
        <v>1800000</v>
      </c>
      <c r="G599" s="74">
        <v>1800000</v>
      </c>
    </row>
    <row r="600" spans="1:7" x14ac:dyDescent="0.25">
      <c r="A600" s="72">
        <v>7</v>
      </c>
      <c r="B600" s="72">
        <v>22020305</v>
      </c>
      <c r="C600" s="73" t="s">
        <v>27</v>
      </c>
      <c r="D600" s="74">
        <v>400000</v>
      </c>
      <c r="E600" s="74">
        <v>1750000</v>
      </c>
      <c r="F600" s="74">
        <v>4000000</v>
      </c>
      <c r="G600" s="74">
        <v>4000000</v>
      </c>
    </row>
    <row r="601" spans="1:7" ht="26.4" x14ac:dyDescent="0.25">
      <c r="A601" s="72">
        <v>8</v>
      </c>
      <c r="B601" s="72">
        <v>22020401</v>
      </c>
      <c r="C601" s="73" t="s">
        <v>28</v>
      </c>
      <c r="D601" s="74">
        <v>1920000</v>
      </c>
      <c r="E601" s="74">
        <v>4350000</v>
      </c>
      <c r="F601" s="74">
        <v>9000000</v>
      </c>
      <c r="G601" s="74">
        <v>9000000</v>
      </c>
    </row>
    <row r="602" spans="1:7" x14ac:dyDescent="0.25">
      <c r="A602" s="72">
        <v>9</v>
      </c>
      <c r="B602" s="72">
        <v>22020402</v>
      </c>
      <c r="C602" s="73" t="s">
        <v>29</v>
      </c>
      <c r="D602" s="75">
        <v>0</v>
      </c>
      <c r="E602" s="74">
        <v>945600</v>
      </c>
      <c r="F602" s="74">
        <v>2000000</v>
      </c>
      <c r="G602" s="74">
        <v>2000000</v>
      </c>
    </row>
    <row r="603" spans="1:7" x14ac:dyDescent="0.25">
      <c r="A603" s="72">
        <v>10</v>
      </c>
      <c r="B603" s="72">
        <v>22020501</v>
      </c>
      <c r="C603" s="73" t="s">
        <v>30</v>
      </c>
      <c r="D603" s="74">
        <v>6294750</v>
      </c>
      <c r="E603" s="74">
        <v>2197000</v>
      </c>
      <c r="F603" s="74">
        <v>6500000</v>
      </c>
      <c r="G603" s="74">
        <v>10500000</v>
      </c>
    </row>
    <row r="604" spans="1:7" x14ac:dyDescent="0.25">
      <c r="A604" s="72">
        <v>11</v>
      </c>
      <c r="B604" s="72">
        <v>22020503</v>
      </c>
      <c r="C604" s="73" t="s">
        <v>41</v>
      </c>
      <c r="D604" s="74">
        <v>9648500</v>
      </c>
      <c r="E604" s="74">
        <v>13795000</v>
      </c>
      <c r="F604" s="74">
        <v>25000000</v>
      </c>
      <c r="G604" s="74">
        <v>29000000</v>
      </c>
    </row>
    <row r="605" spans="1:7" x14ac:dyDescent="0.25">
      <c r="A605" s="72">
        <v>12</v>
      </c>
      <c r="B605" s="72">
        <v>22020801</v>
      </c>
      <c r="C605" s="73" t="s">
        <v>64</v>
      </c>
      <c r="D605" s="74">
        <v>1618000</v>
      </c>
      <c r="E605" s="74">
        <v>2319000</v>
      </c>
      <c r="F605" s="74">
        <v>5500000</v>
      </c>
      <c r="G605" s="74">
        <v>5500000</v>
      </c>
    </row>
    <row r="606" spans="1:7" x14ac:dyDescent="0.25">
      <c r="A606" s="72">
        <v>13</v>
      </c>
      <c r="B606" s="72">
        <v>22021001</v>
      </c>
      <c r="C606" s="73" t="s">
        <v>45</v>
      </c>
      <c r="D606" s="75">
        <v>0</v>
      </c>
      <c r="E606" s="74">
        <v>660000</v>
      </c>
      <c r="F606" s="74">
        <v>1000000</v>
      </c>
      <c r="G606" s="74">
        <v>1000000</v>
      </c>
    </row>
    <row r="607" spans="1:7" x14ac:dyDescent="0.25">
      <c r="A607" s="72">
        <v>14</v>
      </c>
      <c r="B607" s="72">
        <v>22021003</v>
      </c>
      <c r="C607" s="73" t="s">
        <v>47</v>
      </c>
      <c r="D607" s="74">
        <v>340000</v>
      </c>
      <c r="E607" s="74">
        <v>1240000</v>
      </c>
      <c r="F607" s="74">
        <v>5000000</v>
      </c>
      <c r="G607" s="74">
        <v>5000000</v>
      </c>
    </row>
    <row r="608" spans="1:7" x14ac:dyDescent="0.25">
      <c r="A608" s="72">
        <v>15</v>
      </c>
      <c r="B608" s="72">
        <v>22021006</v>
      </c>
      <c r="C608" s="73" t="s">
        <v>95</v>
      </c>
      <c r="D608" s="74">
        <v>286000</v>
      </c>
      <c r="E608" s="74">
        <v>445000</v>
      </c>
      <c r="F608" s="74">
        <v>1500000</v>
      </c>
      <c r="G608" s="74">
        <v>1500000</v>
      </c>
    </row>
    <row r="609" spans="1:7" x14ac:dyDescent="0.25">
      <c r="A609" s="72">
        <v>16</v>
      </c>
      <c r="B609" s="72">
        <v>22021007</v>
      </c>
      <c r="C609" s="73" t="s">
        <v>48</v>
      </c>
      <c r="D609" s="74">
        <v>1606000</v>
      </c>
      <c r="E609" s="74">
        <v>1340000</v>
      </c>
      <c r="F609" s="74">
        <v>3500000</v>
      </c>
      <c r="G609" s="74">
        <v>3500000</v>
      </c>
    </row>
    <row r="610" spans="1:7" x14ac:dyDescent="0.25">
      <c r="A610" s="72">
        <v>17</v>
      </c>
      <c r="B610" s="72">
        <v>22021060</v>
      </c>
      <c r="C610" s="73" t="s">
        <v>54</v>
      </c>
      <c r="D610" s="74">
        <v>1500000</v>
      </c>
      <c r="E610" s="75">
        <v>0</v>
      </c>
      <c r="F610" s="74">
        <v>8000000</v>
      </c>
      <c r="G610" s="74">
        <v>8000000</v>
      </c>
    </row>
    <row r="611" spans="1:7" x14ac:dyDescent="0.25">
      <c r="A611" s="72">
        <v>18</v>
      </c>
      <c r="B611" s="72">
        <v>22021062</v>
      </c>
      <c r="C611" s="73" t="s">
        <v>102</v>
      </c>
      <c r="D611" s="74">
        <v>3450000</v>
      </c>
      <c r="E611" s="74">
        <v>2005000</v>
      </c>
      <c r="F611" s="74">
        <v>20000000</v>
      </c>
      <c r="G611" s="74">
        <v>20000000</v>
      </c>
    </row>
    <row r="612" spans="1:7" x14ac:dyDescent="0.25">
      <c r="A612" s="72">
        <v>19</v>
      </c>
      <c r="B612" s="72">
        <v>22021067</v>
      </c>
      <c r="C612" s="73" t="s">
        <v>123</v>
      </c>
      <c r="D612" s="75">
        <v>0</v>
      </c>
      <c r="E612" s="75">
        <v>0</v>
      </c>
      <c r="F612" s="74">
        <v>5000000</v>
      </c>
      <c r="G612" s="74">
        <v>5000000</v>
      </c>
    </row>
    <row r="613" spans="1:7" x14ac:dyDescent="0.25">
      <c r="A613" s="72">
        <v>20</v>
      </c>
      <c r="B613" s="72">
        <v>22021069</v>
      </c>
      <c r="C613" s="73" t="s">
        <v>75</v>
      </c>
      <c r="D613" s="75">
        <v>0</v>
      </c>
      <c r="E613" s="75">
        <v>0</v>
      </c>
      <c r="F613" s="74">
        <v>25590000</v>
      </c>
      <c r="G613" s="74">
        <v>25369500</v>
      </c>
    </row>
    <row r="614" spans="1:7" x14ac:dyDescent="0.25">
      <c r="A614" s="223" t="s">
        <v>31</v>
      </c>
      <c r="B614" s="223"/>
      <c r="C614" s="223"/>
      <c r="D614" s="76">
        <v>34322850</v>
      </c>
      <c r="E614" s="76">
        <v>43249600</v>
      </c>
      <c r="F614" s="76">
        <v>155590000</v>
      </c>
      <c r="G614" s="76">
        <v>163369500</v>
      </c>
    </row>
    <row r="615" spans="1:7" x14ac:dyDescent="0.25">
      <c r="A615" s="71">
        <v>38</v>
      </c>
      <c r="B615" s="71">
        <v>12400700100</v>
      </c>
      <c r="C615" s="224" t="s">
        <v>137</v>
      </c>
      <c r="D615" s="224"/>
      <c r="E615" s="224"/>
      <c r="F615" s="224"/>
      <c r="G615" s="224"/>
    </row>
    <row r="616" spans="1:7" x14ac:dyDescent="0.25">
      <c r="A616" s="72">
        <v>1</v>
      </c>
      <c r="B616" s="72">
        <v>22020102</v>
      </c>
      <c r="C616" s="73" t="s">
        <v>25</v>
      </c>
      <c r="D616" s="74">
        <v>1444500</v>
      </c>
      <c r="E616" s="75">
        <v>0</v>
      </c>
      <c r="F616" s="74">
        <v>3000000</v>
      </c>
      <c r="G616" s="74">
        <v>3000000</v>
      </c>
    </row>
    <row r="617" spans="1:7" x14ac:dyDescent="0.25">
      <c r="A617" s="72">
        <v>2</v>
      </c>
      <c r="B617" s="72">
        <v>22020201</v>
      </c>
      <c r="C617" s="73" t="s">
        <v>33</v>
      </c>
      <c r="D617" s="74">
        <v>54998</v>
      </c>
      <c r="E617" s="75">
        <v>0</v>
      </c>
      <c r="F617" s="74">
        <v>1000000</v>
      </c>
      <c r="G617" s="74">
        <v>1000000</v>
      </c>
    </row>
    <row r="618" spans="1:7" x14ac:dyDescent="0.25">
      <c r="A618" s="72">
        <v>3</v>
      </c>
      <c r="B618" s="72">
        <v>22020202</v>
      </c>
      <c r="C618" s="73" t="s">
        <v>34</v>
      </c>
      <c r="D618" s="75">
        <v>0</v>
      </c>
      <c r="E618" s="75">
        <v>0</v>
      </c>
      <c r="F618" s="75">
        <v>0</v>
      </c>
      <c r="G618" s="75">
        <v>0</v>
      </c>
    </row>
    <row r="619" spans="1:7" x14ac:dyDescent="0.25">
      <c r="A619" s="72">
        <v>4</v>
      </c>
      <c r="B619" s="72">
        <v>22020301</v>
      </c>
      <c r="C619" s="73" t="s">
        <v>26</v>
      </c>
      <c r="D619" s="74">
        <v>270832</v>
      </c>
      <c r="E619" s="75">
        <v>0</v>
      </c>
      <c r="F619" s="74">
        <v>500000</v>
      </c>
      <c r="G619" s="74">
        <v>500000</v>
      </c>
    </row>
    <row r="620" spans="1:7" ht="26.4" x14ac:dyDescent="0.25">
      <c r="A620" s="72">
        <v>5</v>
      </c>
      <c r="B620" s="72">
        <v>22020401</v>
      </c>
      <c r="C620" s="73" t="s">
        <v>28</v>
      </c>
      <c r="D620" s="74">
        <v>1175000</v>
      </c>
      <c r="E620" s="75">
        <v>0</v>
      </c>
      <c r="F620" s="74">
        <v>2000000</v>
      </c>
      <c r="G620" s="74">
        <v>2450000</v>
      </c>
    </row>
    <row r="621" spans="1:7" x14ac:dyDescent="0.25">
      <c r="A621" s="72">
        <v>6</v>
      </c>
      <c r="B621" s="72">
        <v>22020402</v>
      </c>
      <c r="C621" s="73" t="s">
        <v>29</v>
      </c>
      <c r="D621" s="74">
        <v>140000</v>
      </c>
      <c r="E621" s="75">
        <v>0</v>
      </c>
      <c r="F621" s="74">
        <v>500000</v>
      </c>
      <c r="G621" s="74">
        <v>500000</v>
      </c>
    </row>
    <row r="622" spans="1:7" x14ac:dyDescent="0.25">
      <c r="A622" s="72">
        <v>7</v>
      </c>
      <c r="B622" s="72">
        <v>22020501</v>
      </c>
      <c r="C622" s="73" t="s">
        <v>30</v>
      </c>
      <c r="D622" s="74">
        <v>214669</v>
      </c>
      <c r="E622" s="75">
        <v>0</v>
      </c>
      <c r="F622" s="74">
        <v>2000000</v>
      </c>
      <c r="G622" s="74">
        <v>2000000</v>
      </c>
    </row>
    <row r="623" spans="1:7" x14ac:dyDescent="0.25">
      <c r="A623" s="223" t="s">
        <v>31</v>
      </c>
      <c r="B623" s="223"/>
      <c r="C623" s="223"/>
      <c r="D623" s="76">
        <v>3299999</v>
      </c>
      <c r="E623" s="77">
        <v>0</v>
      </c>
      <c r="F623" s="76">
        <v>9000000</v>
      </c>
      <c r="G623" s="76">
        <v>9450000</v>
      </c>
    </row>
    <row r="624" spans="1:7" x14ac:dyDescent="0.25">
      <c r="A624" s="71">
        <v>39</v>
      </c>
      <c r="B624" s="71">
        <v>27300100200</v>
      </c>
      <c r="C624" s="224" t="s">
        <v>138</v>
      </c>
      <c r="D624" s="224"/>
      <c r="E624" s="224"/>
      <c r="F624" s="224"/>
      <c r="G624" s="224"/>
    </row>
    <row r="625" spans="1:7" x14ac:dyDescent="0.25">
      <c r="A625" s="72">
        <v>1</v>
      </c>
      <c r="B625" s="72">
        <v>22020102</v>
      </c>
      <c r="C625" s="73" t="s">
        <v>25</v>
      </c>
      <c r="D625" s="74">
        <v>5000000</v>
      </c>
      <c r="E625" s="74">
        <v>5950000</v>
      </c>
      <c r="F625" s="74">
        <v>12250000</v>
      </c>
      <c r="G625" s="74">
        <v>13750000</v>
      </c>
    </row>
    <row r="626" spans="1:7" x14ac:dyDescent="0.25">
      <c r="A626" s="72">
        <v>2</v>
      </c>
      <c r="B626" s="72">
        <v>22020201</v>
      </c>
      <c r="C626" s="73" t="s">
        <v>33</v>
      </c>
      <c r="D626" s="74">
        <v>400000</v>
      </c>
      <c r="E626" s="75">
        <v>0</v>
      </c>
      <c r="F626" s="74">
        <v>500000</v>
      </c>
      <c r="G626" s="74">
        <v>500000</v>
      </c>
    </row>
    <row r="627" spans="1:7" x14ac:dyDescent="0.25">
      <c r="A627" s="72">
        <v>3</v>
      </c>
      <c r="B627" s="72">
        <v>22020202</v>
      </c>
      <c r="C627" s="73" t="s">
        <v>34</v>
      </c>
      <c r="D627" s="74">
        <v>300000</v>
      </c>
      <c r="E627" s="74">
        <v>164000</v>
      </c>
      <c r="F627" s="74">
        <v>800000</v>
      </c>
      <c r="G627" s="74">
        <v>800000</v>
      </c>
    </row>
    <row r="628" spans="1:7" x14ac:dyDescent="0.25">
      <c r="A628" s="72">
        <v>4</v>
      </c>
      <c r="B628" s="72">
        <v>22020301</v>
      </c>
      <c r="C628" s="73" t="s">
        <v>26</v>
      </c>
      <c r="D628" s="74">
        <v>1901000</v>
      </c>
      <c r="E628" s="74">
        <v>2150000</v>
      </c>
      <c r="F628" s="74">
        <v>2700000</v>
      </c>
      <c r="G628" s="74">
        <v>2700000</v>
      </c>
    </row>
    <row r="629" spans="1:7" x14ac:dyDescent="0.25">
      <c r="A629" s="72">
        <v>5</v>
      </c>
      <c r="B629" s="72">
        <v>22020305</v>
      </c>
      <c r="C629" s="73" t="s">
        <v>27</v>
      </c>
      <c r="D629" s="74">
        <v>250000</v>
      </c>
      <c r="E629" s="74">
        <v>250000</v>
      </c>
      <c r="F629" s="74">
        <v>1000500</v>
      </c>
      <c r="G629" s="74">
        <v>1600500</v>
      </c>
    </row>
    <row r="630" spans="1:7" ht="26.4" x14ac:dyDescent="0.25">
      <c r="A630" s="72">
        <v>6</v>
      </c>
      <c r="B630" s="72">
        <v>22020401</v>
      </c>
      <c r="C630" s="73" t="s">
        <v>28</v>
      </c>
      <c r="D630" s="74">
        <v>500000</v>
      </c>
      <c r="E630" s="74">
        <v>1850000</v>
      </c>
      <c r="F630" s="74">
        <v>2600000</v>
      </c>
      <c r="G630" s="74">
        <v>5000000</v>
      </c>
    </row>
    <row r="631" spans="1:7" x14ac:dyDescent="0.25">
      <c r="A631" s="72">
        <v>7</v>
      </c>
      <c r="B631" s="72">
        <v>22020402</v>
      </c>
      <c r="C631" s="73" t="s">
        <v>29</v>
      </c>
      <c r="D631" s="74">
        <v>750000</v>
      </c>
      <c r="E631" s="74">
        <v>666000</v>
      </c>
      <c r="F631" s="74">
        <v>1400000</v>
      </c>
      <c r="G631" s="74">
        <v>1900000</v>
      </c>
    </row>
    <row r="632" spans="1:7" x14ac:dyDescent="0.25">
      <c r="A632" s="72">
        <v>8</v>
      </c>
      <c r="B632" s="72">
        <v>22020501</v>
      </c>
      <c r="C632" s="73" t="s">
        <v>30</v>
      </c>
      <c r="D632" s="74">
        <v>1350000</v>
      </c>
      <c r="E632" s="74">
        <v>2115000</v>
      </c>
      <c r="F632" s="74">
        <v>4000000</v>
      </c>
      <c r="G632" s="74">
        <v>7000000</v>
      </c>
    </row>
    <row r="633" spans="1:7" x14ac:dyDescent="0.25">
      <c r="A633" s="72">
        <v>9</v>
      </c>
      <c r="B633" s="72">
        <v>22021001</v>
      </c>
      <c r="C633" s="73" t="s">
        <v>45</v>
      </c>
      <c r="D633" s="74">
        <v>836000</v>
      </c>
      <c r="E633" s="74">
        <v>3600000</v>
      </c>
      <c r="F633" s="74">
        <v>2400000</v>
      </c>
      <c r="G633" s="74">
        <v>4400000</v>
      </c>
    </row>
    <row r="634" spans="1:7" x14ac:dyDescent="0.25">
      <c r="A634" s="72">
        <v>10</v>
      </c>
      <c r="B634" s="72">
        <v>22021007</v>
      </c>
      <c r="C634" s="73" t="s">
        <v>48</v>
      </c>
      <c r="D634" s="75">
        <v>0</v>
      </c>
      <c r="E634" s="74">
        <v>1250000</v>
      </c>
      <c r="F634" s="74">
        <v>2349500</v>
      </c>
      <c r="G634" s="74">
        <v>2349500</v>
      </c>
    </row>
    <row r="635" spans="1:7" x14ac:dyDescent="0.25">
      <c r="A635" s="223" t="s">
        <v>31</v>
      </c>
      <c r="B635" s="223"/>
      <c r="C635" s="223"/>
      <c r="D635" s="76">
        <v>11287000</v>
      </c>
      <c r="E635" s="76">
        <v>17995000</v>
      </c>
      <c r="F635" s="76">
        <v>30000000</v>
      </c>
      <c r="G635" s="76">
        <v>40000000</v>
      </c>
    </row>
    <row r="636" spans="1:7" x14ac:dyDescent="0.25">
      <c r="A636" s="71">
        <v>40</v>
      </c>
      <c r="B636" s="71">
        <v>55100100100</v>
      </c>
      <c r="C636" s="224" t="s">
        <v>139</v>
      </c>
      <c r="D636" s="224"/>
      <c r="E636" s="224"/>
      <c r="F636" s="224"/>
      <c r="G636" s="224"/>
    </row>
    <row r="637" spans="1:7" x14ac:dyDescent="0.25">
      <c r="A637" s="72">
        <v>1</v>
      </c>
      <c r="B637" s="72">
        <v>22020102</v>
      </c>
      <c r="C637" s="73" t="s">
        <v>25</v>
      </c>
      <c r="D637" s="75">
        <v>667</v>
      </c>
      <c r="E637" s="74">
        <v>1350000</v>
      </c>
      <c r="F637" s="74">
        <v>6000000</v>
      </c>
      <c r="G637" s="74">
        <v>6000000</v>
      </c>
    </row>
    <row r="638" spans="1:7" x14ac:dyDescent="0.25">
      <c r="A638" s="72">
        <v>2</v>
      </c>
      <c r="B638" s="72">
        <v>22020201</v>
      </c>
      <c r="C638" s="73" t="s">
        <v>33</v>
      </c>
      <c r="D638" s="75">
        <v>667</v>
      </c>
      <c r="E638" s="74">
        <v>900000</v>
      </c>
      <c r="F638" s="74">
        <v>5500000</v>
      </c>
      <c r="G638" s="74">
        <v>5500000</v>
      </c>
    </row>
    <row r="639" spans="1:7" x14ac:dyDescent="0.25">
      <c r="A639" s="72">
        <v>3</v>
      </c>
      <c r="B639" s="72">
        <v>22020202</v>
      </c>
      <c r="C639" s="73" t="s">
        <v>34</v>
      </c>
      <c r="D639" s="74">
        <v>333333</v>
      </c>
      <c r="E639" s="74">
        <v>540000</v>
      </c>
      <c r="F639" s="74">
        <v>2846600</v>
      </c>
      <c r="G639" s="74">
        <v>2846600</v>
      </c>
    </row>
    <row r="640" spans="1:7" x14ac:dyDescent="0.25">
      <c r="A640" s="72">
        <v>4</v>
      </c>
      <c r="B640" s="72">
        <v>22020209</v>
      </c>
      <c r="C640" s="73" t="s">
        <v>132</v>
      </c>
      <c r="D640" s="74">
        <v>1333333</v>
      </c>
      <c r="E640" s="75">
        <v>0</v>
      </c>
      <c r="F640" s="74">
        <v>2000000</v>
      </c>
      <c r="G640" s="74">
        <v>2000000</v>
      </c>
    </row>
    <row r="641" spans="1:7" x14ac:dyDescent="0.25">
      <c r="A641" s="72">
        <v>5</v>
      </c>
      <c r="B641" s="72">
        <v>22020301</v>
      </c>
      <c r="C641" s="73" t="s">
        <v>26</v>
      </c>
      <c r="D641" s="74">
        <v>2000000</v>
      </c>
      <c r="E641" s="74">
        <v>1710000</v>
      </c>
      <c r="F641" s="74">
        <v>8000000</v>
      </c>
      <c r="G641" s="74">
        <v>8000000</v>
      </c>
    </row>
    <row r="642" spans="1:7" x14ac:dyDescent="0.25">
      <c r="A642" s="72">
        <v>6</v>
      </c>
      <c r="B642" s="72">
        <v>22020305</v>
      </c>
      <c r="C642" s="73" t="s">
        <v>27</v>
      </c>
      <c r="D642" s="74">
        <v>533333</v>
      </c>
      <c r="E642" s="74">
        <v>1710000</v>
      </c>
      <c r="F642" s="74">
        <v>8000000</v>
      </c>
      <c r="G642" s="74">
        <v>8000000</v>
      </c>
    </row>
    <row r="643" spans="1:7" ht="26.4" x14ac:dyDescent="0.25">
      <c r="A643" s="72">
        <v>7</v>
      </c>
      <c r="B643" s="72">
        <v>22020315</v>
      </c>
      <c r="C643" s="73" t="s">
        <v>61</v>
      </c>
      <c r="D643" s="74">
        <v>1600000</v>
      </c>
      <c r="E643" s="75">
        <v>0</v>
      </c>
      <c r="F643" s="74">
        <v>2500000</v>
      </c>
      <c r="G643" s="74">
        <v>2500000</v>
      </c>
    </row>
    <row r="644" spans="1:7" ht="26.4" x14ac:dyDescent="0.25">
      <c r="A644" s="72">
        <v>8</v>
      </c>
      <c r="B644" s="72">
        <v>22020401</v>
      </c>
      <c r="C644" s="73" t="s">
        <v>28</v>
      </c>
      <c r="D644" s="74">
        <v>1666667</v>
      </c>
      <c r="E644" s="74">
        <v>1710000</v>
      </c>
      <c r="F644" s="74">
        <v>8000000</v>
      </c>
      <c r="G644" s="74">
        <v>8000000</v>
      </c>
    </row>
    <row r="645" spans="1:7" x14ac:dyDescent="0.25">
      <c r="A645" s="72">
        <v>9</v>
      </c>
      <c r="B645" s="72">
        <v>22020402</v>
      </c>
      <c r="C645" s="73" t="s">
        <v>29</v>
      </c>
      <c r="D645" s="74">
        <v>1666667</v>
      </c>
      <c r="E645" s="74">
        <v>1800000</v>
      </c>
      <c r="F645" s="74">
        <v>10000000</v>
      </c>
      <c r="G645" s="74">
        <v>10000000</v>
      </c>
    </row>
    <row r="646" spans="1:7" x14ac:dyDescent="0.25">
      <c r="A646" s="72">
        <v>10</v>
      </c>
      <c r="B646" s="72">
        <v>22020501</v>
      </c>
      <c r="C646" s="73" t="s">
        <v>30</v>
      </c>
      <c r="D646" s="74">
        <v>3771000</v>
      </c>
      <c r="E646" s="74">
        <v>1350000</v>
      </c>
      <c r="F646" s="74">
        <v>25000000</v>
      </c>
      <c r="G646" s="74">
        <v>30000000</v>
      </c>
    </row>
    <row r="647" spans="1:7" x14ac:dyDescent="0.25">
      <c r="A647" s="72">
        <v>11</v>
      </c>
      <c r="B647" s="72">
        <v>22020503</v>
      </c>
      <c r="C647" s="73" t="s">
        <v>41</v>
      </c>
      <c r="D647" s="74">
        <v>4666667</v>
      </c>
      <c r="E647" s="75">
        <v>0</v>
      </c>
      <c r="F647" s="74">
        <v>15000000</v>
      </c>
      <c r="G647" s="74">
        <v>24283433</v>
      </c>
    </row>
    <row r="648" spans="1:7" x14ac:dyDescent="0.25">
      <c r="A648" s="72">
        <v>12</v>
      </c>
      <c r="B648" s="72">
        <v>22020601</v>
      </c>
      <c r="C648" s="73" t="s">
        <v>42</v>
      </c>
      <c r="D648" s="75">
        <v>0</v>
      </c>
      <c r="E648" s="75">
        <v>0</v>
      </c>
      <c r="F648" s="74">
        <v>4000000</v>
      </c>
      <c r="G648" s="74">
        <v>4000000</v>
      </c>
    </row>
    <row r="649" spans="1:7" x14ac:dyDescent="0.25">
      <c r="A649" s="72">
        <v>13</v>
      </c>
      <c r="B649" s="72">
        <v>22020712</v>
      </c>
      <c r="C649" s="73" t="s">
        <v>72</v>
      </c>
      <c r="D649" s="75">
        <v>0</v>
      </c>
      <c r="E649" s="75">
        <v>0</v>
      </c>
      <c r="F649" s="74">
        <v>4000000</v>
      </c>
      <c r="G649" s="74">
        <v>4000000</v>
      </c>
    </row>
    <row r="650" spans="1:7" x14ac:dyDescent="0.25">
      <c r="A650" s="72">
        <v>14</v>
      </c>
      <c r="B650" s="72">
        <v>22021001</v>
      </c>
      <c r="C650" s="73" t="s">
        <v>45</v>
      </c>
      <c r="D650" s="74">
        <v>333333</v>
      </c>
      <c r="E650" s="74">
        <v>810000</v>
      </c>
      <c r="F650" s="74">
        <v>4000000</v>
      </c>
      <c r="G650" s="74">
        <v>4000000</v>
      </c>
    </row>
    <row r="651" spans="1:7" x14ac:dyDescent="0.25">
      <c r="A651" s="72">
        <v>15</v>
      </c>
      <c r="B651" s="72">
        <v>22021002</v>
      </c>
      <c r="C651" s="73" t="s">
        <v>46</v>
      </c>
      <c r="D651" s="74">
        <v>2666667</v>
      </c>
      <c r="E651" s="75">
        <v>0</v>
      </c>
      <c r="F651" s="74">
        <v>9000000</v>
      </c>
      <c r="G651" s="74">
        <v>9000000</v>
      </c>
    </row>
    <row r="652" spans="1:7" x14ac:dyDescent="0.25">
      <c r="A652" s="72">
        <v>16</v>
      </c>
      <c r="B652" s="72">
        <v>22021007</v>
      </c>
      <c r="C652" s="73" t="s">
        <v>48</v>
      </c>
      <c r="D652" s="75">
        <v>667</v>
      </c>
      <c r="E652" s="74">
        <v>720000</v>
      </c>
      <c r="F652" s="74">
        <v>5000000</v>
      </c>
      <c r="G652" s="74">
        <v>5000000</v>
      </c>
    </row>
    <row r="653" spans="1:7" x14ac:dyDescent="0.25">
      <c r="A653" s="72">
        <v>17</v>
      </c>
      <c r="B653" s="72">
        <v>22021041</v>
      </c>
      <c r="C653" s="73" t="s">
        <v>98</v>
      </c>
      <c r="D653" s="75">
        <v>0</v>
      </c>
      <c r="E653" s="75">
        <v>0</v>
      </c>
      <c r="F653" s="75">
        <v>0</v>
      </c>
      <c r="G653" s="75">
        <v>0</v>
      </c>
    </row>
    <row r="654" spans="1:7" x14ac:dyDescent="0.25">
      <c r="A654" s="72">
        <v>18</v>
      </c>
      <c r="B654" s="72">
        <v>22021058</v>
      </c>
      <c r="C654" s="73" t="s">
        <v>91</v>
      </c>
      <c r="D654" s="74">
        <v>1200000</v>
      </c>
      <c r="E654" s="75">
        <v>0</v>
      </c>
      <c r="F654" s="74">
        <v>5000000</v>
      </c>
      <c r="G654" s="74">
        <v>5000000</v>
      </c>
    </row>
    <row r="655" spans="1:7" x14ac:dyDescent="0.25">
      <c r="A655" s="72">
        <v>19</v>
      </c>
      <c r="B655" s="72">
        <v>22021060</v>
      </c>
      <c r="C655" s="73" t="s">
        <v>54</v>
      </c>
      <c r="D655" s="74">
        <v>4000000</v>
      </c>
      <c r="E655" s="75">
        <v>0</v>
      </c>
      <c r="F655" s="75">
        <v>0</v>
      </c>
      <c r="G655" s="75">
        <v>0</v>
      </c>
    </row>
    <row r="656" spans="1:7" x14ac:dyDescent="0.25">
      <c r="A656" s="223" t="s">
        <v>31</v>
      </c>
      <c r="B656" s="223"/>
      <c r="C656" s="223"/>
      <c r="D656" s="76">
        <v>25773001</v>
      </c>
      <c r="E656" s="76">
        <v>12600000</v>
      </c>
      <c r="F656" s="76">
        <v>123846600</v>
      </c>
      <c r="G656" s="76">
        <v>138130033</v>
      </c>
    </row>
    <row r="657" spans="1:7" x14ac:dyDescent="0.25">
      <c r="A657" s="71">
        <v>41</v>
      </c>
      <c r="B657" s="71">
        <v>21500100100</v>
      </c>
      <c r="C657" s="224" t="s">
        <v>140</v>
      </c>
      <c r="D657" s="224"/>
      <c r="E657" s="224"/>
      <c r="F657" s="224"/>
      <c r="G657" s="224"/>
    </row>
    <row r="658" spans="1:7" x14ac:dyDescent="0.25">
      <c r="A658" s="72">
        <v>1</v>
      </c>
      <c r="B658" s="72">
        <v>22020102</v>
      </c>
      <c r="C658" s="73" t="s">
        <v>25</v>
      </c>
      <c r="D658" s="74">
        <v>6268000</v>
      </c>
      <c r="E658" s="74">
        <v>5650000</v>
      </c>
      <c r="F658" s="74">
        <v>12500000</v>
      </c>
      <c r="G658" s="74">
        <v>12500000</v>
      </c>
    </row>
    <row r="659" spans="1:7" x14ac:dyDescent="0.25">
      <c r="A659" s="72">
        <v>2</v>
      </c>
      <c r="B659" s="72">
        <v>22020201</v>
      </c>
      <c r="C659" s="73" t="s">
        <v>33</v>
      </c>
      <c r="D659" s="74">
        <v>693000</v>
      </c>
      <c r="E659" s="74">
        <v>1575000</v>
      </c>
      <c r="F659" s="74">
        <v>3000000</v>
      </c>
      <c r="G659" s="74">
        <v>4000000</v>
      </c>
    </row>
    <row r="660" spans="1:7" x14ac:dyDescent="0.25">
      <c r="A660" s="72">
        <v>3</v>
      </c>
      <c r="B660" s="72">
        <v>22020202</v>
      </c>
      <c r="C660" s="73" t="s">
        <v>34</v>
      </c>
      <c r="D660" s="74">
        <v>693000</v>
      </c>
      <c r="E660" s="74">
        <v>1575000</v>
      </c>
      <c r="F660" s="74">
        <v>3000000</v>
      </c>
      <c r="G660" s="74">
        <v>3000000</v>
      </c>
    </row>
    <row r="661" spans="1:7" x14ac:dyDescent="0.25">
      <c r="A661" s="72">
        <v>4</v>
      </c>
      <c r="B661" s="72">
        <v>22020301</v>
      </c>
      <c r="C661" s="73" t="s">
        <v>26</v>
      </c>
      <c r="D661" s="74">
        <v>504000</v>
      </c>
      <c r="E661" s="74">
        <v>1575000</v>
      </c>
      <c r="F661" s="74">
        <v>3000000</v>
      </c>
      <c r="G661" s="74">
        <v>3000000</v>
      </c>
    </row>
    <row r="662" spans="1:7" x14ac:dyDescent="0.25">
      <c r="A662" s="72">
        <v>5</v>
      </c>
      <c r="B662" s="72">
        <v>22020305</v>
      </c>
      <c r="C662" s="73" t="s">
        <v>27</v>
      </c>
      <c r="D662" s="74">
        <v>378000</v>
      </c>
      <c r="E662" s="74">
        <v>1125000</v>
      </c>
      <c r="F662" s="74">
        <v>2000000</v>
      </c>
      <c r="G662" s="74">
        <v>2000000</v>
      </c>
    </row>
    <row r="663" spans="1:7" ht="26.4" x14ac:dyDescent="0.25">
      <c r="A663" s="72">
        <v>6</v>
      </c>
      <c r="B663" s="72">
        <v>22020401</v>
      </c>
      <c r="C663" s="73" t="s">
        <v>28</v>
      </c>
      <c r="D663" s="74">
        <v>1874600</v>
      </c>
      <c r="E663" s="74">
        <v>3150000</v>
      </c>
      <c r="F663" s="74">
        <v>10000000</v>
      </c>
      <c r="G663" s="74">
        <v>10000000</v>
      </c>
    </row>
    <row r="664" spans="1:7" x14ac:dyDescent="0.25">
      <c r="A664" s="72">
        <v>7</v>
      </c>
      <c r="B664" s="72">
        <v>22020402</v>
      </c>
      <c r="C664" s="73" t="s">
        <v>29</v>
      </c>
      <c r="D664" s="74">
        <v>100800</v>
      </c>
      <c r="E664" s="74">
        <v>2250000</v>
      </c>
      <c r="F664" s="74">
        <v>3000000</v>
      </c>
      <c r="G664" s="74">
        <v>3000000</v>
      </c>
    </row>
    <row r="665" spans="1:7" x14ac:dyDescent="0.25">
      <c r="A665" s="72">
        <v>8</v>
      </c>
      <c r="B665" s="72">
        <v>22020404</v>
      </c>
      <c r="C665" s="73" t="s">
        <v>38</v>
      </c>
      <c r="D665" s="74">
        <v>168000</v>
      </c>
      <c r="E665" s="74">
        <v>1800000</v>
      </c>
      <c r="F665" s="74">
        <v>4500000</v>
      </c>
      <c r="G665" s="74">
        <v>4500000</v>
      </c>
    </row>
    <row r="666" spans="1:7" x14ac:dyDescent="0.25">
      <c r="A666" s="72">
        <v>9</v>
      </c>
      <c r="B666" s="72">
        <v>22020406</v>
      </c>
      <c r="C666" s="73" t="s">
        <v>56</v>
      </c>
      <c r="D666" s="75">
        <v>0</v>
      </c>
      <c r="E666" s="74">
        <v>1800000</v>
      </c>
      <c r="F666" s="74">
        <v>2000000</v>
      </c>
      <c r="G666" s="74">
        <v>2000000</v>
      </c>
    </row>
    <row r="667" spans="1:7" x14ac:dyDescent="0.25">
      <c r="A667" s="72">
        <v>10</v>
      </c>
      <c r="B667" s="72">
        <v>22020501</v>
      </c>
      <c r="C667" s="73" t="s">
        <v>30</v>
      </c>
      <c r="D667" s="74">
        <v>1512000</v>
      </c>
      <c r="E667" s="74">
        <v>1012500</v>
      </c>
      <c r="F667" s="74">
        <v>48000000</v>
      </c>
      <c r="G667" s="74">
        <v>48000000</v>
      </c>
    </row>
    <row r="668" spans="1:7" x14ac:dyDescent="0.25">
      <c r="A668" s="72">
        <v>11</v>
      </c>
      <c r="B668" s="72">
        <v>22020503</v>
      </c>
      <c r="C668" s="73" t="s">
        <v>41</v>
      </c>
      <c r="D668" s="74">
        <v>9685000</v>
      </c>
      <c r="E668" s="75">
        <v>0</v>
      </c>
      <c r="F668" s="74">
        <v>10400000</v>
      </c>
      <c r="G668" s="74">
        <v>14400000</v>
      </c>
    </row>
    <row r="669" spans="1:7" x14ac:dyDescent="0.25">
      <c r="A669" s="72">
        <v>12</v>
      </c>
      <c r="B669" s="72">
        <v>22020605</v>
      </c>
      <c r="C669" s="73" t="s">
        <v>94</v>
      </c>
      <c r="D669" s="75">
        <v>0</v>
      </c>
      <c r="E669" s="75">
        <v>0</v>
      </c>
      <c r="F669" s="74">
        <v>500000</v>
      </c>
      <c r="G669" s="74">
        <v>500000</v>
      </c>
    </row>
    <row r="670" spans="1:7" x14ac:dyDescent="0.25">
      <c r="A670" s="72">
        <v>13</v>
      </c>
      <c r="B670" s="72">
        <v>22020703</v>
      </c>
      <c r="C670" s="73" t="s">
        <v>63</v>
      </c>
      <c r="D670" s="75">
        <v>0</v>
      </c>
      <c r="E670" s="75">
        <v>0</v>
      </c>
      <c r="F670" s="74">
        <v>400000</v>
      </c>
      <c r="G670" s="74">
        <v>400000</v>
      </c>
    </row>
    <row r="671" spans="1:7" x14ac:dyDescent="0.25">
      <c r="A671" s="72">
        <v>14</v>
      </c>
      <c r="B671" s="72">
        <v>22020706</v>
      </c>
      <c r="C671" s="73" t="s">
        <v>43</v>
      </c>
      <c r="D671" s="75">
        <v>0</v>
      </c>
      <c r="E671" s="75">
        <v>0</v>
      </c>
      <c r="F671" s="75">
        <v>0</v>
      </c>
      <c r="G671" s="74">
        <v>31000000</v>
      </c>
    </row>
    <row r="672" spans="1:7" x14ac:dyDescent="0.25">
      <c r="A672" s="72">
        <v>15</v>
      </c>
      <c r="B672" s="72">
        <v>22020711</v>
      </c>
      <c r="C672" s="73" t="s">
        <v>85</v>
      </c>
      <c r="D672" s="75">
        <v>0</v>
      </c>
      <c r="E672" s="75">
        <v>0</v>
      </c>
      <c r="F672" s="74">
        <v>1000000</v>
      </c>
      <c r="G672" s="74">
        <v>1000000</v>
      </c>
    </row>
    <row r="673" spans="1:7" x14ac:dyDescent="0.25">
      <c r="A673" s="72">
        <v>16</v>
      </c>
      <c r="B673" s="72">
        <v>22020712</v>
      </c>
      <c r="C673" s="73" t="s">
        <v>72</v>
      </c>
      <c r="D673" s="74">
        <v>50400</v>
      </c>
      <c r="E673" s="74">
        <v>200000</v>
      </c>
      <c r="F673" s="74">
        <v>200000</v>
      </c>
      <c r="G673" s="74">
        <v>200000</v>
      </c>
    </row>
    <row r="674" spans="1:7" x14ac:dyDescent="0.25">
      <c r="A674" s="72">
        <v>17</v>
      </c>
      <c r="B674" s="72">
        <v>22021001</v>
      </c>
      <c r="C674" s="73" t="s">
        <v>45</v>
      </c>
      <c r="D674" s="74">
        <v>252000</v>
      </c>
      <c r="E674" s="74">
        <v>787500</v>
      </c>
      <c r="F674" s="74">
        <v>2000000</v>
      </c>
      <c r="G674" s="74">
        <v>2000000</v>
      </c>
    </row>
    <row r="675" spans="1:7" x14ac:dyDescent="0.25">
      <c r="A675" s="72">
        <v>18</v>
      </c>
      <c r="B675" s="72">
        <v>22021003</v>
      </c>
      <c r="C675" s="73" t="s">
        <v>47</v>
      </c>
      <c r="D675" s="75">
        <v>0</v>
      </c>
      <c r="E675" s="75">
        <v>0</v>
      </c>
      <c r="F675" s="74">
        <v>3000000</v>
      </c>
      <c r="G675" s="74">
        <v>3000000</v>
      </c>
    </row>
    <row r="676" spans="1:7" x14ac:dyDescent="0.25">
      <c r="A676" s="72">
        <v>19</v>
      </c>
      <c r="B676" s="72">
        <v>22021007</v>
      </c>
      <c r="C676" s="73" t="s">
        <v>48</v>
      </c>
      <c r="D676" s="74">
        <v>88200</v>
      </c>
      <c r="E676" s="74">
        <v>1800000</v>
      </c>
      <c r="F676" s="74">
        <v>3000000</v>
      </c>
      <c r="G676" s="74">
        <v>3000000</v>
      </c>
    </row>
    <row r="677" spans="1:7" x14ac:dyDescent="0.25">
      <c r="A677" s="72">
        <v>20</v>
      </c>
      <c r="B677" s="72">
        <v>22021014</v>
      </c>
      <c r="C677" s="73" t="s">
        <v>49</v>
      </c>
      <c r="D677" s="75">
        <v>0</v>
      </c>
      <c r="E677" s="75">
        <v>0</v>
      </c>
      <c r="F677" s="74">
        <v>500000</v>
      </c>
      <c r="G677" s="74">
        <v>500000</v>
      </c>
    </row>
    <row r="678" spans="1:7" x14ac:dyDescent="0.25">
      <c r="A678" s="72">
        <v>21</v>
      </c>
      <c r="B678" s="72">
        <v>22021041</v>
      </c>
      <c r="C678" s="73" t="s">
        <v>98</v>
      </c>
      <c r="D678" s="75">
        <v>0</v>
      </c>
      <c r="E678" s="75">
        <v>0</v>
      </c>
      <c r="F678" s="75">
        <v>0</v>
      </c>
      <c r="G678" s="75">
        <v>0</v>
      </c>
    </row>
    <row r="679" spans="1:7" x14ac:dyDescent="0.25">
      <c r="A679" s="72">
        <v>22</v>
      </c>
      <c r="B679" s="72">
        <v>22021052</v>
      </c>
      <c r="C679" s="73" t="s">
        <v>99</v>
      </c>
      <c r="D679" s="74">
        <v>1260000</v>
      </c>
      <c r="E679" s="75">
        <v>0</v>
      </c>
      <c r="F679" s="74">
        <v>4000000</v>
      </c>
      <c r="G679" s="74">
        <v>5000000</v>
      </c>
    </row>
    <row r="680" spans="1:7" x14ac:dyDescent="0.25">
      <c r="A680" s="72">
        <v>23</v>
      </c>
      <c r="B680" s="72">
        <v>22021058</v>
      </c>
      <c r="C680" s="73" t="s">
        <v>91</v>
      </c>
      <c r="D680" s="75">
        <v>0</v>
      </c>
      <c r="E680" s="75">
        <v>0</v>
      </c>
      <c r="F680" s="74">
        <v>1000000</v>
      </c>
      <c r="G680" s="74">
        <v>1000000</v>
      </c>
    </row>
    <row r="681" spans="1:7" x14ac:dyDescent="0.25">
      <c r="A681" s="72">
        <v>24</v>
      </c>
      <c r="B681" s="72">
        <v>22021060</v>
      </c>
      <c r="C681" s="73" t="s">
        <v>54</v>
      </c>
      <c r="D681" s="75">
        <v>0</v>
      </c>
      <c r="E681" s="75">
        <v>0</v>
      </c>
      <c r="F681" s="74">
        <v>3000000</v>
      </c>
      <c r="G681" s="74">
        <v>3000000</v>
      </c>
    </row>
    <row r="682" spans="1:7" x14ac:dyDescent="0.25">
      <c r="A682" s="223" t="s">
        <v>31</v>
      </c>
      <c r="B682" s="223"/>
      <c r="C682" s="223"/>
      <c r="D682" s="76">
        <v>23527000</v>
      </c>
      <c r="E682" s="76">
        <v>24300000</v>
      </c>
      <c r="F682" s="76">
        <v>120000000</v>
      </c>
      <c r="G682" s="76">
        <v>157000000</v>
      </c>
    </row>
    <row r="683" spans="1:7" x14ac:dyDescent="0.25">
      <c r="A683" s="71">
        <v>42</v>
      </c>
      <c r="B683" s="71">
        <v>26000100100</v>
      </c>
      <c r="C683" s="224" t="s">
        <v>141</v>
      </c>
      <c r="D683" s="224"/>
      <c r="E683" s="224"/>
      <c r="F683" s="224"/>
      <c r="G683" s="224"/>
    </row>
    <row r="684" spans="1:7" x14ac:dyDescent="0.25">
      <c r="A684" s="72">
        <v>1</v>
      </c>
      <c r="B684" s="72">
        <v>22020102</v>
      </c>
      <c r="C684" s="73" t="s">
        <v>25</v>
      </c>
      <c r="D684" s="74">
        <v>3240000</v>
      </c>
      <c r="E684" s="74">
        <v>4986000</v>
      </c>
      <c r="F684" s="74">
        <v>12500000</v>
      </c>
      <c r="G684" s="74">
        <v>17000000</v>
      </c>
    </row>
    <row r="685" spans="1:7" x14ac:dyDescent="0.25">
      <c r="A685" s="72">
        <v>2</v>
      </c>
      <c r="B685" s="72">
        <v>22020201</v>
      </c>
      <c r="C685" s="73" t="s">
        <v>33</v>
      </c>
      <c r="D685" s="74">
        <v>1925000</v>
      </c>
      <c r="E685" s="74">
        <v>2650000</v>
      </c>
      <c r="F685" s="74">
        <v>4500000</v>
      </c>
      <c r="G685" s="74">
        <v>4700000</v>
      </c>
    </row>
    <row r="686" spans="1:7" x14ac:dyDescent="0.25">
      <c r="A686" s="72">
        <v>3</v>
      </c>
      <c r="B686" s="72">
        <v>22020202</v>
      </c>
      <c r="C686" s="73" t="s">
        <v>34</v>
      </c>
      <c r="D686" s="74">
        <v>2230000</v>
      </c>
      <c r="E686" s="74">
        <v>2010000</v>
      </c>
      <c r="F686" s="74">
        <v>3500000</v>
      </c>
      <c r="G686" s="74">
        <v>3600000</v>
      </c>
    </row>
    <row r="687" spans="1:7" x14ac:dyDescent="0.25">
      <c r="A687" s="72">
        <v>4</v>
      </c>
      <c r="B687" s="72">
        <v>22020301</v>
      </c>
      <c r="C687" s="73" t="s">
        <v>26</v>
      </c>
      <c r="D687" s="74">
        <v>4151356</v>
      </c>
      <c r="E687" s="74">
        <v>4765000</v>
      </c>
      <c r="F687" s="74">
        <v>15500000</v>
      </c>
      <c r="G687" s="74">
        <v>15800000</v>
      </c>
    </row>
    <row r="688" spans="1:7" x14ac:dyDescent="0.25">
      <c r="A688" s="72">
        <v>5</v>
      </c>
      <c r="B688" s="72">
        <v>22020305</v>
      </c>
      <c r="C688" s="73" t="s">
        <v>27</v>
      </c>
      <c r="D688" s="75">
        <v>0</v>
      </c>
      <c r="E688" s="74">
        <v>1715000</v>
      </c>
      <c r="F688" s="74">
        <v>2100000</v>
      </c>
      <c r="G688" s="74">
        <v>2700000</v>
      </c>
    </row>
    <row r="689" spans="1:7" ht="26.4" x14ac:dyDescent="0.25">
      <c r="A689" s="72">
        <v>6</v>
      </c>
      <c r="B689" s="72">
        <v>22020401</v>
      </c>
      <c r="C689" s="73" t="s">
        <v>28</v>
      </c>
      <c r="D689" s="74">
        <v>1525000</v>
      </c>
      <c r="E689" s="74">
        <v>4783495</v>
      </c>
      <c r="F689" s="74">
        <v>6500000</v>
      </c>
      <c r="G689" s="74">
        <v>8700000</v>
      </c>
    </row>
    <row r="690" spans="1:7" x14ac:dyDescent="0.25">
      <c r="A690" s="72">
        <v>7</v>
      </c>
      <c r="B690" s="72">
        <v>22020402</v>
      </c>
      <c r="C690" s="73" t="s">
        <v>29</v>
      </c>
      <c r="D690" s="74">
        <v>755000</v>
      </c>
      <c r="E690" s="74">
        <v>794000</v>
      </c>
      <c r="F690" s="74">
        <v>2200000</v>
      </c>
      <c r="G690" s="74">
        <v>2300000</v>
      </c>
    </row>
    <row r="691" spans="1:7" x14ac:dyDescent="0.25">
      <c r="A691" s="72">
        <v>8</v>
      </c>
      <c r="B691" s="72">
        <v>22020406</v>
      </c>
      <c r="C691" s="73" t="s">
        <v>56</v>
      </c>
      <c r="D691" s="75">
        <v>0</v>
      </c>
      <c r="E691" s="74">
        <v>2240000</v>
      </c>
      <c r="F691" s="74">
        <v>10000000</v>
      </c>
      <c r="G691" s="74">
        <v>10000000</v>
      </c>
    </row>
    <row r="692" spans="1:7" x14ac:dyDescent="0.25">
      <c r="A692" s="72">
        <v>9</v>
      </c>
      <c r="B692" s="72">
        <v>22020415</v>
      </c>
      <c r="C692" s="73" t="s">
        <v>62</v>
      </c>
      <c r="D692" s="74">
        <v>480000</v>
      </c>
      <c r="E692" s="74">
        <v>700000</v>
      </c>
      <c r="F692" s="74">
        <v>1000000</v>
      </c>
      <c r="G692" s="74">
        <v>1000000</v>
      </c>
    </row>
    <row r="693" spans="1:7" x14ac:dyDescent="0.25">
      <c r="A693" s="72">
        <v>10</v>
      </c>
      <c r="B693" s="72">
        <v>22020501</v>
      </c>
      <c r="C693" s="73" t="s">
        <v>30</v>
      </c>
      <c r="D693" s="74">
        <v>1290000</v>
      </c>
      <c r="E693" s="74">
        <v>1095000</v>
      </c>
      <c r="F693" s="74">
        <v>1500000</v>
      </c>
      <c r="G693" s="74">
        <v>5250000</v>
      </c>
    </row>
    <row r="694" spans="1:7" x14ac:dyDescent="0.25">
      <c r="A694" s="72">
        <v>11</v>
      </c>
      <c r="B694" s="72">
        <v>22020703</v>
      </c>
      <c r="C694" s="73" t="s">
        <v>63</v>
      </c>
      <c r="D694" s="75">
        <v>0</v>
      </c>
      <c r="E694" s="74">
        <v>1640000</v>
      </c>
      <c r="F694" s="74">
        <v>10000000</v>
      </c>
      <c r="G694" s="74">
        <v>10000000</v>
      </c>
    </row>
    <row r="695" spans="1:7" x14ac:dyDescent="0.25">
      <c r="A695" s="72">
        <v>12</v>
      </c>
      <c r="B695" s="72">
        <v>22020706</v>
      </c>
      <c r="C695" s="73" t="s">
        <v>43</v>
      </c>
      <c r="D695" s="74">
        <v>750000</v>
      </c>
      <c r="E695" s="74">
        <v>905000</v>
      </c>
      <c r="F695" s="74">
        <v>1500000</v>
      </c>
      <c r="G695" s="74">
        <v>1750000</v>
      </c>
    </row>
    <row r="696" spans="1:7" x14ac:dyDescent="0.25">
      <c r="A696" s="72">
        <v>13</v>
      </c>
      <c r="B696" s="72">
        <v>22020712</v>
      </c>
      <c r="C696" s="73" t="s">
        <v>72</v>
      </c>
      <c r="D696" s="74">
        <v>205000</v>
      </c>
      <c r="E696" s="74">
        <v>255000</v>
      </c>
      <c r="F696" s="74">
        <v>500000</v>
      </c>
      <c r="G696" s="74">
        <v>1000000</v>
      </c>
    </row>
    <row r="697" spans="1:7" x14ac:dyDescent="0.25">
      <c r="A697" s="72">
        <v>14</v>
      </c>
      <c r="B697" s="72">
        <v>22021001</v>
      </c>
      <c r="C697" s="73" t="s">
        <v>45</v>
      </c>
      <c r="D697" s="74">
        <v>380000</v>
      </c>
      <c r="E697" s="74">
        <v>945000</v>
      </c>
      <c r="F697" s="74">
        <v>1500000</v>
      </c>
      <c r="G697" s="74">
        <v>1800000</v>
      </c>
    </row>
    <row r="698" spans="1:7" x14ac:dyDescent="0.25">
      <c r="A698" s="72">
        <v>15</v>
      </c>
      <c r="B698" s="72">
        <v>22021003</v>
      </c>
      <c r="C698" s="73" t="s">
        <v>47</v>
      </c>
      <c r="D698" s="74">
        <v>1190000</v>
      </c>
      <c r="E698" s="74">
        <v>1430000</v>
      </c>
      <c r="F698" s="74">
        <v>2000000</v>
      </c>
      <c r="G698" s="74">
        <v>2100000</v>
      </c>
    </row>
    <row r="699" spans="1:7" x14ac:dyDescent="0.25">
      <c r="A699" s="72">
        <v>16</v>
      </c>
      <c r="B699" s="72">
        <v>22021007</v>
      </c>
      <c r="C699" s="73" t="s">
        <v>48</v>
      </c>
      <c r="D699" s="74">
        <v>1010000</v>
      </c>
      <c r="E699" s="74">
        <v>1300000</v>
      </c>
      <c r="F699" s="74">
        <v>2200000</v>
      </c>
      <c r="G699" s="74">
        <v>2300000</v>
      </c>
    </row>
    <row r="700" spans="1:7" x14ac:dyDescent="0.25">
      <c r="A700" s="72">
        <v>17</v>
      </c>
      <c r="B700" s="72">
        <v>22021069</v>
      </c>
      <c r="C700" s="73" t="s">
        <v>75</v>
      </c>
      <c r="D700" s="75">
        <v>0</v>
      </c>
      <c r="E700" s="75">
        <v>0</v>
      </c>
      <c r="F700" s="75">
        <v>0</v>
      </c>
      <c r="G700" s="74">
        <v>20000000</v>
      </c>
    </row>
    <row r="701" spans="1:7" x14ac:dyDescent="0.25">
      <c r="A701" s="223" t="s">
        <v>31</v>
      </c>
      <c r="B701" s="223"/>
      <c r="C701" s="223"/>
      <c r="D701" s="76">
        <v>19131356</v>
      </c>
      <c r="E701" s="76">
        <v>32213495</v>
      </c>
      <c r="F701" s="76">
        <v>77000000</v>
      </c>
      <c r="G701" s="76">
        <v>110000000</v>
      </c>
    </row>
    <row r="702" spans="1:7" x14ac:dyDescent="0.25">
      <c r="A702" s="71">
        <v>43</v>
      </c>
      <c r="B702" s="71">
        <v>23400100100</v>
      </c>
      <c r="C702" s="224" t="s">
        <v>142</v>
      </c>
      <c r="D702" s="224"/>
      <c r="E702" s="224"/>
      <c r="F702" s="224"/>
      <c r="G702" s="224"/>
    </row>
    <row r="703" spans="1:7" x14ac:dyDescent="0.25">
      <c r="A703" s="72">
        <v>1</v>
      </c>
      <c r="B703" s="72">
        <v>22020102</v>
      </c>
      <c r="C703" s="73" t="s">
        <v>25</v>
      </c>
      <c r="D703" s="74">
        <v>11460000</v>
      </c>
      <c r="E703" s="74">
        <v>15618750</v>
      </c>
      <c r="F703" s="74">
        <v>15000000</v>
      </c>
      <c r="G703" s="74">
        <v>15000000</v>
      </c>
    </row>
    <row r="704" spans="1:7" x14ac:dyDescent="0.25">
      <c r="A704" s="72">
        <v>2</v>
      </c>
      <c r="B704" s="72">
        <v>22020201</v>
      </c>
      <c r="C704" s="73" t="s">
        <v>33</v>
      </c>
      <c r="D704" s="74">
        <v>4877557</v>
      </c>
      <c r="E704" s="74">
        <v>6653379</v>
      </c>
      <c r="F704" s="74">
        <v>18000000</v>
      </c>
      <c r="G704" s="74">
        <v>8000000</v>
      </c>
    </row>
    <row r="705" spans="1:7" x14ac:dyDescent="0.25">
      <c r="A705" s="72">
        <v>3</v>
      </c>
      <c r="B705" s="72">
        <v>22020202</v>
      </c>
      <c r="C705" s="73" t="s">
        <v>34</v>
      </c>
      <c r="D705" s="75">
        <v>0</v>
      </c>
      <c r="E705" s="75">
        <v>0</v>
      </c>
      <c r="F705" s="75">
        <v>0</v>
      </c>
      <c r="G705" s="75">
        <v>0</v>
      </c>
    </row>
    <row r="706" spans="1:7" x14ac:dyDescent="0.25">
      <c r="A706" s="72">
        <v>4</v>
      </c>
      <c r="B706" s="72">
        <v>22020203</v>
      </c>
      <c r="C706" s="73" t="s">
        <v>53</v>
      </c>
      <c r="D706" s="75">
        <v>0</v>
      </c>
      <c r="E706" s="75">
        <v>0</v>
      </c>
      <c r="F706" s="74">
        <v>2500000</v>
      </c>
      <c r="G706" s="74">
        <v>1500000</v>
      </c>
    </row>
    <row r="707" spans="1:7" x14ac:dyDescent="0.25">
      <c r="A707" s="72">
        <v>5</v>
      </c>
      <c r="B707" s="72">
        <v>22020301</v>
      </c>
      <c r="C707" s="73" t="s">
        <v>26</v>
      </c>
      <c r="D707" s="74">
        <v>1221333</v>
      </c>
      <c r="E707" s="74">
        <v>1666000</v>
      </c>
      <c r="F707" s="74">
        <v>1600000</v>
      </c>
      <c r="G707" s="74">
        <v>3600000</v>
      </c>
    </row>
    <row r="708" spans="1:7" x14ac:dyDescent="0.25">
      <c r="A708" s="72">
        <v>6</v>
      </c>
      <c r="B708" s="72">
        <v>22020304</v>
      </c>
      <c r="C708" s="73" t="s">
        <v>37</v>
      </c>
      <c r="D708" s="75">
        <v>0</v>
      </c>
      <c r="E708" s="75">
        <v>0</v>
      </c>
      <c r="F708" s="75">
        <v>0</v>
      </c>
      <c r="G708" s="74">
        <v>750000</v>
      </c>
    </row>
    <row r="709" spans="1:7" x14ac:dyDescent="0.25">
      <c r="A709" s="72">
        <v>7</v>
      </c>
      <c r="B709" s="72">
        <v>22020305</v>
      </c>
      <c r="C709" s="73" t="s">
        <v>27</v>
      </c>
      <c r="D709" s="74">
        <v>608667</v>
      </c>
      <c r="E709" s="74">
        <v>832998</v>
      </c>
      <c r="F709" s="74">
        <v>1700000</v>
      </c>
      <c r="G709" s="74">
        <v>1700000</v>
      </c>
    </row>
    <row r="710" spans="1:7" ht="26.4" x14ac:dyDescent="0.25">
      <c r="A710" s="72">
        <v>8</v>
      </c>
      <c r="B710" s="72">
        <v>22020401</v>
      </c>
      <c r="C710" s="73" t="s">
        <v>28</v>
      </c>
      <c r="D710" s="74">
        <v>2372986</v>
      </c>
      <c r="E710" s="74">
        <v>3238275</v>
      </c>
      <c r="F710" s="74">
        <v>5059800</v>
      </c>
      <c r="G710" s="74">
        <v>7059800</v>
      </c>
    </row>
    <row r="711" spans="1:7" x14ac:dyDescent="0.25">
      <c r="A711" s="72">
        <v>9</v>
      </c>
      <c r="B711" s="72">
        <v>22020402</v>
      </c>
      <c r="C711" s="73" t="s">
        <v>29</v>
      </c>
      <c r="D711" s="74">
        <v>1450133</v>
      </c>
      <c r="E711" s="74">
        <v>1978360</v>
      </c>
      <c r="F711" s="74">
        <v>4000000</v>
      </c>
      <c r="G711" s="74">
        <v>4000000</v>
      </c>
    </row>
    <row r="712" spans="1:7" x14ac:dyDescent="0.25">
      <c r="A712" s="72">
        <v>10</v>
      </c>
      <c r="B712" s="72">
        <v>22020405</v>
      </c>
      <c r="C712" s="73" t="s">
        <v>39</v>
      </c>
      <c r="D712" s="75">
        <v>0</v>
      </c>
      <c r="E712" s="75">
        <v>0</v>
      </c>
      <c r="F712" s="75">
        <v>0</v>
      </c>
      <c r="G712" s="74">
        <v>750000</v>
      </c>
    </row>
    <row r="713" spans="1:7" x14ac:dyDescent="0.25">
      <c r="A713" s="72">
        <v>11</v>
      </c>
      <c r="B713" s="72">
        <v>22020501</v>
      </c>
      <c r="C713" s="73" t="s">
        <v>30</v>
      </c>
      <c r="D713" s="74">
        <v>4381533</v>
      </c>
      <c r="E713" s="74">
        <v>5976765</v>
      </c>
      <c r="F713" s="74">
        <v>7740000</v>
      </c>
      <c r="G713" s="74">
        <v>5740000</v>
      </c>
    </row>
    <row r="714" spans="1:7" x14ac:dyDescent="0.25">
      <c r="A714" s="72">
        <v>12</v>
      </c>
      <c r="B714" s="72">
        <v>22020503</v>
      </c>
      <c r="C714" s="73" t="s">
        <v>41</v>
      </c>
      <c r="D714" s="75">
        <v>0</v>
      </c>
      <c r="E714" s="75">
        <v>0</v>
      </c>
      <c r="F714" s="75">
        <v>0</v>
      </c>
      <c r="G714" s="74">
        <v>4500000</v>
      </c>
    </row>
    <row r="715" spans="1:7" ht="26.4" x14ac:dyDescent="0.25">
      <c r="A715" s="72">
        <v>13</v>
      </c>
      <c r="B715" s="72">
        <v>22020505</v>
      </c>
      <c r="C715" s="73" t="s">
        <v>143</v>
      </c>
      <c r="D715" s="75">
        <v>0</v>
      </c>
      <c r="E715" s="75">
        <v>0</v>
      </c>
      <c r="F715" s="75">
        <v>0</v>
      </c>
      <c r="G715" s="74">
        <v>19000000</v>
      </c>
    </row>
    <row r="716" spans="1:7" x14ac:dyDescent="0.25">
      <c r="A716" s="72">
        <v>14</v>
      </c>
      <c r="B716" s="72">
        <v>22020601</v>
      </c>
      <c r="C716" s="73" t="s">
        <v>42</v>
      </c>
      <c r="D716" s="75">
        <v>0</v>
      </c>
      <c r="E716" s="75">
        <v>0</v>
      </c>
      <c r="F716" s="75">
        <v>0</v>
      </c>
      <c r="G716" s="74">
        <v>1200000</v>
      </c>
    </row>
    <row r="717" spans="1:7" x14ac:dyDescent="0.25">
      <c r="A717" s="72">
        <v>15</v>
      </c>
      <c r="B717" s="72">
        <v>22020605</v>
      </c>
      <c r="C717" s="73" t="s">
        <v>94</v>
      </c>
      <c r="D717" s="75">
        <v>0</v>
      </c>
      <c r="E717" s="75">
        <v>0</v>
      </c>
      <c r="F717" s="75">
        <v>0</v>
      </c>
      <c r="G717" s="74">
        <v>1500000</v>
      </c>
    </row>
    <row r="718" spans="1:7" x14ac:dyDescent="0.25">
      <c r="A718" s="72">
        <v>16</v>
      </c>
      <c r="B718" s="72">
        <v>22020712</v>
      </c>
      <c r="C718" s="73" t="s">
        <v>72</v>
      </c>
      <c r="D718" s="74">
        <v>38349</v>
      </c>
      <c r="E718" s="74">
        <v>52315</v>
      </c>
      <c r="F718" s="74">
        <v>50200</v>
      </c>
      <c r="G718" s="74">
        <v>50200</v>
      </c>
    </row>
    <row r="719" spans="1:7" x14ac:dyDescent="0.25">
      <c r="A719" s="72">
        <v>17</v>
      </c>
      <c r="B719" s="72">
        <v>22020801</v>
      </c>
      <c r="C719" s="73" t="s">
        <v>64</v>
      </c>
      <c r="D719" s="75">
        <v>0</v>
      </c>
      <c r="E719" s="75">
        <v>0</v>
      </c>
      <c r="F719" s="74">
        <v>10000000</v>
      </c>
      <c r="G719" s="74">
        <v>1500000</v>
      </c>
    </row>
    <row r="720" spans="1:7" x14ac:dyDescent="0.25">
      <c r="A720" s="72">
        <v>18</v>
      </c>
      <c r="B720" s="72">
        <v>22020901</v>
      </c>
      <c r="C720" s="73" t="s">
        <v>57</v>
      </c>
      <c r="D720" s="75">
        <v>0</v>
      </c>
      <c r="E720" s="75">
        <v>0</v>
      </c>
      <c r="F720" s="75">
        <v>0</v>
      </c>
      <c r="G720" s="74">
        <v>2000000</v>
      </c>
    </row>
    <row r="721" spans="1:7" x14ac:dyDescent="0.25">
      <c r="A721" s="72">
        <v>19</v>
      </c>
      <c r="B721" s="72">
        <v>22021001</v>
      </c>
      <c r="C721" s="73" t="s">
        <v>45</v>
      </c>
      <c r="D721" s="74">
        <v>305333</v>
      </c>
      <c r="E721" s="74">
        <v>416509</v>
      </c>
      <c r="F721" s="74">
        <v>400000</v>
      </c>
      <c r="G721" s="74">
        <v>400000</v>
      </c>
    </row>
    <row r="722" spans="1:7" x14ac:dyDescent="0.25">
      <c r="A722" s="72">
        <v>20</v>
      </c>
      <c r="B722" s="72">
        <v>22021002</v>
      </c>
      <c r="C722" s="73" t="s">
        <v>46</v>
      </c>
      <c r="D722" s="75">
        <v>0</v>
      </c>
      <c r="E722" s="75">
        <v>0</v>
      </c>
      <c r="F722" s="75">
        <v>0</v>
      </c>
      <c r="G722" s="74">
        <v>2000000</v>
      </c>
    </row>
    <row r="723" spans="1:7" x14ac:dyDescent="0.25">
      <c r="A723" s="72">
        <v>21</v>
      </c>
      <c r="B723" s="72">
        <v>22021003</v>
      </c>
      <c r="C723" s="73" t="s">
        <v>47</v>
      </c>
      <c r="D723" s="74">
        <v>152667</v>
      </c>
      <c r="E723" s="74">
        <v>208245</v>
      </c>
      <c r="F723" s="74">
        <v>21200000</v>
      </c>
      <c r="G723" s="74">
        <v>2700000</v>
      </c>
    </row>
    <row r="724" spans="1:7" x14ac:dyDescent="0.25">
      <c r="A724" s="72">
        <v>22</v>
      </c>
      <c r="B724" s="72">
        <v>22021006</v>
      </c>
      <c r="C724" s="73" t="s">
        <v>95</v>
      </c>
      <c r="D724" s="75">
        <v>0</v>
      </c>
      <c r="E724" s="75">
        <v>0</v>
      </c>
      <c r="F724" s="75">
        <v>0</v>
      </c>
      <c r="G724" s="74">
        <v>200000</v>
      </c>
    </row>
    <row r="725" spans="1:7" x14ac:dyDescent="0.25">
      <c r="A725" s="72">
        <v>23</v>
      </c>
      <c r="B725" s="72">
        <v>22021007</v>
      </c>
      <c r="C725" s="73" t="s">
        <v>48</v>
      </c>
      <c r="D725" s="74">
        <v>631441</v>
      </c>
      <c r="E725" s="74">
        <v>858412</v>
      </c>
      <c r="F725" s="74">
        <v>2750000</v>
      </c>
      <c r="G725" s="74">
        <v>2000000</v>
      </c>
    </row>
    <row r="726" spans="1:7" x14ac:dyDescent="0.25">
      <c r="A726" s="72">
        <v>24</v>
      </c>
      <c r="B726" s="72">
        <v>22021008</v>
      </c>
      <c r="C726" s="73" t="s">
        <v>65</v>
      </c>
      <c r="D726" s="75">
        <v>0</v>
      </c>
      <c r="E726" s="75">
        <v>0</v>
      </c>
      <c r="F726" s="75">
        <v>0</v>
      </c>
      <c r="G726" s="74">
        <v>2500000</v>
      </c>
    </row>
    <row r="727" spans="1:7" x14ac:dyDescent="0.25">
      <c r="A727" s="72">
        <v>25</v>
      </c>
      <c r="B727" s="72">
        <v>22021013</v>
      </c>
      <c r="C727" s="73" t="s">
        <v>86</v>
      </c>
      <c r="D727" s="75">
        <v>0</v>
      </c>
      <c r="E727" s="75">
        <v>0</v>
      </c>
      <c r="F727" s="75">
        <v>0</v>
      </c>
      <c r="G727" s="74">
        <v>450000</v>
      </c>
    </row>
    <row r="728" spans="1:7" x14ac:dyDescent="0.25">
      <c r="A728" s="72">
        <v>26</v>
      </c>
      <c r="B728" s="72">
        <v>22021014</v>
      </c>
      <c r="C728" s="73" t="s">
        <v>49</v>
      </c>
      <c r="D728" s="75">
        <v>0</v>
      </c>
      <c r="E728" s="75">
        <v>0</v>
      </c>
      <c r="F728" s="75">
        <v>0</v>
      </c>
      <c r="G728" s="74">
        <v>6100000</v>
      </c>
    </row>
    <row r="729" spans="1:7" x14ac:dyDescent="0.25">
      <c r="A729" s="72">
        <v>27</v>
      </c>
      <c r="B729" s="72">
        <v>22021041</v>
      </c>
      <c r="C729" s="73" t="s">
        <v>98</v>
      </c>
      <c r="D729" s="75">
        <v>0</v>
      </c>
      <c r="E729" s="75">
        <v>0</v>
      </c>
      <c r="F729" s="75">
        <v>0</v>
      </c>
      <c r="G729" s="75">
        <v>0</v>
      </c>
    </row>
    <row r="730" spans="1:7" x14ac:dyDescent="0.25">
      <c r="A730" s="72">
        <v>28</v>
      </c>
      <c r="B730" s="72">
        <v>22021052</v>
      </c>
      <c r="C730" s="73" t="s">
        <v>99</v>
      </c>
      <c r="D730" s="75">
        <v>0</v>
      </c>
      <c r="E730" s="75">
        <v>0</v>
      </c>
      <c r="F730" s="75">
        <v>0</v>
      </c>
      <c r="G730" s="74">
        <v>200000</v>
      </c>
    </row>
    <row r="731" spans="1:7" x14ac:dyDescent="0.25">
      <c r="A731" s="72">
        <v>29</v>
      </c>
      <c r="B731" s="72">
        <v>22021062</v>
      </c>
      <c r="C731" s="73" t="s">
        <v>102</v>
      </c>
      <c r="D731" s="75">
        <v>0</v>
      </c>
      <c r="E731" s="75">
        <v>0</v>
      </c>
      <c r="F731" s="75">
        <v>0</v>
      </c>
      <c r="G731" s="74">
        <v>100000</v>
      </c>
    </row>
    <row r="732" spans="1:7" x14ac:dyDescent="0.25">
      <c r="A732" s="223" t="s">
        <v>31</v>
      </c>
      <c r="B732" s="223"/>
      <c r="C732" s="223"/>
      <c r="D732" s="76">
        <v>27499999</v>
      </c>
      <c r="E732" s="76">
        <v>37500008</v>
      </c>
      <c r="F732" s="76">
        <v>90000000</v>
      </c>
      <c r="G732" s="76">
        <v>94500000</v>
      </c>
    </row>
    <row r="733" spans="1:7" x14ac:dyDescent="0.25">
      <c r="A733" s="71">
        <v>44</v>
      </c>
      <c r="B733" s="71">
        <v>27300100100</v>
      </c>
      <c r="C733" s="224" t="s">
        <v>144</v>
      </c>
      <c r="D733" s="224"/>
      <c r="E733" s="224"/>
      <c r="F733" s="224"/>
      <c r="G733" s="224"/>
    </row>
    <row r="734" spans="1:7" x14ac:dyDescent="0.25">
      <c r="A734" s="72">
        <v>1</v>
      </c>
      <c r="B734" s="72">
        <v>22020102</v>
      </c>
      <c r="C734" s="73" t="s">
        <v>25</v>
      </c>
      <c r="D734" s="74">
        <v>7235205</v>
      </c>
      <c r="E734" s="74">
        <v>7600000</v>
      </c>
      <c r="F734" s="74">
        <v>20000000</v>
      </c>
      <c r="G734" s="74">
        <v>54250000</v>
      </c>
    </row>
    <row r="735" spans="1:7" x14ac:dyDescent="0.25">
      <c r="A735" s="72">
        <v>2</v>
      </c>
      <c r="B735" s="72">
        <v>22020201</v>
      </c>
      <c r="C735" s="73" t="s">
        <v>33</v>
      </c>
      <c r="D735" s="74">
        <v>1300000</v>
      </c>
      <c r="E735" s="74">
        <v>1000000</v>
      </c>
      <c r="F735" s="74">
        <v>2000000</v>
      </c>
      <c r="G735" s="74">
        <v>2550000</v>
      </c>
    </row>
    <row r="736" spans="1:7" x14ac:dyDescent="0.25">
      <c r="A736" s="72">
        <v>3</v>
      </c>
      <c r="B736" s="72">
        <v>22020202</v>
      </c>
      <c r="C736" s="73" t="s">
        <v>34</v>
      </c>
      <c r="D736" s="74">
        <v>1250000</v>
      </c>
      <c r="E736" s="74">
        <v>2964000</v>
      </c>
      <c r="F736" s="74">
        <v>3000000</v>
      </c>
      <c r="G736" s="74">
        <v>5000000</v>
      </c>
    </row>
    <row r="737" spans="1:7" x14ac:dyDescent="0.25">
      <c r="A737" s="72">
        <v>4</v>
      </c>
      <c r="B737" s="72">
        <v>22020301</v>
      </c>
      <c r="C737" s="73" t="s">
        <v>26</v>
      </c>
      <c r="D737" s="74">
        <v>2320000</v>
      </c>
      <c r="E737" s="74">
        <v>5038500</v>
      </c>
      <c r="F737" s="74">
        <v>5500000</v>
      </c>
      <c r="G737" s="74">
        <v>20000000</v>
      </c>
    </row>
    <row r="738" spans="1:7" x14ac:dyDescent="0.25">
      <c r="A738" s="72">
        <v>5</v>
      </c>
      <c r="B738" s="72">
        <v>22020305</v>
      </c>
      <c r="C738" s="73" t="s">
        <v>27</v>
      </c>
      <c r="D738" s="74">
        <v>1800000</v>
      </c>
      <c r="E738" s="74">
        <v>2350000</v>
      </c>
      <c r="F738" s="74">
        <v>3000000</v>
      </c>
      <c r="G738" s="74">
        <v>3000000</v>
      </c>
    </row>
    <row r="739" spans="1:7" ht="26.4" x14ac:dyDescent="0.25">
      <c r="A739" s="72">
        <v>6</v>
      </c>
      <c r="B739" s="72">
        <v>22020401</v>
      </c>
      <c r="C739" s="73" t="s">
        <v>28</v>
      </c>
      <c r="D739" s="74">
        <v>2462000</v>
      </c>
      <c r="E739" s="74">
        <v>6900000</v>
      </c>
      <c r="F739" s="74">
        <v>5500000</v>
      </c>
      <c r="G739" s="74">
        <v>5700000</v>
      </c>
    </row>
    <row r="740" spans="1:7" x14ac:dyDescent="0.25">
      <c r="A740" s="72">
        <v>7</v>
      </c>
      <c r="B740" s="72">
        <v>22020402</v>
      </c>
      <c r="C740" s="73" t="s">
        <v>29</v>
      </c>
      <c r="D740" s="74">
        <v>1310000</v>
      </c>
      <c r="E740" s="74">
        <v>2666000</v>
      </c>
      <c r="F740" s="74">
        <v>2500000</v>
      </c>
      <c r="G740" s="74">
        <v>2500000</v>
      </c>
    </row>
    <row r="741" spans="1:7" x14ac:dyDescent="0.25">
      <c r="A741" s="72">
        <v>8</v>
      </c>
      <c r="B741" s="72">
        <v>22020405</v>
      </c>
      <c r="C741" s="73" t="s">
        <v>39</v>
      </c>
      <c r="D741" s="74">
        <v>1626800</v>
      </c>
      <c r="E741" s="74">
        <v>5010000</v>
      </c>
      <c r="F741" s="74">
        <v>5000000</v>
      </c>
      <c r="G741" s="74">
        <v>3000000</v>
      </c>
    </row>
    <row r="742" spans="1:7" x14ac:dyDescent="0.25">
      <c r="A742" s="72">
        <v>9</v>
      </c>
      <c r="B742" s="72">
        <v>22020501</v>
      </c>
      <c r="C742" s="73" t="s">
        <v>30</v>
      </c>
      <c r="D742" s="74">
        <v>3799000</v>
      </c>
      <c r="E742" s="74">
        <v>5960000</v>
      </c>
      <c r="F742" s="74">
        <v>7000000</v>
      </c>
      <c r="G742" s="74">
        <v>17000000</v>
      </c>
    </row>
    <row r="743" spans="1:7" x14ac:dyDescent="0.25">
      <c r="A743" s="72">
        <v>10</v>
      </c>
      <c r="B743" s="72">
        <v>22020712</v>
      </c>
      <c r="C743" s="73" t="s">
        <v>72</v>
      </c>
      <c r="D743" s="74">
        <v>78435</v>
      </c>
      <c r="E743" s="75">
        <v>0</v>
      </c>
      <c r="F743" s="74">
        <v>500000</v>
      </c>
      <c r="G743" s="74">
        <v>500000</v>
      </c>
    </row>
    <row r="744" spans="1:7" x14ac:dyDescent="0.25">
      <c r="A744" s="72">
        <v>11</v>
      </c>
      <c r="B744" s="72">
        <v>22021001</v>
      </c>
      <c r="C744" s="73" t="s">
        <v>45</v>
      </c>
      <c r="D744" s="74">
        <v>1076000</v>
      </c>
      <c r="E744" s="74">
        <v>450000</v>
      </c>
      <c r="F744" s="74">
        <v>2500000</v>
      </c>
      <c r="G744" s="74">
        <v>5000000</v>
      </c>
    </row>
    <row r="745" spans="1:7" x14ac:dyDescent="0.25">
      <c r="A745" s="72">
        <v>12</v>
      </c>
      <c r="B745" s="72">
        <v>22021003</v>
      </c>
      <c r="C745" s="73" t="s">
        <v>47</v>
      </c>
      <c r="D745" s="74">
        <v>800000</v>
      </c>
      <c r="E745" s="75">
        <v>0</v>
      </c>
      <c r="F745" s="74">
        <v>3000000</v>
      </c>
      <c r="G745" s="74">
        <v>5000000</v>
      </c>
    </row>
    <row r="746" spans="1:7" x14ac:dyDescent="0.25">
      <c r="A746" s="72">
        <v>13</v>
      </c>
      <c r="B746" s="72">
        <v>22021007</v>
      </c>
      <c r="C746" s="73" t="s">
        <v>48</v>
      </c>
      <c r="D746" s="74">
        <v>1544000</v>
      </c>
      <c r="E746" s="74">
        <v>3016000</v>
      </c>
      <c r="F746" s="74">
        <v>5500000</v>
      </c>
      <c r="G746" s="74">
        <v>5500000</v>
      </c>
    </row>
    <row r="747" spans="1:7" x14ac:dyDescent="0.25">
      <c r="A747" s="72">
        <v>14</v>
      </c>
      <c r="B747" s="72">
        <v>22021052</v>
      </c>
      <c r="C747" s="73" t="s">
        <v>99</v>
      </c>
      <c r="D747" s="74">
        <v>470610</v>
      </c>
      <c r="E747" s="75">
        <v>0</v>
      </c>
      <c r="F747" s="74">
        <v>4000000</v>
      </c>
      <c r="G747" s="74">
        <v>4000000</v>
      </c>
    </row>
    <row r="748" spans="1:7" x14ac:dyDescent="0.25">
      <c r="A748" s="72">
        <v>15</v>
      </c>
      <c r="B748" s="72">
        <v>22021060</v>
      </c>
      <c r="C748" s="73" t="s">
        <v>54</v>
      </c>
      <c r="D748" s="74">
        <v>10387300</v>
      </c>
      <c r="E748" s="74">
        <v>970000</v>
      </c>
      <c r="F748" s="74">
        <v>30000000</v>
      </c>
      <c r="G748" s="74">
        <v>20000000</v>
      </c>
    </row>
    <row r="749" spans="1:7" x14ac:dyDescent="0.25">
      <c r="A749" s="72">
        <v>16</v>
      </c>
      <c r="B749" s="72">
        <v>22021062</v>
      </c>
      <c r="C749" s="73" t="s">
        <v>102</v>
      </c>
      <c r="D749" s="75">
        <v>0</v>
      </c>
      <c r="E749" s="75">
        <v>0</v>
      </c>
      <c r="F749" s="75">
        <v>0</v>
      </c>
      <c r="G749" s="74">
        <v>20000000</v>
      </c>
    </row>
    <row r="750" spans="1:7" x14ac:dyDescent="0.25">
      <c r="A750" s="223" t="s">
        <v>31</v>
      </c>
      <c r="B750" s="223"/>
      <c r="C750" s="223"/>
      <c r="D750" s="76">
        <v>37459350</v>
      </c>
      <c r="E750" s="76">
        <v>43924500</v>
      </c>
      <c r="F750" s="76">
        <v>99000000</v>
      </c>
      <c r="G750" s="76">
        <v>173000000</v>
      </c>
    </row>
    <row r="751" spans="1:7" x14ac:dyDescent="0.25">
      <c r="A751" s="71">
        <v>45</v>
      </c>
      <c r="B751" s="71">
        <v>21510200100</v>
      </c>
      <c r="C751" s="224" t="s">
        <v>145</v>
      </c>
      <c r="D751" s="224"/>
      <c r="E751" s="224"/>
      <c r="F751" s="224"/>
      <c r="G751" s="224"/>
    </row>
    <row r="752" spans="1:7" x14ac:dyDescent="0.25">
      <c r="A752" s="72">
        <v>1</v>
      </c>
      <c r="B752" s="72">
        <v>22020102</v>
      </c>
      <c r="C752" s="73" t="s">
        <v>25</v>
      </c>
      <c r="D752" s="74">
        <v>6542500</v>
      </c>
      <c r="E752" s="74">
        <v>6422000</v>
      </c>
      <c r="F752" s="74">
        <v>6825000</v>
      </c>
      <c r="G752" s="74">
        <v>7425000</v>
      </c>
    </row>
    <row r="753" spans="1:7" x14ac:dyDescent="0.25">
      <c r="A753" s="72">
        <v>2</v>
      </c>
      <c r="B753" s="72">
        <v>22020201</v>
      </c>
      <c r="C753" s="73" t="s">
        <v>33</v>
      </c>
      <c r="D753" s="74">
        <v>945000</v>
      </c>
      <c r="E753" s="74">
        <v>6250</v>
      </c>
      <c r="F753" s="74">
        <v>1000000</v>
      </c>
      <c r="G753" s="74">
        <v>1500000</v>
      </c>
    </row>
    <row r="754" spans="1:7" x14ac:dyDescent="0.25">
      <c r="A754" s="72">
        <v>3</v>
      </c>
      <c r="B754" s="72">
        <v>22020202</v>
      </c>
      <c r="C754" s="73" t="s">
        <v>34</v>
      </c>
      <c r="D754" s="74">
        <v>176500</v>
      </c>
      <c r="E754" s="74">
        <v>185000</v>
      </c>
      <c r="F754" s="74">
        <v>2100000</v>
      </c>
      <c r="G754" s="74">
        <v>2100000</v>
      </c>
    </row>
    <row r="755" spans="1:7" x14ac:dyDescent="0.25">
      <c r="A755" s="72">
        <v>4</v>
      </c>
      <c r="B755" s="72">
        <v>22020301</v>
      </c>
      <c r="C755" s="73" t="s">
        <v>26</v>
      </c>
      <c r="D755" s="74">
        <v>198500</v>
      </c>
      <c r="E755" s="74">
        <v>199150</v>
      </c>
      <c r="F755" s="74">
        <v>3275000</v>
      </c>
      <c r="G755" s="74">
        <v>3275000</v>
      </c>
    </row>
    <row r="756" spans="1:7" x14ac:dyDescent="0.25">
      <c r="A756" s="72">
        <v>5</v>
      </c>
      <c r="B756" s="72">
        <v>22020304</v>
      </c>
      <c r="C756" s="73" t="s">
        <v>37</v>
      </c>
      <c r="D756" s="74">
        <v>900000</v>
      </c>
      <c r="E756" s="75">
        <v>0</v>
      </c>
      <c r="F756" s="74">
        <v>5000000</v>
      </c>
      <c r="G756" s="74">
        <v>5000000</v>
      </c>
    </row>
    <row r="757" spans="1:7" x14ac:dyDescent="0.25">
      <c r="A757" s="72">
        <v>6</v>
      </c>
      <c r="B757" s="72">
        <v>22020305</v>
      </c>
      <c r="C757" s="73" t="s">
        <v>27</v>
      </c>
      <c r="D757" s="74">
        <v>386000</v>
      </c>
      <c r="E757" s="74">
        <v>592000</v>
      </c>
      <c r="F757" s="74">
        <v>900000</v>
      </c>
      <c r="G757" s="74">
        <v>900000</v>
      </c>
    </row>
    <row r="758" spans="1:7" ht="26.4" x14ac:dyDescent="0.25">
      <c r="A758" s="72">
        <v>7</v>
      </c>
      <c r="B758" s="72">
        <v>22020401</v>
      </c>
      <c r="C758" s="73" t="s">
        <v>28</v>
      </c>
      <c r="D758" s="74">
        <v>278500</v>
      </c>
      <c r="E758" s="74">
        <v>407200</v>
      </c>
      <c r="F758" s="74">
        <v>4300000</v>
      </c>
      <c r="G758" s="74">
        <v>4200000</v>
      </c>
    </row>
    <row r="759" spans="1:7" x14ac:dyDescent="0.25">
      <c r="A759" s="72">
        <v>8</v>
      </c>
      <c r="B759" s="72">
        <v>22020402</v>
      </c>
      <c r="C759" s="73" t="s">
        <v>29</v>
      </c>
      <c r="D759" s="74">
        <v>1049500</v>
      </c>
      <c r="E759" s="74">
        <v>2225300</v>
      </c>
      <c r="F759" s="74">
        <v>2300000</v>
      </c>
      <c r="G759" s="74">
        <v>2300000</v>
      </c>
    </row>
    <row r="760" spans="1:7" x14ac:dyDescent="0.25">
      <c r="A760" s="72">
        <v>9</v>
      </c>
      <c r="B760" s="72">
        <v>22020501</v>
      </c>
      <c r="C760" s="73" t="s">
        <v>30</v>
      </c>
      <c r="D760" s="74">
        <v>1275500</v>
      </c>
      <c r="E760" s="74">
        <v>1040500</v>
      </c>
      <c r="F760" s="74">
        <v>3000000</v>
      </c>
      <c r="G760" s="74">
        <v>4000000</v>
      </c>
    </row>
    <row r="761" spans="1:7" x14ac:dyDescent="0.25">
      <c r="A761" s="72">
        <v>10</v>
      </c>
      <c r="B761" s="72">
        <v>22020709</v>
      </c>
      <c r="C761" s="73" t="s">
        <v>122</v>
      </c>
      <c r="D761" s="74">
        <v>1501000</v>
      </c>
      <c r="E761" s="75">
        <v>0</v>
      </c>
      <c r="F761" s="74">
        <v>3000000</v>
      </c>
      <c r="G761" s="74">
        <v>3000000</v>
      </c>
    </row>
    <row r="762" spans="1:7" x14ac:dyDescent="0.25">
      <c r="A762" s="72">
        <v>11</v>
      </c>
      <c r="B762" s="72">
        <v>22020802</v>
      </c>
      <c r="C762" s="73" t="s">
        <v>146</v>
      </c>
      <c r="D762" s="75">
        <v>0</v>
      </c>
      <c r="E762" s="75">
        <v>0</v>
      </c>
      <c r="F762" s="75">
        <v>0</v>
      </c>
      <c r="G762" s="75">
        <v>0</v>
      </c>
    </row>
    <row r="763" spans="1:7" x14ac:dyDescent="0.25">
      <c r="A763" s="72">
        <v>12</v>
      </c>
      <c r="B763" s="72">
        <v>22021001</v>
      </c>
      <c r="C763" s="73" t="s">
        <v>45</v>
      </c>
      <c r="D763" s="74">
        <v>260000</v>
      </c>
      <c r="E763" s="74">
        <v>160000</v>
      </c>
      <c r="F763" s="74">
        <v>200000</v>
      </c>
      <c r="G763" s="74">
        <v>500000</v>
      </c>
    </row>
    <row r="764" spans="1:7" x14ac:dyDescent="0.25">
      <c r="A764" s="72">
        <v>13</v>
      </c>
      <c r="B764" s="72">
        <v>22021003</v>
      </c>
      <c r="C764" s="73" t="s">
        <v>47</v>
      </c>
      <c r="D764" s="75">
        <v>0</v>
      </c>
      <c r="E764" s="75">
        <v>0</v>
      </c>
      <c r="F764" s="74">
        <v>9600000</v>
      </c>
      <c r="G764" s="74">
        <v>9600000</v>
      </c>
    </row>
    <row r="765" spans="1:7" x14ac:dyDescent="0.25">
      <c r="A765" s="72">
        <v>14</v>
      </c>
      <c r="B765" s="72">
        <v>22021007</v>
      </c>
      <c r="C765" s="73" t="s">
        <v>48</v>
      </c>
      <c r="D765" s="74">
        <v>1083000</v>
      </c>
      <c r="E765" s="74">
        <v>2587100</v>
      </c>
      <c r="F765" s="74">
        <v>6500000</v>
      </c>
      <c r="G765" s="74">
        <v>6500000</v>
      </c>
    </row>
    <row r="766" spans="1:7" x14ac:dyDescent="0.25">
      <c r="A766" s="72">
        <v>15</v>
      </c>
      <c r="B766" s="72">
        <v>22021052</v>
      </c>
      <c r="C766" s="73" t="s">
        <v>99</v>
      </c>
      <c r="D766" s="75">
        <v>0</v>
      </c>
      <c r="E766" s="75">
        <v>0</v>
      </c>
      <c r="F766" s="74">
        <v>2000000</v>
      </c>
      <c r="G766" s="74">
        <v>2300000</v>
      </c>
    </row>
    <row r="767" spans="1:7" x14ac:dyDescent="0.25">
      <c r="A767" s="72">
        <v>16</v>
      </c>
      <c r="B767" s="72">
        <v>22021060</v>
      </c>
      <c r="C767" s="73" t="s">
        <v>54</v>
      </c>
      <c r="D767" s="75">
        <v>0</v>
      </c>
      <c r="E767" s="75">
        <v>0</v>
      </c>
      <c r="F767" s="74">
        <v>2000000</v>
      </c>
      <c r="G767" s="74">
        <v>2000000</v>
      </c>
    </row>
    <row r="768" spans="1:7" x14ac:dyDescent="0.25">
      <c r="A768" s="223" t="s">
        <v>31</v>
      </c>
      <c r="B768" s="223"/>
      <c r="C768" s="223"/>
      <c r="D768" s="76">
        <v>14596000</v>
      </c>
      <c r="E768" s="76">
        <v>13824500</v>
      </c>
      <c r="F768" s="76">
        <v>52000000</v>
      </c>
      <c r="G768" s="76">
        <v>54600000</v>
      </c>
    </row>
    <row r="769" spans="1:7" x14ac:dyDescent="0.25">
      <c r="A769" s="71">
        <v>46</v>
      </c>
      <c r="B769" s="71">
        <v>32600200100</v>
      </c>
      <c r="C769" s="224" t="s">
        <v>147</v>
      </c>
      <c r="D769" s="224"/>
      <c r="E769" s="224"/>
      <c r="F769" s="224"/>
      <c r="G769" s="224"/>
    </row>
    <row r="770" spans="1:7" x14ac:dyDescent="0.25">
      <c r="A770" s="72">
        <v>1</v>
      </c>
      <c r="B770" s="72">
        <v>22020102</v>
      </c>
      <c r="C770" s="73" t="s">
        <v>25</v>
      </c>
      <c r="D770" s="74">
        <v>1182000</v>
      </c>
      <c r="E770" s="74">
        <v>1650500</v>
      </c>
      <c r="F770" s="74">
        <v>4000000</v>
      </c>
      <c r="G770" s="74">
        <v>18400000</v>
      </c>
    </row>
    <row r="771" spans="1:7" x14ac:dyDescent="0.25">
      <c r="A771" s="72">
        <v>2</v>
      </c>
      <c r="B771" s="72">
        <v>22020201</v>
      </c>
      <c r="C771" s="73" t="s">
        <v>33</v>
      </c>
      <c r="D771" s="74">
        <v>120000</v>
      </c>
      <c r="E771" s="74">
        <v>120000</v>
      </c>
      <c r="F771" s="74">
        <v>675000</v>
      </c>
      <c r="G771" s="74">
        <v>480000</v>
      </c>
    </row>
    <row r="772" spans="1:7" x14ac:dyDescent="0.25">
      <c r="A772" s="72">
        <v>3</v>
      </c>
      <c r="B772" s="72">
        <v>22020202</v>
      </c>
      <c r="C772" s="73" t="s">
        <v>34</v>
      </c>
      <c r="D772" s="74">
        <v>75000</v>
      </c>
      <c r="E772" s="74">
        <v>45000</v>
      </c>
      <c r="F772" s="74">
        <v>1230000</v>
      </c>
      <c r="G772" s="74">
        <v>1000000</v>
      </c>
    </row>
    <row r="773" spans="1:7" x14ac:dyDescent="0.25">
      <c r="A773" s="72">
        <v>4</v>
      </c>
      <c r="B773" s="72">
        <v>22020301</v>
      </c>
      <c r="C773" s="73" t="s">
        <v>26</v>
      </c>
      <c r="D773" s="74">
        <v>255000</v>
      </c>
      <c r="E773" s="74">
        <v>555423</v>
      </c>
      <c r="F773" s="74">
        <v>950000</v>
      </c>
      <c r="G773" s="74">
        <v>2950000</v>
      </c>
    </row>
    <row r="774" spans="1:7" x14ac:dyDescent="0.25">
      <c r="A774" s="72">
        <v>5</v>
      </c>
      <c r="B774" s="72">
        <v>22020302</v>
      </c>
      <c r="C774" s="73" t="s">
        <v>148</v>
      </c>
      <c r="D774" s="75">
        <v>0</v>
      </c>
      <c r="E774" s="75">
        <v>0</v>
      </c>
      <c r="F774" s="75">
        <v>0</v>
      </c>
      <c r="G774" s="75">
        <v>0</v>
      </c>
    </row>
    <row r="775" spans="1:7" x14ac:dyDescent="0.25">
      <c r="A775" s="72">
        <v>6</v>
      </c>
      <c r="B775" s="72">
        <v>22020304</v>
      </c>
      <c r="C775" s="73" t="s">
        <v>37</v>
      </c>
      <c r="D775" s="75">
        <v>0</v>
      </c>
      <c r="E775" s="75">
        <v>0</v>
      </c>
      <c r="F775" s="75">
        <v>0</v>
      </c>
      <c r="G775" s="75">
        <v>0</v>
      </c>
    </row>
    <row r="776" spans="1:7" x14ac:dyDescent="0.25">
      <c r="A776" s="72">
        <v>7</v>
      </c>
      <c r="B776" s="72">
        <v>22020305</v>
      </c>
      <c r="C776" s="73" t="s">
        <v>27</v>
      </c>
      <c r="D776" s="74">
        <v>85000</v>
      </c>
      <c r="E776" s="74">
        <v>545000</v>
      </c>
      <c r="F776" s="74">
        <v>1000000</v>
      </c>
      <c r="G776" s="74">
        <v>3000000</v>
      </c>
    </row>
    <row r="777" spans="1:7" x14ac:dyDescent="0.25">
      <c r="A777" s="72">
        <v>8</v>
      </c>
      <c r="B777" s="72">
        <v>22020309</v>
      </c>
      <c r="C777" s="73" t="s">
        <v>60</v>
      </c>
      <c r="D777" s="75">
        <v>0</v>
      </c>
      <c r="E777" s="75">
        <v>0</v>
      </c>
      <c r="F777" s="74">
        <v>5000000</v>
      </c>
      <c r="G777" s="74">
        <v>9100000</v>
      </c>
    </row>
    <row r="778" spans="1:7" ht="26.4" x14ac:dyDescent="0.25">
      <c r="A778" s="72">
        <v>9</v>
      </c>
      <c r="B778" s="72">
        <v>22020401</v>
      </c>
      <c r="C778" s="73" t="s">
        <v>28</v>
      </c>
      <c r="D778" s="74">
        <v>583000</v>
      </c>
      <c r="E778" s="74">
        <v>1486318</v>
      </c>
      <c r="F778" s="74">
        <v>2820000</v>
      </c>
      <c r="G778" s="74">
        <v>7000000</v>
      </c>
    </row>
    <row r="779" spans="1:7" x14ac:dyDescent="0.25">
      <c r="A779" s="72">
        <v>10</v>
      </c>
      <c r="B779" s="72">
        <v>22020402</v>
      </c>
      <c r="C779" s="73" t="s">
        <v>29</v>
      </c>
      <c r="D779" s="74">
        <v>342000</v>
      </c>
      <c r="E779" s="74">
        <v>1065000</v>
      </c>
      <c r="F779" s="74">
        <v>2000000</v>
      </c>
      <c r="G779" s="74">
        <v>3000000</v>
      </c>
    </row>
    <row r="780" spans="1:7" x14ac:dyDescent="0.25">
      <c r="A780" s="72">
        <v>11</v>
      </c>
      <c r="B780" s="72">
        <v>22020501</v>
      </c>
      <c r="C780" s="73" t="s">
        <v>30</v>
      </c>
      <c r="D780" s="74">
        <v>204000</v>
      </c>
      <c r="E780" s="74">
        <v>745000</v>
      </c>
      <c r="F780" s="74">
        <v>10000000</v>
      </c>
      <c r="G780" s="74">
        <v>10200000</v>
      </c>
    </row>
    <row r="781" spans="1:7" x14ac:dyDescent="0.25">
      <c r="A781" s="72">
        <v>12</v>
      </c>
      <c r="B781" s="72">
        <v>22020503</v>
      </c>
      <c r="C781" s="73" t="s">
        <v>41</v>
      </c>
      <c r="D781" s="74">
        <v>3517000</v>
      </c>
      <c r="E781" s="74">
        <v>10295000</v>
      </c>
      <c r="F781" s="74">
        <v>17000000</v>
      </c>
      <c r="G781" s="74">
        <v>38820000</v>
      </c>
    </row>
    <row r="782" spans="1:7" x14ac:dyDescent="0.25">
      <c r="A782" s="72">
        <v>13</v>
      </c>
      <c r="B782" s="72">
        <v>22020504</v>
      </c>
      <c r="C782" s="73" t="s">
        <v>82</v>
      </c>
      <c r="D782" s="75">
        <v>0</v>
      </c>
      <c r="E782" s="75">
        <v>0</v>
      </c>
      <c r="F782" s="75">
        <v>0</v>
      </c>
      <c r="G782" s="75">
        <v>0</v>
      </c>
    </row>
    <row r="783" spans="1:7" x14ac:dyDescent="0.25">
      <c r="A783" s="72">
        <v>14</v>
      </c>
      <c r="B783" s="72">
        <v>22020712</v>
      </c>
      <c r="C783" s="73" t="s">
        <v>72</v>
      </c>
      <c r="D783" s="75">
        <v>0</v>
      </c>
      <c r="E783" s="74">
        <v>20000</v>
      </c>
      <c r="F783" s="74">
        <v>54000</v>
      </c>
      <c r="G783" s="74">
        <v>50000</v>
      </c>
    </row>
    <row r="784" spans="1:7" x14ac:dyDescent="0.25">
      <c r="A784" s="72">
        <v>15</v>
      </c>
      <c r="B784" s="72">
        <v>22021001</v>
      </c>
      <c r="C784" s="73" t="s">
        <v>45</v>
      </c>
      <c r="D784" s="74">
        <v>59000</v>
      </c>
      <c r="E784" s="74">
        <v>59500</v>
      </c>
      <c r="F784" s="74">
        <v>2000000</v>
      </c>
      <c r="G784" s="74">
        <v>2000000</v>
      </c>
    </row>
    <row r="785" spans="1:7" x14ac:dyDescent="0.25">
      <c r="A785" s="72">
        <v>16</v>
      </c>
      <c r="B785" s="72">
        <v>22021007</v>
      </c>
      <c r="C785" s="73" t="s">
        <v>48</v>
      </c>
      <c r="D785" s="74">
        <v>245000</v>
      </c>
      <c r="E785" s="74">
        <v>521500</v>
      </c>
      <c r="F785" s="74">
        <v>1271000</v>
      </c>
      <c r="G785" s="74">
        <v>4000000</v>
      </c>
    </row>
    <row r="786" spans="1:7" x14ac:dyDescent="0.25">
      <c r="A786" s="223" t="s">
        <v>31</v>
      </c>
      <c r="B786" s="223"/>
      <c r="C786" s="223"/>
      <c r="D786" s="76">
        <v>6667000</v>
      </c>
      <c r="E786" s="76">
        <v>17108241</v>
      </c>
      <c r="F786" s="76">
        <v>48000000</v>
      </c>
      <c r="G786" s="76">
        <v>100000000</v>
      </c>
    </row>
    <row r="787" spans="1:7" x14ac:dyDescent="0.25">
      <c r="A787" s="71">
        <v>47</v>
      </c>
      <c r="B787" s="71">
        <v>12500700300</v>
      </c>
      <c r="C787" s="224" t="s">
        <v>149</v>
      </c>
      <c r="D787" s="224"/>
      <c r="E787" s="224"/>
      <c r="F787" s="224"/>
      <c r="G787" s="224"/>
    </row>
    <row r="788" spans="1:7" x14ac:dyDescent="0.25">
      <c r="A788" s="72">
        <v>1</v>
      </c>
      <c r="B788" s="72">
        <v>22020102</v>
      </c>
      <c r="C788" s="73" t="s">
        <v>25</v>
      </c>
      <c r="D788" s="74">
        <v>3000000</v>
      </c>
      <c r="E788" s="74">
        <v>7300000</v>
      </c>
      <c r="F788" s="74">
        <v>12000000</v>
      </c>
      <c r="G788" s="74">
        <v>12000000</v>
      </c>
    </row>
    <row r="789" spans="1:7" x14ac:dyDescent="0.25">
      <c r="A789" s="72">
        <v>2</v>
      </c>
      <c r="B789" s="72">
        <v>22020202</v>
      </c>
      <c r="C789" s="73" t="s">
        <v>34</v>
      </c>
      <c r="D789" s="74">
        <v>308000</v>
      </c>
      <c r="E789" s="74">
        <v>300000</v>
      </c>
      <c r="F789" s="74">
        <v>500000</v>
      </c>
      <c r="G789" s="74">
        <v>500000</v>
      </c>
    </row>
    <row r="790" spans="1:7" x14ac:dyDescent="0.25">
      <c r="A790" s="72">
        <v>3</v>
      </c>
      <c r="B790" s="72">
        <v>22020301</v>
      </c>
      <c r="C790" s="73" t="s">
        <v>26</v>
      </c>
      <c r="D790" s="74">
        <v>1188000</v>
      </c>
      <c r="E790" s="74">
        <v>1000000</v>
      </c>
      <c r="F790" s="74">
        <v>2000000</v>
      </c>
      <c r="G790" s="74">
        <v>2000000</v>
      </c>
    </row>
    <row r="791" spans="1:7" x14ac:dyDescent="0.25">
      <c r="A791" s="72">
        <v>4</v>
      </c>
      <c r="B791" s="72">
        <v>22020305</v>
      </c>
      <c r="C791" s="73" t="s">
        <v>27</v>
      </c>
      <c r="D791" s="74">
        <v>380000</v>
      </c>
      <c r="E791" s="74">
        <v>500000</v>
      </c>
      <c r="F791" s="74">
        <v>1000000</v>
      </c>
      <c r="G791" s="74">
        <v>1000000</v>
      </c>
    </row>
    <row r="792" spans="1:7" ht="26.4" x14ac:dyDescent="0.25">
      <c r="A792" s="72">
        <v>5</v>
      </c>
      <c r="B792" s="72">
        <v>22020401</v>
      </c>
      <c r="C792" s="73" t="s">
        <v>28</v>
      </c>
      <c r="D792" s="74">
        <v>1058000</v>
      </c>
      <c r="E792" s="74">
        <v>1000000</v>
      </c>
      <c r="F792" s="74">
        <v>2000000</v>
      </c>
      <c r="G792" s="74">
        <v>2000000</v>
      </c>
    </row>
    <row r="793" spans="1:7" x14ac:dyDescent="0.25">
      <c r="A793" s="72">
        <v>6</v>
      </c>
      <c r="B793" s="72">
        <v>22020402</v>
      </c>
      <c r="C793" s="73" t="s">
        <v>29</v>
      </c>
      <c r="D793" s="74">
        <v>1118000</v>
      </c>
      <c r="E793" s="74">
        <v>1000000</v>
      </c>
      <c r="F793" s="74">
        <v>2000000</v>
      </c>
      <c r="G793" s="74">
        <v>2000000</v>
      </c>
    </row>
    <row r="794" spans="1:7" x14ac:dyDescent="0.25">
      <c r="A794" s="72">
        <v>7</v>
      </c>
      <c r="B794" s="72">
        <v>22020501</v>
      </c>
      <c r="C794" s="73" t="s">
        <v>30</v>
      </c>
      <c r="D794" s="74">
        <v>460000</v>
      </c>
      <c r="E794" s="74">
        <v>900000</v>
      </c>
      <c r="F794" s="74">
        <v>1500000</v>
      </c>
      <c r="G794" s="74">
        <v>2700000</v>
      </c>
    </row>
    <row r="795" spans="1:7" x14ac:dyDescent="0.25">
      <c r="A795" s="72">
        <v>8</v>
      </c>
      <c r="B795" s="72">
        <v>22021001</v>
      </c>
      <c r="C795" s="73" t="s">
        <v>45</v>
      </c>
      <c r="D795" s="74">
        <v>400000</v>
      </c>
      <c r="E795" s="74">
        <v>500000</v>
      </c>
      <c r="F795" s="74">
        <v>1000000</v>
      </c>
      <c r="G795" s="74">
        <v>1000000</v>
      </c>
    </row>
    <row r="796" spans="1:7" x14ac:dyDescent="0.25">
      <c r="A796" s="72">
        <v>9</v>
      </c>
      <c r="B796" s="72">
        <v>22021007</v>
      </c>
      <c r="C796" s="73" t="s">
        <v>48</v>
      </c>
      <c r="D796" s="74">
        <v>1088000</v>
      </c>
      <c r="E796" s="74">
        <v>1000000</v>
      </c>
      <c r="F796" s="74">
        <v>2000000</v>
      </c>
      <c r="G796" s="74">
        <v>2000000</v>
      </c>
    </row>
    <row r="797" spans="1:7" x14ac:dyDescent="0.25">
      <c r="A797" s="223" t="s">
        <v>31</v>
      </c>
      <c r="B797" s="223"/>
      <c r="C797" s="223"/>
      <c r="D797" s="76">
        <v>9000000</v>
      </c>
      <c r="E797" s="76">
        <v>13500000</v>
      </c>
      <c r="F797" s="76">
        <v>24000000</v>
      </c>
      <c r="G797" s="76">
        <v>25200000</v>
      </c>
    </row>
    <row r="798" spans="1:7" x14ac:dyDescent="0.25">
      <c r="A798" s="71">
        <v>48</v>
      </c>
      <c r="B798" s="71">
        <v>51705400100</v>
      </c>
      <c r="C798" s="224" t="s">
        <v>150</v>
      </c>
      <c r="D798" s="224"/>
      <c r="E798" s="224"/>
      <c r="F798" s="224"/>
      <c r="G798" s="224"/>
    </row>
    <row r="799" spans="1:7" x14ac:dyDescent="0.25">
      <c r="A799" s="72">
        <v>1</v>
      </c>
      <c r="B799" s="72">
        <v>22020102</v>
      </c>
      <c r="C799" s="73" t="s">
        <v>25</v>
      </c>
      <c r="D799" s="74">
        <v>2325000</v>
      </c>
      <c r="E799" s="74">
        <v>4270000</v>
      </c>
      <c r="F799" s="74">
        <v>7200000</v>
      </c>
      <c r="G799" s="74">
        <v>20000000</v>
      </c>
    </row>
    <row r="800" spans="1:7" x14ac:dyDescent="0.25">
      <c r="A800" s="72">
        <v>2</v>
      </c>
      <c r="B800" s="72">
        <v>22020201</v>
      </c>
      <c r="C800" s="73" t="s">
        <v>33</v>
      </c>
      <c r="D800" s="74">
        <v>962000</v>
      </c>
      <c r="E800" s="74">
        <v>1070000</v>
      </c>
      <c r="F800" s="74">
        <v>2000000</v>
      </c>
      <c r="G800" s="74">
        <v>3000000</v>
      </c>
    </row>
    <row r="801" spans="1:7" x14ac:dyDescent="0.25">
      <c r="A801" s="72">
        <v>3</v>
      </c>
      <c r="B801" s="72">
        <v>22020202</v>
      </c>
      <c r="C801" s="73" t="s">
        <v>34</v>
      </c>
      <c r="D801" s="74">
        <v>875000</v>
      </c>
      <c r="E801" s="74">
        <v>1300000</v>
      </c>
      <c r="F801" s="74">
        <v>2300000</v>
      </c>
      <c r="G801" s="74">
        <v>4000000</v>
      </c>
    </row>
    <row r="802" spans="1:7" x14ac:dyDescent="0.25">
      <c r="A802" s="72">
        <v>4</v>
      </c>
      <c r="B802" s="72">
        <v>22020301</v>
      </c>
      <c r="C802" s="73" t="s">
        <v>26</v>
      </c>
      <c r="D802" s="74">
        <v>2292000</v>
      </c>
      <c r="E802" s="74">
        <v>1230000</v>
      </c>
      <c r="F802" s="74">
        <v>2000000</v>
      </c>
      <c r="G802" s="74">
        <v>4500000</v>
      </c>
    </row>
    <row r="803" spans="1:7" x14ac:dyDescent="0.25">
      <c r="A803" s="72">
        <v>5</v>
      </c>
      <c r="B803" s="72">
        <v>22020305</v>
      </c>
      <c r="C803" s="73" t="s">
        <v>27</v>
      </c>
      <c r="D803" s="74">
        <v>2009000</v>
      </c>
      <c r="E803" s="74">
        <v>1720000</v>
      </c>
      <c r="F803" s="74">
        <v>7000000</v>
      </c>
      <c r="G803" s="74">
        <v>4000000</v>
      </c>
    </row>
    <row r="804" spans="1:7" ht="26.4" x14ac:dyDescent="0.25">
      <c r="A804" s="72">
        <v>6</v>
      </c>
      <c r="B804" s="72">
        <v>22020401</v>
      </c>
      <c r="C804" s="73" t="s">
        <v>28</v>
      </c>
      <c r="D804" s="74">
        <v>1622000</v>
      </c>
      <c r="E804" s="74">
        <v>3358532</v>
      </c>
      <c r="F804" s="74">
        <v>6000000</v>
      </c>
      <c r="G804" s="74">
        <v>6000000</v>
      </c>
    </row>
    <row r="805" spans="1:7" x14ac:dyDescent="0.25">
      <c r="A805" s="72">
        <v>7</v>
      </c>
      <c r="B805" s="72">
        <v>22020402</v>
      </c>
      <c r="C805" s="73" t="s">
        <v>29</v>
      </c>
      <c r="D805" s="74">
        <v>806000</v>
      </c>
      <c r="E805" s="74">
        <v>870000</v>
      </c>
      <c r="F805" s="74">
        <v>6500000</v>
      </c>
      <c r="G805" s="74">
        <v>6000000</v>
      </c>
    </row>
    <row r="806" spans="1:7" x14ac:dyDescent="0.25">
      <c r="A806" s="72">
        <v>8</v>
      </c>
      <c r="B806" s="72">
        <v>22020501</v>
      </c>
      <c r="C806" s="73" t="s">
        <v>30</v>
      </c>
      <c r="D806" s="74">
        <v>2325000</v>
      </c>
      <c r="E806" s="74">
        <v>1850000</v>
      </c>
      <c r="F806" s="74">
        <v>10000000</v>
      </c>
      <c r="G806" s="74">
        <v>10000000</v>
      </c>
    </row>
    <row r="807" spans="1:7" x14ac:dyDescent="0.25">
      <c r="A807" s="72">
        <v>9</v>
      </c>
      <c r="B807" s="72">
        <v>22020503</v>
      </c>
      <c r="C807" s="73" t="s">
        <v>41</v>
      </c>
      <c r="D807" s="75">
        <v>0</v>
      </c>
      <c r="E807" s="74">
        <v>1470000</v>
      </c>
      <c r="F807" s="74">
        <v>7000000</v>
      </c>
      <c r="G807" s="74">
        <v>10000000</v>
      </c>
    </row>
    <row r="808" spans="1:7" x14ac:dyDescent="0.25">
      <c r="A808" s="72">
        <v>10</v>
      </c>
      <c r="B808" s="72">
        <v>22020702</v>
      </c>
      <c r="C808" s="73" t="s">
        <v>151</v>
      </c>
      <c r="D808" s="75">
        <v>0</v>
      </c>
      <c r="E808" s="74">
        <v>814700</v>
      </c>
      <c r="F808" s="74">
        <v>1500000</v>
      </c>
      <c r="G808" s="74">
        <v>1500000</v>
      </c>
    </row>
    <row r="809" spans="1:7" x14ac:dyDescent="0.25">
      <c r="A809" s="72">
        <v>11</v>
      </c>
      <c r="B809" s="72">
        <v>22020711</v>
      </c>
      <c r="C809" s="73" t="s">
        <v>85</v>
      </c>
      <c r="D809" s="75">
        <v>0</v>
      </c>
      <c r="E809" s="74">
        <v>435000</v>
      </c>
      <c r="F809" s="74">
        <v>1000000</v>
      </c>
      <c r="G809" s="74">
        <v>2000000</v>
      </c>
    </row>
    <row r="810" spans="1:7" x14ac:dyDescent="0.25">
      <c r="A810" s="72">
        <v>12</v>
      </c>
      <c r="B810" s="72">
        <v>22020712</v>
      </c>
      <c r="C810" s="73" t="s">
        <v>72</v>
      </c>
      <c r="D810" s="75">
        <v>0</v>
      </c>
      <c r="E810" s="74">
        <v>490000</v>
      </c>
      <c r="F810" s="74">
        <v>1000000</v>
      </c>
      <c r="G810" s="74">
        <v>1000000</v>
      </c>
    </row>
    <row r="811" spans="1:7" x14ac:dyDescent="0.25">
      <c r="A811" s="72">
        <v>13</v>
      </c>
      <c r="B811" s="72">
        <v>22021001</v>
      </c>
      <c r="C811" s="73" t="s">
        <v>45</v>
      </c>
      <c r="D811" s="75">
        <v>0</v>
      </c>
      <c r="E811" s="74">
        <v>415000</v>
      </c>
      <c r="F811" s="74">
        <v>1500000</v>
      </c>
      <c r="G811" s="74">
        <v>2500000</v>
      </c>
    </row>
    <row r="812" spans="1:7" x14ac:dyDescent="0.25">
      <c r="A812" s="72">
        <v>14</v>
      </c>
      <c r="B812" s="72">
        <v>22021002</v>
      </c>
      <c r="C812" s="73" t="s">
        <v>46</v>
      </c>
      <c r="D812" s="75">
        <v>0</v>
      </c>
      <c r="E812" s="75">
        <v>0</v>
      </c>
      <c r="F812" s="75">
        <v>0</v>
      </c>
      <c r="G812" s="74">
        <v>28000000</v>
      </c>
    </row>
    <row r="813" spans="1:7" x14ac:dyDescent="0.25">
      <c r="A813" s="72">
        <v>15</v>
      </c>
      <c r="B813" s="72">
        <v>22021007</v>
      </c>
      <c r="C813" s="73" t="s">
        <v>48</v>
      </c>
      <c r="D813" s="75">
        <v>0</v>
      </c>
      <c r="E813" s="74">
        <v>728000</v>
      </c>
      <c r="F813" s="74">
        <v>6000000</v>
      </c>
      <c r="G813" s="74">
        <v>8000000</v>
      </c>
    </row>
    <row r="814" spans="1:7" x14ac:dyDescent="0.25">
      <c r="A814" s="72">
        <v>16</v>
      </c>
      <c r="B814" s="72">
        <v>22021011</v>
      </c>
      <c r="C814" s="73" t="s">
        <v>152</v>
      </c>
      <c r="D814" s="75">
        <v>0</v>
      </c>
      <c r="E814" s="74">
        <v>5000000</v>
      </c>
      <c r="F814" s="74">
        <v>5000000</v>
      </c>
      <c r="G814" s="74">
        <v>10000000</v>
      </c>
    </row>
    <row r="815" spans="1:7" x14ac:dyDescent="0.25">
      <c r="A815" s="72">
        <v>17</v>
      </c>
      <c r="B815" s="72">
        <v>22021013</v>
      </c>
      <c r="C815" s="73" t="s">
        <v>86</v>
      </c>
      <c r="D815" s="75">
        <v>0</v>
      </c>
      <c r="E815" s="74">
        <v>3500000</v>
      </c>
      <c r="F815" s="74">
        <v>10000000</v>
      </c>
      <c r="G815" s="74">
        <v>10000000</v>
      </c>
    </row>
    <row r="816" spans="1:7" x14ac:dyDescent="0.25">
      <c r="A816" s="72">
        <v>18</v>
      </c>
      <c r="B816" s="72">
        <v>22021060</v>
      </c>
      <c r="C816" s="73" t="s">
        <v>54</v>
      </c>
      <c r="D816" s="75">
        <v>0</v>
      </c>
      <c r="E816" s="74">
        <v>800000</v>
      </c>
      <c r="F816" s="74">
        <v>30000000</v>
      </c>
      <c r="G816" s="74">
        <v>20000000</v>
      </c>
    </row>
    <row r="817" spans="1:7" x14ac:dyDescent="0.25">
      <c r="A817" s="223" t="s">
        <v>31</v>
      </c>
      <c r="B817" s="223"/>
      <c r="C817" s="223"/>
      <c r="D817" s="76">
        <v>13216000</v>
      </c>
      <c r="E817" s="76">
        <v>29321232</v>
      </c>
      <c r="F817" s="76">
        <v>106000000</v>
      </c>
      <c r="G817" s="76">
        <v>150500000</v>
      </c>
    </row>
    <row r="818" spans="1:7" x14ac:dyDescent="0.25">
      <c r="A818" s="71">
        <v>49</v>
      </c>
      <c r="B818" s="71">
        <v>12500600100</v>
      </c>
      <c r="C818" s="224" t="s">
        <v>153</v>
      </c>
      <c r="D818" s="224"/>
      <c r="E818" s="224"/>
      <c r="F818" s="224"/>
      <c r="G818" s="224"/>
    </row>
    <row r="819" spans="1:7" x14ac:dyDescent="0.25">
      <c r="A819" s="72">
        <v>1</v>
      </c>
      <c r="B819" s="72">
        <v>22020102</v>
      </c>
      <c r="C819" s="73" t="s">
        <v>25</v>
      </c>
      <c r="D819" s="75">
        <v>0</v>
      </c>
      <c r="E819" s="75">
        <v>0</v>
      </c>
      <c r="F819" s="74">
        <v>4500000</v>
      </c>
      <c r="G819" s="74">
        <v>2000000</v>
      </c>
    </row>
    <row r="820" spans="1:7" x14ac:dyDescent="0.25">
      <c r="A820" s="72">
        <v>2</v>
      </c>
      <c r="B820" s="72">
        <v>22020201</v>
      </c>
      <c r="C820" s="73" t="s">
        <v>33</v>
      </c>
      <c r="D820" s="75">
        <v>0</v>
      </c>
      <c r="E820" s="75">
        <v>0</v>
      </c>
      <c r="F820" s="74">
        <v>8000000</v>
      </c>
      <c r="G820" s="74">
        <v>8000000</v>
      </c>
    </row>
    <row r="821" spans="1:7" x14ac:dyDescent="0.25">
      <c r="A821" s="72">
        <v>3</v>
      </c>
      <c r="B821" s="72">
        <v>22020202</v>
      </c>
      <c r="C821" s="73" t="s">
        <v>34</v>
      </c>
      <c r="D821" s="75">
        <v>0</v>
      </c>
      <c r="E821" s="75">
        <v>0</v>
      </c>
      <c r="F821" s="74">
        <v>200000</v>
      </c>
      <c r="G821" s="75">
        <v>0</v>
      </c>
    </row>
    <row r="822" spans="1:7" x14ac:dyDescent="0.25">
      <c r="A822" s="72">
        <v>4</v>
      </c>
      <c r="B822" s="72">
        <v>22020301</v>
      </c>
      <c r="C822" s="73" t="s">
        <v>26</v>
      </c>
      <c r="D822" s="75">
        <v>0</v>
      </c>
      <c r="E822" s="75">
        <v>0</v>
      </c>
      <c r="F822" s="74">
        <v>2000000</v>
      </c>
      <c r="G822" s="74">
        <v>100000</v>
      </c>
    </row>
    <row r="823" spans="1:7" x14ac:dyDescent="0.25">
      <c r="A823" s="72">
        <v>5</v>
      </c>
      <c r="B823" s="72">
        <v>22020305</v>
      </c>
      <c r="C823" s="73" t="s">
        <v>27</v>
      </c>
      <c r="D823" s="75">
        <v>0</v>
      </c>
      <c r="E823" s="75">
        <v>0</v>
      </c>
      <c r="F823" s="74">
        <v>100000</v>
      </c>
      <c r="G823" s="75">
        <v>0</v>
      </c>
    </row>
    <row r="824" spans="1:7" ht="26.4" x14ac:dyDescent="0.25">
      <c r="A824" s="72">
        <v>6</v>
      </c>
      <c r="B824" s="72">
        <v>22020401</v>
      </c>
      <c r="C824" s="73" t="s">
        <v>28</v>
      </c>
      <c r="D824" s="75">
        <v>0</v>
      </c>
      <c r="E824" s="75">
        <v>0</v>
      </c>
      <c r="F824" s="74">
        <v>250000</v>
      </c>
      <c r="G824" s="74">
        <v>95000</v>
      </c>
    </row>
    <row r="825" spans="1:7" x14ac:dyDescent="0.25">
      <c r="A825" s="72">
        <v>7</v>
      </c>
      <c r="B825" s="72">
        <v>22020402</v>
      </c>
      <c r="C825" s="73" t="s">
        <v>29</v>
      </c>
      <c r="D825" s="75">
        <v>0</v>
      </c>
      <c r="E825" s="75">
        <v>0</v>
      </c>
      <c r="F825" s="74">
        <v>100000</v>
      </c>
      <c r="G825" s="75">
        <v>0</v>
      </c>
    </row>
    <row r="826" spans="1:7" x14ac:dyDescent="0.25">
      <c r="A826" s="72">
        <v>8</v>
      </c>
      <c r="B826" s="72">
        <v>22020501</v>
      </c>
      <c r="C826" s="73" t="s">
        <v>30</v>
      </c>
      <c r="D826" s="75">
        <v>0</v>
      </c>
      <c r="E826" s="75">
        <v>0</v>
      </c>
      <c r="F826" s="74">
        <v>2000000</v>
      </c>
      <c r="G826" s="74">
        <v>2000000</v>
      </c>
    </row>
    <row r="827" spans="1:7" x14ac:dyDescent="0.25">
      <c r="A827" s="72">
        <v>9</v>
      </c>
      <c r="B827" s="72">
        <v>22020601</v>
      </c>
      <c r="C827" s="73" t="s">
        <v>42</v>
      </c>
      <c r="D827" s="75">
        <v>0</v>
      </c>
      <c r="E827" s="75">
        <v>0</v>
      </c>
      <c r="F827" s="74">
        <v>12000000</v>
      </c>
      <c r="G827" s="74">
        <v>16000000</v>
      </c>
    </row>
    <row r="828" spans="1:7" x14ac:dyDescent="0.25">
      <c r="A828" s="72">
        <v>10</v>
      </c>
      <c r="B828" s="72">
        <v>22020605</v>
      </c>
      <c r="C828" s="73" t="s">
        <v>94</v>
      </c>
      <c r="D828" s="75">
        <v>0</v>
      </c>
      <c r="E828" s="75">
        <v>0</v>
      </c>
      <c r="F828" s="74">
        <v>5900000</v>
      </c>
      <c r="G828" s="74">
        <v>6500000</v>
      </c>
    </row>
    <row r="829" spans="1:7" x14ac:dyDescent="0.25">
      <c r="A829" s="72">
        <v>11</v>
      </c>
      <c r="B829" s="72">
        <v>22020712</v>
      </c>
      <c r="C829" s="73" t="s">
        <v>72</v>
      </c>
      <c r="D829" s="75">
        <v>0</v>
      </c>
      <c r="E829" s="75">
        <v>0</v>
      </c>
      <c r="F829" s="74">
        <v>400000</v>
      </c>
      <c r="G829" s="74">
        <v>400000</v>
      </c>
    </row>
    <row r="830" spans="1:7" x14ac:dyDescent="0.25">
      <c r="A830" s="72">
        <v>12</v>
      </c>
      <c r="B830" s="72">
        <v>22020803</v>
      </c>
      <c r="C830" s="73" t="s">
        <v>44</v>
      </c>
      <c r="D830" s="75">
        <v>0</v>
      </c>
      <c r="E830" s="75">
        <v>0</v>
      </c>
      <c r="F830" s="74">
        <v>7000000</v>
      </c>
      <c r="G830" s="74">
        <v>9500000</v>
      </c>
    </row>
    <row r="831" spans="1:7" x14ac:dyDescent="0.25">
      <c r="A831" s="72">
        <v>13</v>
      </c>
      <c r="B831" s="72">
        <v>22021001</v>
      </c>
      <c r="C831" s="73" t="s">
        <v>45</v>
      </c>
      <c r="D831" s="75">
        <v>0</v>
      </c>
      <c r="E831" s="75">
        <v>0</v>
      </c>
      <c r="F831" s="74">
        <v>200000</v>
      </c>
      <c r="G831" s="74">
        <v>200000</v>
      </c>
    </row>
    <row r="832" spans="1:7" x14ac:dyDescent="0.25">
      <c r="A832" s="72">
        <v>14</v>
      </c>
      <c r="B832" s="72">
        <v>22021007</v>
      </c>
      <c r="C832" s="73" t="s">
        <v>48</v>
      </c>
      <c r="D832" s="75">
        <v>0</v>
      </c>
      <c r="E832" s="75">
        <v>0</v>
      </c>
      <c r="F832" s="74">
        <v>250000</v>
      </c>
      <c r="G832" s="74">
        <v>250000</v>
      </c>
    </row>
    <row r="833" spans="1:7" x14ac:dyDescent="0.25">
      <c r="A833" s="223" t="s">
        <v>31</v>
      </c>
      <c r="B833" s="223"/>
      <c r="C833" s="223"/>
      <c r="D833" s="77">
        <v>0</v>
      </c>
      <c r="E833" s="77">
        <v>0</v>
      </c>
      <c r="F833" s="76">
        <v>42900000</v>
      </c>
      <c r="G833" s="76">
        <v>45045000</v>
      </c>
    </row>
    <row r="834" spans="1:7" x14ac:dyDescent="0.25">
      <c r="A834" s="71">
        <v>50</v>
      </c>
      <c r="B834" s="71">
        <v>12500700100</v>
      </c>
      <c r="C834" s="224" t="s">
        <v>154</v>
      </c>
      <c r="D834" s="224"/>
      <c r="E834" s="224"/>
      <c r="F834" s="224"/>
      <c r="G834" s="224"/>
    </row>
    <row r="835" spans="1:7" x14ac:dyDescent="0.25">
      <c r="A835" s="72">
        <v>1</v>
      </c>
      <c r="B835" s="72">
        <v>22020102</v>
      </c>
      <c r="C835" s="73" t="s">
        <v>25</v>
      </c>
      <c r="D835" s="74">
        <v>11420000</v>
      </c>
      <c r="E835" s="74">
        <v>16000000</v>
      </c>
      <c r="F835" s="74">
        <v>20000000</v>
      </c>
      <c r="G835" s="74">
        <v>24000000</v>
      </c>
    </row>
    <row r="836" spans="1:7" x14ac:dyDescent="0.25">
      <c r="A836" s="72">
        <v>2</v>
      </c>
      <c r="B836" s="72">
        <v>22020201</v>
      </c>
      <c r="C836" s="73" t="s">
        <v>33</v>
      </c>
      <c r="D836" s="75">
        <v>0</v>
      </c>
      <c r="E836" s="75">
        <v>0</v>
      </c>
      <c r="F836" s="75">
        <v>0</v>
      </c>
      <c r="G836" s="75">
        <v>0</v>
      </c>
    </row>
    <row r="837" spans="1:7" x14ac:dyDescent="0.25">
      <c r="A837" s="72">
        <v>3</v>
      </c>
      <c r="B837" s="72">
        <v>22020202</v>
      </c>
      <c r="C837" s="73" t="s">
        <v>34</v>
      </c>
      <c r="D837" s="74">
        <v>2440000</v>
      </c>
      <c r="E837" s="74">
        <v>4100000</v>
      </c>
      <c r="F837" s="74">
        <v>5000000</v>
      </c>
      <c r="G837" s="74">
        <v>5000000</v>
      </c>
    </row>
    <row r="838" spans="1:7" x14ac:dyDescent="0.25">
      <c r="A838" s="72">
        <v>4</v>
      </c>
      <c r="B838" s="72">
        <v>22020301</v>
      </c>
      <c r="C838" s="73" t="s">
        <v>26</v>
      </c>
      <c r="D838" s="74">
        <v>3230000</v>
      </c>
      <c r="E838" s="74">
        <v>6000000</v>
      </c>
      <c r="F838" s="74">
        <v>8000000</v>
      </c>
      <c r="G838" s="74">
        <v>14950000</v>
      </c>
    </row>
    <row r="839" spans="1:7" x14ac:dyDescent="0.25">
      <c r="A839" s="72">
        <v>5</v>
      </c>
      <c r="B839" s="72">
        <v>22020302</v>
      </c>
      <c r="C839" s="73" t="s">
        <v>148</v>
      </c>
      <c r="D839" s="75">
        <v>0</v>
      </c>
      <c r="E839" s="75">
        <v>0</v>
      </c>
      <c r="F839" s="74">
        <v>1000000</v>
      </c>
      <c r="G839" s="74">
        <v>1000000</v>
      </c>
    </row>
    <row r="840" spans="1:7" x14ac:dyDescent="0.25">
      <c r="A840" s="72">
        <v>6</v>
      </c>
      <c r="B840" s="72">
        <v>22020305</v>
      </c>
      <c r="C840" s="73" t="s">
        <v>27</v>
      </c>
      <c r="D840" s="74">
        <v>2062500</v>
      </c>
      <c r="E840" s="74">
        <v>1250000</v>
      </c>
      <c r="F840" s="74">
        <v>1500000</v>
      </c>
      <c r="G840" s="74">
        <v>1500000</v>
      </c>
    </row>
    <row r="841" spans="1:7" ht="26.4" x14ac:dyDescent="0.25">
      <c r="A841" s="72">
        <v>7</v>
      </c>
      <c r="B841" s="72">
        <v>22020401</v>
      </c>
      <c r="C841" s="73" t="s">
        <v>28</v>
      </c>
      <c r="D841" s="74">
        <v>4660000</v>
      </c>
      <c r="E841" s="74">
        <v>5830000</v>
      </c>
      <c r="F841" s="74">
        <v>7000000</v>
      </c>
      <c r="G841" s="74">
        <v>10000000</v>
      </c>
    </row>
    <row r="842" spans="1:7" x14ac:dyDescent="0.25">
      <c r="A842" s="72">
        <v>8</v>
      </c>
      <c r="B842" s="72">
        <v>22020402</v>
      </c>
      <c r="C842" s="73" t="s">
        <v>29</v>
      </c>
      <c r="D842" s="74">
        <v>3430000</v>
      </c>
      <c r="E842" s="74">
        <v>6000000</v>
      </c>
      <c r="F842" s="74">
        <v>8000000</v>
      </c>
      <c r="G842" s="74">
        <v>11000000</v>
      </c>
    </row>
    <row r="843" spans="1:7" x14ac:dyDescent="0.25">
      <c r="A843" s="72">
        <v>9</v>
      </c>
      <c r="B843" s="72">
        <v>22020404</v>
      </c>
      <c r="C843" s="73" t="s">
        <v>38</v>
      </c>
      <c r="D843" s="75">
        <v>0</v>
      </c>
      <c r="E843" s="74">
        <v>2090000</v>
      </c>
      <c r="F843" s="74">
        <v>5000000</v>
      </c>
      <c r="G843" s="74">
        <v>3750000</v>
      </c>
    </row>
    <row r="844" spans="1:7" x14ac:dyDescent="0.25">
      <c r="A844" s="72">
        <v>10</v>
      </c>
      <c r="B844" s="72">
        <v>22020405</v>
      </c>
      <c r="C844" s="73" t="s">
        <v>39</v>
      </c>
      <c r="D844" s="74">
        <v>2550000</v>
      </c>
      <c r="E844" s="74">
        <v>2550000</v>
      </c>
      <c r="F844" s="74">
        <v>7000000</v>
      </c>
      <c r="G844" s="74">
        <v>7000000</v>
      </c>
    </row>
    <row r="845" spans="1:7" x14ac:dyDescent="0.25">
      <c r="A845" s="72">
        <v>11</v>
      </c>
      <c r="B845" s="72">
        <v>22020406</v>
      </c>
      <c r="C845" s="73" t="s">
        <v>56</v>
      </c>
      <c r="D845" s="74">
        <v>1995000</v>
      </c>
      <c r="E845" s="74">
        <v>410000</v>
      </c>
      <c r="F845" s="74">
        <v>500000</v>
      </c>
      <c r="G845" s="74">
        <v>500000</v>
      </c>
    </row>
    <row r="846" spans="1:7" x14ac:dyDescent="0.25">
      <c r="A846" s="72">
        <v>12</v>
      </c>
      <c r="B846" s="72">
        <v>22020501</v>
      </c>
      <c r="C846" s="73" t="s">
        <v>30</v>
      </c>
      <c r="D846" s="74">
        <v>3021250</v>
      </c>
      <c r="E846" s="74">
        <v>8330000</v>
      </c>
      <c r="F846" s="74">
        <v>10000000</v>
      </c>
      <c r="G846" s="74">
        <v>15000000</v>
      </c>
    </row>
    <row r="847" spans="1:7" x14ac:dyDescent="0.25">
      <c r="A847" s="72">
        <v>13</v>
      </c>
      <c r="B847" s="72">
        <v>22020503</v>
      </c>
      <c r="C847" s="73" t="s">
        <v>41</v>
      </c>
      <c r="D847" s="74">
        <v>15561500</v>
      </c>
      <c r="E847" s="74">
        <v>29229000</v>
      </c>
      <c r="F847" s="74">
        <v>83000000</v>
      </c>
      <c r="G847" s="74">
        <v>120000000</v>
      </c>
    </row>
    <row r="848" spans="1:7" x14ac:dyDescent="0.25">
      <c r="A848" s="72">
        <v>14</v>
      </c>
      <c r="B848" s="72">
        <v>22020504</v>
      </c>
      <c r="C848" s="73" t="s">
        <v>82</v>
      </c>
      <c r="D848" s="74">
        <v>4380000</v>
      </c>
      <c r="E848" s="75">
        <v>0</v>
      </c>
      <c r="F848" s="74">
        <v>15000000</v>
      </c>
      <c r="G848" s="74">
        <v>15000000</v>
      </c>
    </row>
    <row r="849" spans="1:7" x14ac:dyDescent="0.25">
      <c r="A849" s="72">
        <v>15</v>
      </c>
      <c r="B849" s="72">
        <v>22020712</v>
      </c>
      <c r="C849" s="73" t="s">
        <v>72</v>
      </c>
      <c r="D849" s="75">
        <v>0</v>
      </c>
      <c r="E849" s="75">
        <v>0</v>
      </c>
      <c r="F849" s="75">
        <v>0</v>
      </c>
      <c r="G849" s="75">
        <v>0</v>
      </c>
    </row>
    <row r="850" spans="1:7" x14ac:dyDescent="0.25">
      <c r="A850" s="72">
        <v>16</v>
      </c>
      <c r="B850" s="72">
        <v>22021003</v>
      </c>
      <c r="C850" s="73" t="s">
        <v>47</v>
      </c>
      <c r="D850" s="74">
        <v>750000</v>
      </c>
      <c r="E850" s="74">
        <v>2910000</v>
      </c>
      <c r="F850" s="74">
        <v>3500000</v>
      </c>
      <c r="G850" s="74">
        <v>3500000</v>
      </c>
    </row>
    <row r="851" spans="1:7" x14ac:dyDescent="0.25">
      <c r="A851" s="72">
        <v>17</v>
      </c>
      <c r="B851" s="72">
        <v>22021007</v>
      </c>
      <c r="C851" s="73" t="s">
        <v>48</v>
      </c>
      <c r="D851" s="74">
        <v>3021250</v>
      </c>
      <c r="E851" s="74">
        <v>7080000</v>
      </c>
      <c r="F851" s="74">
        <v>8500000</v>
      </c>
      <c r="G851" s="74">
        <v>10000000</v>
      </c>
    </row>
    <row r="852" spans="1:7" x14ac:dyDescent="0.25">
      <c r="A852" s="72">
        <v>18</v>
      </c>
      <c r="B852" s="72">
        <v>22021014</v>
      </c>
      <c r="C852" s="73" t="s">
        <v>49</v>
      </c>
      <c r="D852" s="75">
        <v>0</v>
      </c>
      <c r="E852" s="74">
        <v>975000</v>
      </c>
      <c r="F852" s="74">
        <v>6000000</v>
      </c>
      <c r="G852" s="74">
        <v>3500000</v>
      </c>
    </row>
    <row r="853" spans="1:7" x14ac:dyDescent="0.25">
      <c r="A853" s="72">
        <v>19</v>
      </c>
      <c r="B853" s="72">
        <v>22021041</v>
      </c>
      <c r="C853" s="73" t="s">
        <v>98</v>
      </c>
      <c r="D853" s="75">
        <v>0</v>
      </c>
      <c r="E853" s="75">
        <v>0</v>
      </c>
      <c r="F853" s="75">
        <v>0</v>
      </c>
      <c r="G853" s="75">
        <v>0</v>
      </c>
    </row>
    <row r="854" spans="1:7" x14ac:dyDescent="0.25">
      <c r="A854" s="72">
        <v>20</v>
      </c>
      <c r="B854" s="72">
        <v>22021052</v>
      </c>
      <c r="C854" s="73" t="s">
        <v>99</v>
      </c>
      <c r="D854" s="74">
        <v>5000000</v>
      </c>
      <c r="E854" s="74">
        <v>8500000</v>
      </c>
      <c r="F854" s="74">
        <v>10000000</v>
      </c>
      <c r="G854" s="74">
        <v>13000000</v>
      </c>
    </row>
    <row r="855" spans="1:7" ht="26.4" x14ac:dyDescent="0.25">
      <c r="A855" s="72">
        <v>21</v>
      </c>
      <c r="B855" s="72">
        <v>22021054</v>
      </c>
      <c r="C855" s="73" t="s">
        <v>155</v>
      </c>
      <c r="D855" s="74">
        <v>3779000</v>
      </c>
      <c r="E855" s="74">
        <v>3415000</v>
      </c>
      <c r="F855" s="74">
        <v>7000000</v>
      </c>
      <c r="G855" s="74">
        <v>7000000</v>
      </c>
    </row>
    <row r="856" spans="1:7" x14ac:dyDescent="0.25">
      <c r="A856" s="72">
        <v>22</v>
      </c>
      <c r="B856" s="72">
        <v>22021062</v>
      </c>
      <c r="C856" s="73" t="s">
        <v>102</v>
      </c>
      <c r="D856" s="75">
        <v>0</v>
      </c>
      <c r="E856" s="74">
        <v>4665000</v>
      </c>
      <c r="F856" s="74">
        <v>7000000</v>
      </c>
      <c r="G856" s="74">
        <v>7000000</v>
      </c>
    </row>
    <row r="857" spans="1:7" x14ac:dyDescent="0.25">
      <c r="A857" s="72">
        <v>23</v>
      </c>
      <c r="B857" s="72">
        <v>22021067</v>
      </c>
      <c r="C857" s="73" t="s">
        <v>123</v>
      </c>
      <c r="D857" s="75">
        <v>0</v>
      </c>
      <c r="E857" s="75">
        <v>0</v>
      </c>
      <c r="F857" s="74">
        <v>2000000</v>
      </c>
      <c r="G857" s="74">
        <v>8000000</v>
      </c>
    </row>
    <row r="858" spans="1:7" x14ac:dyDescent="0.25">
      <c r="A858" s="223" t="s">
        <v>31</v>
      </c>
      <c r="B858" s="223"/>
      <c r="C858" s="223"/>
      <c r="D858" s="76">
        <v>67300500</v>
      </c>
      <c r="E858" s="76">
        <v>109334000</v>
      </c>
      <c r="F858" s="76">
        <v>215000000</v>
      </c>
      <c r="G858" s="76">
        <v>280700000</v>
      </c>
    </row>
    <row r="859" spans="1:7" x14ac:dyDescent="0.25">
      <c r="A859" s="71">
        <v>51</v>
      </c>
      <c r="B859" s="71">
        <v>51705600100</v>
      </c>
      <c r="C859" s="224" t="s">
        <v>156</v>
      </c>
      <c r="D859" s="224"/>
      <c r="E859" s="224"/>
      <c r="F859" s="224"/>
      <c r="G859" s="224"/>
    </row>
    <row r="860" spans="1:7" x14ac:dyDescent="0.25">
      <c r="A860" s="72">
        <v>1</v>
      </c>
      <c r="B860" s="72">
        <v>22020102</v>
      </c>
      <c r="C860" s="73" t="s">
        <v>25</v>
      </c>
      <c r="D860" s="74">
        <v>4806900</v>
      </c>
      <c r="E860" s="74">
        <v>6480000</v>
      </c>
      <c r="F860" s="74">
        <v>17000000</v>
      </c>
      <c r="G860" s="74">
        <v>12000000</v>
      </c>
    </row>
    <row r="861" spans="1:7" x14ac:dyDescent="0.25">
      <c r="A861" s="72">
        <v>2</v>
      </c>
      <c r="B861" s="72">
        <v>22020201</v>
      </c>
      <c r="C861" s="73" t="s">
        <v>33</v>
      </c>
      <c r="D861" s="74">
        <v>188100</v>
      </c>
      <c r="E861" s="74">
        <v>315000</v>
      </c>
      <c r="F861" s="74">
        <v>1000000</v>
      </c>
      <c r="G861" s="74">
        <v>1000000</v>
      </c>
    </row>
    <row r="862" spans="1:7" x14ac:dyDescent="0.25">
      <c r="A862" s="72">
        <v>3</v>
      </c>
      <c r="B862" s="72">
        <v>22020202</v>
      </c>
      <c r="C862" s="73" t="s">
        <v>34</v>
      </c>
      <c r="D862" s="75">
        <v>0</v>
      </c>
      <c r="E862" s="75">
        <v>0</v>
      </c>
      <c r="F862" s="75">
        <v>0</v>
      </c>
      <c r="G862" s="75">
        <v>0</v>
      </c>
    </row>
    <row r="863" spans="1:7" x14ac:dyDescent="0.25">
      <c r="A863" s="72">
        <v>4</v>
      </c>
      <c r="B863" s="72">
        <v>22020301</v>
      </c>
      <c r="C863" s="73" t="s">
        <v>26</v>
      </c>
      <c r="D863" s="74">
        <v>180000</v>
      </c>
      <c r="E863" s="74">
        <v>1080000</v>
      </c>
      <c r="F863" s="74">
        <v>2100000</v>
      </c>
      <c r="G863" s="74">
        <v>2000000</v>
      </c>
    </row>
    <row r="864" spans="1:7" x14ac:dyDescent="0.25">
      <c r="A864" s="72">
        <v>5</v>
      </c>
      <c r="B864" s="72">
        <v>22020303</v>
      </c>
      <c r="C864" s="73" t="s">
        <v>36</v>
      </c>
      <c r="D864" s="74">
        <v>90000</v>
      </c>
      <c r="E864" s="74">
        <v>225000</v>
      </c>
      <c r="F864" s="74">
        <v>500000</v>
      </c>
      <c r="G864" s="74">
        <v>500000</v>
      </c>
    </row>
    <row r="865" spans="1:7" x14ac:dyDescent="0.25">
      <c r="A865" s="72">
        <v>6</v>
      </c>
      <c r="B865" s="72">
        <v>22020305</v>
      </c>
      <c r="C865" s="73" t="s">
        <v>27</v>
      </c>
      <c r="D865" s="74">
        <v>90000</v>
      </c>
      <c r="E865" s="74">
        <v>450000</v>
      </c>
      <c r="F865" s="74">
        <v>1000000</v>
      </c>
      <c r="G865" s="74">
        <v>1000000</v>
      </c>
    </row>
    <row r="866" spans="1:7" ht="26.4" x14ac:dyDescent="0.25">
      <c r="A866" s="72">
        <v>7</v>
      </c>
      <c r="B866" s="72">
        <v>22020401</v>
      </c>
      <c r="C866" s="73" t="s">
        <v>28</v>
      </c>
      <c r="D866" s="74">
        <v>765000</v>
      </c>
      <c r="E866" s="74">
        <v>900000</v>
      </c>
      <c r="F866" s="74">
        <v>3000000</v>
      </c>
      <c r="G866" s="74">
        <v>2000000</v>
      </c>
    </row>
    <row r="867" spans="1:7" x14ac:dyDescent="0.25">
      <c r="A867" s="72">
        <v>8</v>
      </c>
      <c r="B867" s="72">
        <v>22020402</v>
      </c>
      <c r="C867" s="73" t="s">
        <v>29</v>
      </c>
      <c r="D867" s="74">
        <v>405000</v>
      </c>
      <c r="E867" s="74">
        <v>675000</v>
      </c>
      <c r="F867" s="74">
        <v>2000000</v>
      </c>
      <c r="G867" s="74">
        <v>2000000</v>
      </c>
    </row>
    <row r="868" spans="1:7" x14ac:dyDescent="0.25">
      <c r="A868" s="72">
        <v>9</v>
      </c>
      <c r="B868" s="72">
        <v>22020501</v>
      </c>
      <c r="C868" s="73" t="s">
        <v>30</v>
      </c>
      <c r="D868" s="74">
        <v>1035000</v>
      </c>
      <c r="E868" s="74">
        <v>4405000</v>
      </c>
      <c r="F868" s="74">
        <v>10000000</v>
      </c>
      <c r="G868" s="74">
        <v>16000000</v>
      </c>
    </row>
    <row r="869" spans="1:7" x14ac:dyDescent="0.25">
      <c r="A869" s="72">
        <v>10</v>
      </c>
      <c r="B869" s="72">
        <v>22020503</v>
      </c>
      <c r="C869" s="73" t="s">
        <v>41</v>
      </c>
      <c r="D869" s="75">
        <v>0</v>
      </c>
      <c r="E869" s="75">
        <v>0</v>
      </c>
      <c r="F869" s="75">
        <v>0</v>
      </c>
      <c r="G869" s="74">
        <v>15000000</v>
      </c>
    </row>
    <row r="870" spans="1:7" ht="26.4" x14ac:dyDescent="0.25">
      <c r="A870" s="72">
        <v>11</v>
      </c>
      <c r="B870" s="72">
        <v>22020505</v>
      </c>
      <c r="C870" s="73" t="s">
        <v>143</v>
      </c>
      <c r="D870" s="75">
        <v>0</v>
      </c>
      <c r="E870" s="75">
        <v>0</v>
      </c>
      <c r="F870" s="75">
        <v>0</v>
      </c>
      <c r="G870" s="74">
        <v>3730000</v>
      </c>
    </row>
    <row r="871" spans="1:7" x14ac:dyDescent="0.25">
      <c r="A871" s="72">
        <v>12</v>
      </c>
      <c r="B871" s="72">
        <v>22021001</v>
      </c>
      <c r="C871" s="73" t="s">
        <v>45</v>
      </c>
      <c r="D871" s="74">
        <v>675000</v>
      </c>
      <c r="E871" s="74">
        <v>675000</v>
      </c>
      <c r="F871" s="74">
        <v>1000000</v>
      </c>
      <c r="G871" s="74">
        <v>1000000</v>
      </c>
    </row>
    <row r="872" spans="1:7" x14ac:dyDescent="0.25">
      <c r="A872" s="72">
        <v>13</v>
      </c>
      <c r="B872" s="72">
        <v>22021007</v>
      </c>
      <c r="C872" s="73" t="s">
        <v>48</v>
      </c>
      <c r="D872" s="75">
        <v>0</v>
      </c>
      <c r="E872" s="75">
        <v>0</v>
      </c>
      <c r="F872" s="75">
        <v>0</v>
      </c>
      <c r="G872" s="75">
        <v>0</v>
      </c>
    </row>
    <row r="873" spans="1:7" x14ac:dyDescent="0.25">
      <c r="A873" s="72">
        <v>14</v>
      </c>
      <c r="B873" s="72">
        <v>22021057</v>
      </c>
      <c r="C873" s="73" t="s">
        <v>157</v>
      </c>
      <c r="D873" s="74">
        <v>200000000</v>
      </c>
      <c r="E873" s="74">
        <v>334162500</v>
      </c>
      <c r="F873" s="74">
        <v>335000000</v>
      </c>
      <c r="G873" s="74">
        <v>435000000</v>
      </c>
    </row>
    <row r="874" spans="1:7" x14ac:dyDescent="0.25">
      <c r="A874" s="223" t="s">
        <v>31</v>
      </c>
      <c r="B874" s="223"/>
      <c r="C874" s="223"/>
      <c r="D874" s="76">
        <v>208235000</v>
      </c>
      <c r="E874" s="76">
        <v>349367500</v>
      </c>
      <c r="F874" s="76">
        <v>372600000</v>
      </c>
      <c r="G874" s="76">
        <v>491230000</v>
      </c>
    </row>
    <row r="875" spans="1:7" x14ac:dyDescent="0.25">
      <c r="A875" s="71">
        <v>52</v>
      </c>
      <c r="B875" s="71">
        <v>51700100100</v>
      </c>
      <c r="C875" s="224" t="s">
        <v>158</v>
      </c>
      <c r="D875" s="224"/>
      <c r="E875" s="224"/>
      <c r="F875" s="224"/>
      <c r="G875" s="224"/>
    </row>
    <row r="876" spans="1:7" x14ac:dyDescent="0.25">
      <c r="A876" s="72">
        <v>1</v>
      </c>
      <c r="B876" s="72">
        <v>22020102</v>
      </c>
      <c r="C876" s="73" t="s">
        <v>25</v>
      </c>
      <c r="D876" s="74">
        <v>6361000</v>
      </c>
      <c r="E876" s="74">
        <v>13059360</v>
      </c>
      <c r="F876" s="74">
        <v>20000000</v>
      </c>
      <c r="G876" s="74">
        <v>20000000</v>
      </c>
    </row>
    <row r="877" spans="1:7" x14ac:dyDescent="0.25">
      <c r="A877" s="72">
        <v>2</v>
      </c>
      <c r="B877" s="72">
        <v>22020202</v>
      </c>
      <c r="C877" s="73" t="s">
        <v>34</v>
      </c>
      <c r="D877" s="74">
        <v>700000</v>
      </c>
      <c r="E877" s="74">
        <v>1393200</v>
      </c>
      <c r="F877" s="74">
        <v>1500000</v>
      </c>
      <c r="G877" s="74">
        <v>1500000</v>
      </c>
    </row>
    <row r="878" spans="1:7" x14ac:dyDescent="0.25">
      <c r="A878" s="72">
        <v>3</v>
      </c>
      <c r="B878" s="72">
        <v>22020301</v>
      </c>
      <c r="C878" s="73" t="s">
        <v>26</v>
      </c>
      <c r="D878" s="74">
        <v>520000</v>
      </c>
      <c r="E878" s="74">
        <v>2045000</v>
      </c>
      <c r="F878" s="74">
        <v>1000000</v>
      </c>
      <c r="G878" s="74">
        <v>3000000</v>
      </c>
    </row>
    <row r="879" spans="1:7" x14ac:dyDescent="0.25">
      <c r="A879" s="72">
        <v>4</v>
      </c>
      <c r="B879" s="72">
        <v>22020306</v>
      </c>
      <c r="C879" s="73" t="s">
        <v>90</v>
      </c>
      <c r="D879" s="74">
        <v>3569000</v>
      </c>
      <c r="E879" s="74">
        <v>4634000</v>
      </c>
      <c r="F879" s="74">
        <v>14500000</v>
      </c>
      <c r="G879" s="74">
        <v>5000000</v>
      </c>
    </row>
    <row r="880" spans="1:7" ht="26.4" x14ac:dyDescent="0.25">
      <c r="A880" s="72">
        <v>5</v>
      </c>
      <c r="B880" s="72">
        <v>22020401</v>
      </c>
      <c r="C880" s="73" t="s">
        <v>28</v>
      </c>
      <c r="D880" s="74">
        <v>2112350</v>
      </c>
      <c r="E880" s="74">
        <v>5358500</v>
      </c>
      <c r="F880" s="74">
        <v>6000000</v>
      </c>
      <c r="G880" s="74">
        <v>6000000</v>
      </c>
    </row>
    <row r="881" spans="1:7" x14ac:dyDescent="0.25">
      <c r="A881" s="72">
        <v>6</v>
      </c>
      <c r="B881" s="72">
        <v>22020402</v>
      </c>
      <c r="C881" s="73" t="s">
        <v>29</v>
      </c>
      <c r="D881" s="74">
        <v>1820000</v>
      </c>
      <c r="E881" s="74">
        <v>3297000</v>
      </c>
      <c r="F881" s="74">
        <v>4500000</v>
      </c>
      <c r="G881" s="74">
        <v>4000000</v>
      </c>
    </row>
    <row r="882" spans="1:7" x14ac:dyDescent="0.25">
      <c r="A882" s="72">
        <v>7</v>
      </c>
      <c r="B882" s="72">
        <v>22020406</v>
      </c>
      <c r="C882" s="73" t="s">
        <v>56</v>
      </c>
      <c r="D882" s="74">
        <v>137499992</v>
      </c>
      <c r="E882" s="74">
        <v>114493120</v>
      </c>
      <c r="F882" s="74">
        <v>240000000</v>
      </c>
      <c r="G882" s="74">
        <v>400000000</v>
      </c>
    </row>
    <row r="883" spans="1:7" x14ac:dyDescent="0.25">
      <c r="A883" s="72">
        <v>8</v>
      </c>
      <c r="B883" s="72">
        <v>22020501</v>
      </c>
      <c r="C883" s="73" t="s">
        <v>30</v>
      </c>
      <c r="D883" s="74">
        <v>3320000</v>
      </c>
      <c r="E883" s="74">
        <v>3612000</v>
      </c>
      <c r="F883" s="74">
        <v>7500000</v>
      </c>
      <c r="G883" s="74">
        <v>6000000</v>
      </c>
    </row>
    <row r="884" spans="1:7" x14ac:dyDescent="0.25">
      <c r="A884" s="72">
        <v>9</v>
      </c>
      <c r="B884" s="72">
        <v>22020503</v>
      </c>
      <c r="C884" s="73" t="s">
        <v>41</v>
      </c>
      <c r="D884" s="74">
        <v>10964000</v>
      </c>
      <c r="E884" s="74">
        <v>1950000</v>
      </c>
      <c r="F884" s="74">
        <v>25000000</v>
      </c>
      <c r="G884" s="74">
        <v>25000000</v>
      </c>
    </row>
    <row r="885" spans="1:7" x14ac:dyDescent="0.25">
      <c r="A885" s="72">
        <v>10</v>
      </c>
      <c r="B885" s="72">
        <v>22020711</v>
      </c>
      <c r="C885" s="73" t="s">
        <v>85</v>
      </c>
      <c r="D885" s="75">
        <v>0</v>
      </c>
      <c r="E885" s="74">
        <v>300000</v>
      </c>
      <c r="F885" s="74">
        <v>500000</v>
      </c>
      <c r="G885" s="74">
        <v>500000</v>
      </c>
    </row>
    <row r="886" spans="1:7" x14ac:dyDescent="0.25">
      <c r="A886" s="72">
        <v>11</v>
      </c>
      <c r="B886" s="72">
        <v>22020712</v>
      </c>
      <c r="C886" s="73" t="s">
        <v>72</v>
      </c>
      <c r="D886" s="74">
        <v>12435150</v>
      </c>
      <c r="E886" s="75">
        <v>0</v>
      </c>
      <c r="F886" s="74">
        <v>15000000</v>
      </c>
      <c r="G886" s="74">
        <v>10000000</v>
      </c>
    </row>
    <row r="887" spans="1:7" x14ac:dyDescent="0.25">
      <c r="A887" s="72">
        <v>12</v>
      </c>
      <c r="B887" s="72">
        <v>22020803</v>
      </c>
      <c r="C887" s="73" t="s">
        <v>44</v>
      </c>
      <c r="D887" s="75">
        <v>0</v>
      </c>
      <c r="E887" s="74">
        <v>3260000</v>
      </c>
      <c r="F887" s="74">
        <v>7500000</v>
      </c>
      <c r="G887" s="74">
        <v>5000000</v>
      </c>
    </row>
    <row r="888" spans="1:7" x14ac:dyDescent="0.25">
      <c r="A888" s="72">
        <v>13</v>
      </c>
      <c r="B888" s="72">
        <v>22021001</v>
      </c>
      <c r="C888" s="73" t="s">
        <v>45</v>
      </c>
      <c r="D888" s="74">
        <v>700000</v>
      </c>
      <c r="E888" s="74">
        <v>1257636</v>
      </c>
      <c r="F888" s="74">
        <v>1500000</v>
      </c>
      <c r="G888" s="74">
        <v>1500000</v>
      </c>
    </row>
    <row r="889" spans="1:7" x14ac:dyDescent="0.25">
      <c r="A889" s="72">
        <v>14</v>
      </c>
      <c r="B889" s="72">
        <v>22021007</v>
      </c>
      <c r="C889" s="73" t="s">
        <v>48</v>
      </c>
      <c r="D889" s="74">
        <v>520000</v>
      </c>
      <c r="E889" s="74">
        <v>1840000</v>
      </c>
      <c r="F889" s="74">
        <v>1000000</v>
      </c>
      <c r="G889" s="74">
        <v>1000000</v>
      </c>
    </row>
    <row r="890" spans="1:7" x14ac:dyDescent="0.25">
      <c r="A890" s="72">
        <v>15</v>
      </c>
      <c r="B890" s="72">
        <v>22021009</v>
      </c>
      <c r="C890" s="73" t="s">
        <v>159</v>
      </c>
      <c r="D890" s="74">
        <v>1573000</v>
      </c>
      <c r="E890" s="75">
        <v>0</v>
      </c>
      <c r="F890" s="74">
        <v>12000000</v>
      </c>
      <c r="G890" s="74">
        <v>10000000</v>
      </c>
    </row>
    <row r="891" spans="1:7" x14ac:dyDescent="0.25">
      <c r="A891" s="72">
        <v>16</v>
      </c>
      <c r="B891" s="72">
        <v>22021012</v>
      </c>
      <c r="C891" s="73" t="s">
        <v>160</v>
      </c>
      <c r="D891" s="75">
        <v>0</v>
      </c>
      <c r="E891" s="75">
        <v>0</v>
      </c>
      <c r="F891" s="74">
        <v>500000</v>
      </c>
      <c r="G891" s="74">
        <v>500000</v>
      </c>
    </row>
    <row r="892" spans="1:7" x14ac:dyDescent="0.25">
      <c r="A892" s="72">
        <v>17</v>
      </c>
      <c r="B892" s="72">
        <v>22021014</v>
      </c>
      <c r="C892" s="73" t="s">
        <v>49</v>
      </c>
      <c r="D892" s="74">
        <v>500000</v>
      </c>
      <c r="E892" s="75">
        <v>0</v>
      </c>
      <c r="F892" s="74">
        <v>2000000</v>
      </c>
      <c r="G892" s="74">
        <v>1500000</v>
      </c>
    </row>
    <row r="893" spans="1:7" x14ac:dyDescent="0.25">
      <c r="A893" s="72">
        <v>18</v>
      </c>
      <c r="B893" s="72">
        <v>22021052</v>
      </c>
      <c r="C893" s="73" t="s">
        <v>99</v>
      </c>
      <c r="D893" s="74">
        <v>4367000</v>
      </c>
      <c r="E893" s="74">
        <v>3420000</v>
      </c>
      <c r="F893" s="74">
        <v>10000000</v>
      </c>
      <c r="G893" s="74">
        <v>10000000</v>
      </c>
    </row>
    <row r="894" spans="1:7" x14ac:dyDescent="0.25">
      <c r="A894" s="72">
        <v>19</v>
      </c>
      <c r="B894" s="72">
        <v>22021055</v>
      </c>
      <c r="C894" s="73" t="s">
        <v>88</v>
      </c>
      <c r="D894" s="74">
        <v>4735000</v>
      </c>
      <c r="E894" s="74">
        <v>3290000</v>
      </c>
      <c r="F894" s="74">
        <v>25000000</v>
      </c>
      <c r="G894" s="74">
        <v>28000000</v>
      </c>
    </row>
    <row r="895" spans="1:7" x14ac:dyDescent="0.25">
      <c r="A895" s="72">
        <v>20</v>
      </c>
      <c r="B895" s="72">
        <v>22021056</v>
      </c>
      <c r="C895" s="73" t="s">
        <v>161</v>
      </c>
      <c r="D895" s="74">
        <v>145000000</v>
      </c>
      <c r="E895" s="74">
        <v>215140000</v>
      </c>
      <c r="F895" s="74">
        <v>225000000</v>
      </c>
      <c r="G895" s="74">
        <v>240000000</v>
      </c>
    </row>
    <row r="896" spans="1:7" x14ac:dyDescent="0.25">
      <c r="A896" s="72">
        <v>21</v>
      </c>
      <c r="B896" s="72">
        <v>22021060</v>
      </c>
      <c r="C896" s="73" t="s">
        <v>54</v>
      </c>
      <c r="D896" s="74">
        <v>26328000</v>
      </c>
      <c r="E896" s="74">
        <v>23495000</v>
      </c>
      <c r="F896" s="74">
        <v>50000000</v>
      </c>
      <c r="G896" s="74">
        <v>50000000</v>
      </c>
    </row>
    <row r="897" spans="1:7" x14ac:dyDescent="0.25">
      <c r="A897" s="72">
        <v>22</v>
      </c>
      <c r="B897" s="72">
        <v>22021062</v>
      </c>
      <c r="C897" s="73" t="s">
        <v>102</v>
      </c>
      <c r="D897" s="75">
        <v>0</v>
      </c>
      <c r="E897" s="75">
        <v>0</v>
      </c>
      <c r="F897" s="75">
        <v>0</v>
      </c>
      <c r="G897" s="74">
        <v>85000000</v>
      </c>
    </row>
    <row r="898" spans="1:7" x14ac:dyDescent="0.25">
      <c r="A898" s="72">
        <v>23</v>
      </c>
      <c r="B898" s="72">
        <v>22021074</v>
      </c>
      <c r="C898" s="73" t="s">
        <v>162</v>
      </c>
      <c r="D898" s="75">
        <v>0</v>
      </c>
      <c r="E898" s="75">
        <v>0</v>
      </c>
      <c r="F898" s="75">
        <v>0</v>
      </c>
      <c r="G898" s="74">
        <v>30000000</v>
      </c>
    </row>
    <row r="899" spans="1:7" x14ac:dyDescent="0.25">
      <c r="A899" s="223" t="s">
        <v>31</v>
      </c>
      <c r="B899" s="223"/>
      <c r="C899" s="223"/>
      <c r="D899" s="76">
        <v>363024492</v>
      </c>
      <c r="E899" s="76">
        <v>401844816</v>
      </c>
      <c r="F899" s="76">
        <v>670000000</v>
      </c>
      <c r="G899" s="76">
        <v>943500000</v>
      </c>
    </row>
    <row r="900" spans="1:7" x14ac:dyDescent="0.25">
      <c r="A900" s="71">
        <v>53</v>
      </c>
      <c r="B900" s="71">
        <v>11101400100</v>
      </c>
      <c r="C900" s="224" t="s">
        <v>163</v>
      </c>
      <c r="D900" s="224"/>
      <c r="E900" s="224"/>
      <c r="F900" s="224"/>
      <c r="G900" s="224"/>
    </row>
    <row r="901" spans="1:7" x14ac:dyDescent="0.25">
      <c r="A901" s="72">
        <v>1</v>
      </c>
      <c r="B901" s="72">
        <v>22020102</v>
      </c>
      <c r="C901" s="73" t="s">
        <v>25</v>
      </c>
      <c r="D901" s="74">
        <v>5184000</v>
      </c>
      <c r="E901" s="74">
        <v>4000000</v>
      </c>
      <c r="F901" s="74">
        <v>12000000</v>
      </c>
      <c r="G901" s="74">
        <v>12000000</v>
      </c>
    </row>
    <row r="902" spans="1:7" x14ac:dyDescent="0.25">
      <c r="A902" s="72">
        <v>2</v>
      </c>
      <c r="B902" s="72">
        <v>22020202</v>
      </c>
      <c r="C902" s="73" t="s">
        <v>34</v>
      </c>
      <c r="D902" s="74">
        <v>1140000</v>
      </c>
      <c r="E902" s="74">
        <v>900000</v>
      </c>
      <c r="F902" s="74">
        <v>1800000</v>
      </c>
      <c r="G902" s="74">
        <v>1800000</v>
      </c>
    </row>
    <row r="903" spans="1:7" x14ac:dyDescent="0.25">
      <c r="A903" s="72">
        <v>3</v>
      </c>
      <c r="B903" s="72">
        <v>22020301</v>
      </c>
      <c r="C903" s="73" t="s">
        <v>26</v>
      </c>
      <c r="D903" s="74">
        <v>3020000</v>
      </c>
      <c r="E903" s="74">
        <v>2200000</v>
      </c>
      <c r="F903" s="74">
        <v>6000000</v>
      </c>
      <c r="G903" s="74">
        <v>6000000</v>
      </c>
    </row>
    <row r="904" spans="1:7" ht="26.4" x14ac:dyDescent="0.25">
      <c r="A904" s="72">
        <v>4</v>
      </c>
      <c r="B904" s="72">
        <v>22020401</v>
      </c>
      <c r="C904" s="73" t="s">
        <v>28</v>
      </c>
      <c r="D904" s="74">
        <v>1500000</v>
      </c>
      <c r="E904" s="74">
        <v>1600000</v>
      </c>
      <c r="F904" s="74">
        <v>4000000</v>
      </c>
      <c r="G904" s="74">
        <v>4000000</v>
      </c>
    </row>
    <row r="905" spans="1:7" x14ac:dyDescent="0.25">
      <c r="A905" s="72">
        <v>5</v>
      </c>
      <c r="B905" s="72">
        <v>22020402</v>
      </c>
      <c r="C905" s="73" t="s">
        <v>29</v>
      </c>
      <c r="D905" s="74">
        <v>1440000</v>
      </c>
      <c r="E905" s="74">
        <v>2000000</v>
      </c>
      <c r="F905" s="74">
        <v>6000000</v>
      </c>
      <c r="G905" s="74">
        <v>6000000</v>
      </c>
    </row>
    <row r="906" spans="1:7" x14ac:dyDescent="0.25">
      <c r="A906" s="72">
        <v>6</v>
      </c>
      <c r="B906" s="72">
        <v>22020501</v>
      </c>
      <c r="C906" s="73" t="s">
        <v>30</v>
      </c>
      <c r="D906" s="74">
        <v>480000</v>
      </c>
      <c r="E906" s="74">
        <v>6747000</v>
      </c>
      <c r="F906" s="74">
        <v>9200000</v>
      </c>
      <c r="G906" s="74">
        <v>9200000</v>
      </c>
    </row>
    <row r="907" spans="1:7" x14ac:dyDescent="0.25">
      <c r="A907" s="72">
        <v>7</v>
      </c>
      <c r="B907" s="72">
        <v>22020503</v>
      </c>
      <c r="C907" s="73" t="s">
        <v>41</v>
      </c>
      <c r="D907" s="74">
        <v>10341000</v>
      </c>
      <c r="E907" s="74">
        <v>6642000</v>
      </c>
      <c r="F907" s="74">
        <v>23000000</v>
      </c>
      <c r="G907" s="74">
        <v>28000000</v>
      </c>
    </row>
    <row r="908" spans="1:7" x14ac:dyDescent="0.25">
      <c r="A908" s="72">
        <v>8</v>
      </c>
      <c r="B908" s="72">
        <v>22021007</v>
      </c>
      <c r="C908" s="73" t="s">
        <v>48</v>
      </c>
      <c r="D908" s="74">
        <v>1642000</v>
      </c>
      <c r="E908" s="74">
        <v>2000000</v>
      </c>
      <c r="F908" s="74">
        <v>3000000</v>
      </c>
      <c r="G908" s="74">
        <v>5500000</v>
      </c>
    </row>
    <row r="909" spans="1:7" x14ac:dyDescent="0.25">
      <c r="A909" s="72">
        <v>9</v>
      </c>
      <c r="B909" s="72">
        <v>22021052</v>
      </c>
      <c r="C909" s="73" t="s">
        <v>99</v>
      </c>
      <c r="D909" s="74">
        <v>14815000</v>
      </c>
      <c r="E909" s="74">
        <v>7000000</v>
      </c>
      <c r="F909" s="74">
        <v>25000000</v>
      </c>
      <c r="G909" s="74">
        <v>24500000</v>
      </c>
    </row>
    <row r="910" spans="1:7" x14ac:dyDescent="0.25">
      <c r="A910" s="72">
        <v>10</v>
      </c>
      <c r="B910" s="72">
        <v>22021062</v>
      </c>
      <c r="C910" s="73" t="s">
        <v>102</v>
      </c>
      <c r="D910" s="75">
        <v>0</v>
      </c>
      <c r="E910" s="75">
        <v>0</v>
      </c>
      <c r="F910" s="75">
        <v>0</v>
      </c>
      <c r="G910" s="74">
        <v>350000000</v>
      </c>
    </row>
    <row r="911" spans="1:7" x14ac:dyDescent="0.25">
      <c r="A911" s="72">
        <v>11</v>
      </c>
      <c r="B911" s="72">
        <v>22050109</v>
      </c>
      <c r="C911" s="73" t="s">
        <v>119</v>
      </c>
      <c r="D911" s="75">
        <v>0</v>
      </c>
      <c r="E911" s="75">
        <v>0</v>
      </c>
      <c r="F911" s="74">
        <v>50000000</v>
      </c>
      <c r="G911" s="74">
        <v>50000000</v>
      </c>
    </row>
    <row r="912" spans="1:7" x14ac:dyDescent="0.25">
      <c r="A912" s="223" t="s">
        <v>31</v>
      </c>
      <c r="B912" s="223"/>
      <c r="C912" s="223"/>
      <c r="D912" s="76">
        <v>39562000</v>
      </c>
      <c r="E912" s="76">
        <v>33089000</v>
      </c>
      <c r="F912" s="76">
        <v>140000000</v>
      </c>
      <c r="G912" s="76">
        <v>497000000</v>
      </c>
    </row>
    <row r="913" spans="1:7" x14ac:dyDescent="0.25">
      <c r="A913" s="71">
        <v>54</v>
      </c>
      <c r="B913" s="71">
        <v>23600100100</v>
      </c>
      <c r="C913" s="224" t="s">
        <v>164</v>
      </c>
      <c r="D913" s="224"/>
      <c r="E913" s="224"/>
      <c r="F913" s="224"/>
      <c r="G913" s="224"/>
    </row>
    <row r="914" spans="1:7" x14ac:dyDescent="0.25">
      <c r="A914" s="72">
        <v>1</v>
      </c>
      <c r="B914" s="72">
        <v>22020102</v>
      </c>
      <c r="C914" s="73" t="s">
        <v>25</v>
      </c>
      <c r="D914" s="74">
        <v>5275000</v>
      </c>
      <c r="E914" s="74">
        <v>5850000</v>
      </c>
      <c r="F914" s="74">
        <v>9500000</v>
      </c>
      <c r="G914" s="74">
        <v>10000000</v>
      </c>
    </row>
    <row r="915" spans="1:7" x14ac:dyDescent="0.25">
      <c r="A915" s="72">
        <v>2</v>
      </c>
      <c r="B915" s="72">
        <v>22020201</v>
      </c>
      <c r="C915" s="73" t="s">
        <v>33</v>
      </c>
      <c r="D915" s="74">
        <v>666667</v>
      </c>
      <c r="E915" s="74">
        <v>900000</v>
      </c>
      <c r="F915" s="74">
        <v>1200000</v>
      </c>
      <c r="G915" s="74">
        <v>1500000</v>
      </c>
    </row>
    <row r="916" spans="1:7" x14ac:dyDescent="0.25">
      <c r="A916" s="72">
        <v>3</v>
      </c>
      <c r="B916" s="72">
        <v>22020203</v>
      </c>
      <c r="C916" s="73" t="s">
        <v>53</v>
      </c>
      <c r="D916" s="74">
        <v>666667</v>
      </c>
      <c r="E916" s="74">
        <v>750000</v>
      </c>
      <c r="F916" s="74">
        <v>1000000</v>
      </c>
      <c r="G916" s="74">
        <v>1000000</v>
      </c>
    </row>
    <row r="917" spans="1:7" x14ac:dyDescent="0.25">
      <c r="A917" s="72">
        <v>4</v>
      </c>
      <c r="B917" s="72">
        <v>22020301</v>
      </c>
      <c r="C917" s="73" t="s">
        <v>26</v>
      </c>
      <c r="D917" s="74">
        <v>1833333</v>
      </c>
      <c r="E917" s="74">
        <v>3863000</v>
      </c>
      <c r="F917" s="74">
        <v>4000000</v>
      </c>
      <c r="G917" s="74">
        <v>5000000</v>
      </c>
    </row>
    <row r="918" spans="1:7" x14ac:dyDescent="0.25">
      <c r="A918" s="72">
        <v>5</v>
      </c>
      <c r="B918" s="72">
        <v>22020305</v>
      </c>
      <c r="C918" s="73" t="s">
        <v>27</v>
      </c>
      <c r="D918" s="74">
        <v>1250000</v>
      </c>
      <c r="E918" s="74">
        <v>1725000</v>
      </c>
      <c r="F918" s="74">
        <v>2300000</v>
      </c>
      <c r="G918" s="74">
        <v>2500000</v>
      </c>
    </row>
    <row r="919" spans="1:7" ht="26.4" x14ac:dyDescent="0.25">
      <c r="A919" s="72">
        <v>6</v>
      </c>
      <c r="B919" s="72">
        <v>22020401</v>
      </c>
      <c r="C919" s="73" t="s">
        <v>28</v>
      </c>
      <c r="D919" s="74">
        <v>3737500</v>
      </c>
      <c r="E919" s="74">
        <v>4441150</v>
      </c>
      <c r="F919" s="74">
        <v>7500000</v>
      </c>
      <c r="G919" s="74">
        <v>8500000</v>
      </c>
    </row>
    <row r="920" spans="1:7" x14ac:dyDescent="0.25">
      <c r="A920" s="72">
        <v>7</v>
      </c>
      <c r="B920" s="72">
        <v>22020402</v>
      </c>
      <c r="C920" s="73" t="s">
        <v>29</v>
      </c>
      <c r="D920" s="74">
        <v>1250000</v>
      </c>
      <c r="E920" s="74">
        <v>1500000</v>
      </c>
      <c r="F920" s="74">
        <v>2000000</v>
      </c>
      <c r="G920" s="74">
        <v>3000000</v>
      </c>
    </row>
    <row r="921" spans="1:7" x14ac:dyDescent="0.25">
      <c r="A921" s="72">
        <v>8</v>
      </c>
      <c r="B921" s="72">
        <v>22020406</v>
      </c>
      <c r="C921" s="73" t="s">
        <v>56</v>
      </c>
      <c r="D921" s="74">
        <v>10971767</v>
      </c>
      <c r="E921" s="74">
        <v>3875000</v>
      </c>
      <c r="F921" s="74">
        <v>7500000</v>
      </c>
      <c r="G921" s="74">
        <v>8500000</v>
      </c>
    </row>
    <row r="922" spans="1:7" x14ac:dyDescent="0.25">
      <c r="A922" s="72">
        <v>9</v>
      </c>
      <c r="B922" s="72">
        <v>22020501</v>
      </c>
      <c r="C922" s="73" t="s">
        <v>30</v>
      </c>
      <c r="D922" s="74">
        <v>1846667</v>
      </c>
      <c r="E922" s="74">
        <v>3003000</v>
      </c>
      <c r="F922" s="74">
        <v>2000000</v>
      </c>
      <c r="G922" s="74">
        <v>2000000</v>
      </c>
    </row>
    <row r="923" spans="1:7" x14ac:dyDescent="0.25">
      <c r="A923" s="72">
        <v>10</v>
      </c>
      <c r="B923" s="72">
        <v>22020503</v>
      </c>
      <c r="C923" s="73" t="s">
        <v>41</v>
      </c>
      <c r="D923" s="74">
        <v>5783000</v>
      </c>
      <c r="E923" s="74">
        <v>1635000</v>
      </c>
      <c r="F923" s="74">
        <v>8000000</v>
      </c>
      <c r="G923" s="74">
        <v>8000000</v>
      </c>
    </row>
    <row r="924" spans="1:7" x14ac:dyDescent="0.25">
      <c r="A924" s="72">
        <v>11</v>
      </c>
      <c r="B924" s="72">
        <v>22020701</v>
      </c>
      <c r="C924" s="73" t="s">
        <v>118</v>
      </c>
      <c r="D924" s="75">
        <v>0</v>
      </c>
      <c r="E924" s="75">
        <v>0</v>
      </c>
      <c r="F924" s="75">
        <v>0</v>
      </c>
      <c r="G924" s="75">
        <v>0</v>
      </c>
    </row>
    <row r="925" spans="1:7" x14ac:dyDescent="0.25">
      <c r="A925" s="72">
        <v>12</v>
      </c>
      <c r="B925" s="72">
        <v>22020712</v>
      </c>
      <c r="C925" s="73" t="s">
        <v>72</v>
      </c>
      <c r="D925" s="74">
        <v>700000</v>
      </c>
      <c r="E925" s="75">
        <v>0</v>
      </c>
      <c r="F925" s="74">
        <v>2000000</v>
      </c>
      <c r="G925" s="74">
        <v>3000000</v>
      </c>
    </row>
    <row r="926" spans="1:7" x14ac:dyDescent="0.25">
      <c r="A926" s="72">
        <v>13</v>
      </c>
      <c r="B926" s="72">
        <v>22021001</v>
      </c>
      <c r="C926" s="73" t="s">
        <v>45</v>
      </c>
      <c r="D926" s="74">
        <v>666667</v>
      </c>
      <c r="E926" s="74">
        <v>750000</v>
      </c>
      <c r="F926" s="74">
        <v>1000000</v>
      </c>
      <c r="G926" s="74">
        <v>1500000</v>
      </c>
    </row>
    <row r="927" spans="1:7" x14ac:dyDescent="0.25">
      <c r="A927" s="72">
        <v>14</v>
      </c>
      <c r="B927" s="72">
        <v>22021003</v>
      </c>
      <c r="C927" s="73" t="s">
        <v>47</v>
      </c>
      <c r="D927" s="74">
        <v>1450000</v>
      </c>
      <c r="E927" s="75">
        <v>0</v>
      </c>
      <c r="F927" s="74">
        <v>5000000</v>
      </c>
      <c r="G927" s="75">
        <v>0</v>
      </c>
    </row>
    <row r="928" spans="1:7" x14ac:dyDescent="0.25">
      <c r="A928" s="72">
        <v>15</v>
      </c>
      <c r="B928" s="72">
        <v>22021007</v>
      </c>
      <c r="C928" s="73" t="s">
        <v>48</v>
      </c>
      <c r="D928" s="74">
        <v>833333</v>
      </c>
      <c r="E928" s="74">
        <v>1500000</v>
      </c>
      <c r="F928" s="74">
        <v>2000000</v>
      </c>
      <c r="G928" s="74">
        <v>2000000</v>
      </c>
    </row>
    <row r="929" spans="1:7" x14ac:dyDescent="0.25">
      <c r="A929" s="72">
        <v>16</v>
      </c>
      <c r="B929" s="72">
        <v>22021052</v>
      </c>
      <c r="C929" s="73" t="s">
        <v>99</v>
      </c>
      <c r="D929" s="75">
        <v>0</v>
      </c>
      <c r="E929" s="74">
        <v>3434000</v>
      </c>
      <c r="F929" s="74">
        <v>10000000</v>
      </c>
      <c r="G929" s="74">
        <v>13000000</v>
      </c>
    </row>
    <row r="930" spans="1:7" x14ac:dyDescent="0.25">
      <c r="A930" s="72">
        <v>17</v>
      </c>
      <c r="B930" s="72">
        <v>22021055</v>
      </c>
      <c r="C930" s="73" t="s">
        <v>88</v>
      </c>
      <c r="D930" s="74">
        <v>800000</v>
      </c>
      <c r="E930" s="74">
        <v>450000</v>
      </c>
      <c r="F930" s="74">
        <v>25000000</v>
      </c>
      <c r="G930" s="74">
        <v>25000000</v>
      </c>
    </row>
    <row r="931" spans="1:7" x14ac:dyDescent="0.25">
      <c r="A931" s="223" t="s">
        <v>31</v>
      </c>
      <c r="B931" s="223"/>
      <c r="C931" s="223"/>
      <c r="D931" s="76">
        <v>37730601</v>
      </c>
      <c r="E931" s="76">
        <v>33676150</v>
      </c>
      <c r="F931" s="76">
        <v>90000000</v>
      </c>
      <c r="G931" s="76">
        <v>94500000</v>
      </c>
    </row>
    <row r="932" spans="1:7" x14ac:dyDescent="0.25">
      <c r="A932" s="71">
        <v>55</v>
      </c>
      <c r="B932" s="71">
        <v>22000200100</v>
      </c>
      <c r="C932" s="224" t="s">
        <v>165</v>
      </c>
      <c r="D932" s="224"/>
      <c r="E932" s="224"/>
      <c r="F932" s="224"/>
      <c r="G932" s="224"/>
    </row>
    <row r="933" spans="1:7" x14ac:dyDescent="0.25">
      <c r="A933" s="72">
        <v>1</v>
      </c>
      <c r="B933" s="72">
        <v>22020101</v>
      </c>
      <c r="C933" s="73" t="s">
        <v>78</v>
      </c>
      <c r="D933" s="74">
        <v>12000000</v>
      </c>
      <c r="E933" s="74">
        <v>6300000</v>
      </c>
      <c r="F933" s="74">
        <v>15000000</v>
      </c>
      <c r="G933" s="74">
        <v>15000000</v>
      </c>
    </row>
    <row r="934" spans="1:7" x14ac:dyDescent="0.25">
      <c r="A934" s="72">
        <v>2</v>
      </c>
      <c r="B934" s="72">
        <v>22020102</v>
      </c>
      <c r="C934" s="73" t="s">
        <v>25</v>
      </c>
      <c r="D934" s="74">
        <v>9300000</v>
      </c>
      <c r="E934" s="74">
        <v>9000000</v>
      </c>
      <c r="F934" s="74">
        <v>13900000</v>
      </c>
      <c r="G934" s="74">
        <v>12000000</v>
      </c>
    </row>
    <row r="935" spans="1:7" x14ac:dyDescent="0.25">
      <c r="A935" s="72">
        <v>3</v>
      </c>
      <c r="B935" s="72">
        <v>22020201</v>
      </c>
      <c r="C935" s="73" t="s">
        <v>33</v>
      </c>
      <c r="D935" s="74">
        <v>900000</v>
      </c>
      <c r="E935" s="74">
        <v>675000</v>
      </c>
      <c r="F935" s="74">
        <v>900000</v>
      </c>
      <c r="G935" s="74">
        <v>1000000</v>
      </c>
    </row>
    <row r="936" spans="1:7" x14ac:dyDescent="0.25">
      <c r="A936" s="72">
        <v>4</v>
      </c>
      <c r="B936" s="72">
        <v>22020202</v>
      </c>
      <c r="C936" s="73" t="s">
        <v>34</v>
      </c>
      <c r="D936" s="74">
        <v>900000</v>
      </c>
      <c r="E936" s="74">
        <v>675000</v>
      </c>
      <c r="F936" s="74">
        <v>900000</v>
      </c>
      <c r="G936" s="74">
        <v>1000000</v>
      </c>
    </row>
    <row r="937" spans="1:7" x14ac:dyDescent="0.25">
      <c r="A937" s="72">
        <v>5</v>
      </c>
      <c r="B937" s="72">
        <v>22020301</v>
      </c>
      <c r="C937" s="73" t="s">
        <v>26</v>
      </c>
      <c r="D937" s="74">
        <v>5570750</v>
      </c>
      <c r="E937" s="74">
        <v>4358832</v>
      </c>
      <c r="F937" s="74">
        <v>15000000</v>
      </c>
      <c r="G937" s="74">
        <v>15900000</v>
      </c>
    </row>
    <row r="938" spans="1:7" x14ac:dyDescent="0.25">
      <c r="A938" s="72">
        <v>6</v>
      </c>
      <c r="B938" s="72">
        <v>22020305</v>
      </c>
      <c r="C938" s="73" t="s">
        <v>27</v>
      </c>
      <c r="D938" s="74">
        <v>1500000</v>
      </c>
      <c r="E938" s="74">
        <v>1125000</v>
      </c>
      <c r="F938" s="74">
        <v>1500000</v>
      </c>
      <c r="G938" s="74">
        <v>1500000</v>
      </c>
    </row>
    <row r="939" spans="1:7" ht="26.4" x14ac:dyDescent="0.25">
      <c r="A939" s="72">
        <v>7</v>
      </c>
      <c r="B939" s="72">
        <v>22020401</v>
      </c>
      <c r="C939" s="73" t="s">
        <v>28</v>
      </c>
      <c r="D939" s="74">
        <v>3000000</v>
      </c>
      <c r="E939" s="74">
        <v>2481000</v>
      </c>
      <c r="F939" s="74">
        <v>4000000</v>
      </c>
      <c r="G939" s="74">
        <v>4000000</v>
      </c>
    </row>
    <row r="940" spans="1:7" x14ac:dyDescent="0.25">
      <c r="A940" s="72">
        <v>8</v>
      </c>
      <c r="B940" s="72">
        <v>22020402</v>
      </c>
      <c r="C940" s="73" t="s">
        <v>29</v>
      </c>
      <c r="D940" s="74">
        <v>1500000</v>
      </c>
      <c r="E940" s="74">
        <v>1350000</v>
      </c>
      <c r="F940" s="74">
        <v>2000000</v>
      </c>
      <c r="G940" s="74">
        <v>2000000</v>
      </c>
    </row>
    <row r="941" spans="1:7" x14ac:dyDescent="0.25">
      <c r="A941" s="72">
        <v>9</v>
      </c>
      <c r="B941" s="72">
        <v>22020406</v>
      </c>
      <c r="C941" s="73" t="s">
        <v>56</v>
      </c>
      <c r="D941" s="74">
        <v>46694000</v>
      </c>
      <c r="E941" s="74">
        <v>34746000</v>
      </c>
      <c r="F941" s="74">
        <v>50000000</v>
      </c>
      <c r="G941" s="74">
        <v>50000000</v>
      </c>
    </row>
    <row r="942" spans="1:7" x14ac:dyDescent="0.25">
      <c r="A942" s="72">
        <v>10</v>
      </c>
      <c r="B942" s="72">
        <v>22020501</v>
      </c>
      <c r="C942" s="73" t="s">
        <v>30</v>
      </c>
      <c r="D942" s="74">
        <v>3100000</v>
      </c>
      <c r="E942" s="74">
        <v>2700000</v>
      </c>
      <c r="F942" s="74">
        <v>4000000</v>
      </c>
      <c r="G942" s="74">
        <v>4000000</v>
      </c>
    </row>
    <row r="943" spans="1:7" x14ac:dyDescent="0.25">
      <c r="A943" s="72">
        <v>11</v>
      </c>
      <c r="B943" s="72">
        <v>22020712</v>
      </c>
      <c r="C943" s="73" t="s">
        <v>72</v>
      </c>
      <c r="D943" s="74">
        <v>39905000</v>
      </c>
      <c r="E943" s="74">
        <v>3000000</v>
      </c>
      <c r="F943" s="74">
        <v>20000000</v>
      </c>
      <c r="G943" s="74">
        <v>20000000</v>
      </c>
    </row>
    <row r="944" spans="1:7" x14ac:dyDescent="0.25">
      <c r="A944" s="72">
        <v>12</v>
      </c>
      <c r="B944" s="72">
        <v>22021001</v>
      </c>
      <c r="C944" s="73" t="s">
        <v>45</v>
      </c>
      <c r="D944" s="74">
        <v>1700000</v>
      </c>
      <c r="E944" s="74">
        <v>1350000</v>
      </c>
      <c r="F944" s="74">
        <v>1900000</v>
      </c>
      <c r="G944" s="74">
        <v>1800000</v>
      </c>
    </row>
    <row r="945" spans="1:7" x14ac:dyDescent="0.25">
      <c r="A945" s="72">
        <v>13</v>
      </c>
      <c r="B945" s="72">
        <v>22021007</v>
      </c>
      <c r="C945" s="73" t="s">
        <v>48</v>
      </c>
      <c r="D945" s="74">
        <v>1800000</v>
      </c>
      <c r="E945" s="74">
        <v>1350000</v>
      </c>
      <c r="F945" s="74">
        <v>1800000</v>
      </c>
      <c r="G945" s="74">
        <v>1800000</v>
      </c>
    </row>
    <row r="946" spans="1:7" x14ac:dyDescent="0.25">
      <c r="A946" s="72">
        <v>14</v>
      </c>
      <c r="B946" s="72">
        <v>22021069</v>
      </c>
      <c r="C946" s="73" t="s">
        <v>75</v>
      </c>
      <c r="D946" s="75">
        <v>0</v>
      </c>
      <c r="E946" s="74">
        <v>20700000</v>
      </c>
      <c r="F946" s="74">
        <v>30000000</v>
      </c>
      <c r="G946" s="74">
        <v>40000000</v>
      </c>
    </row>
    <row r="947" spans="1:7" x14ac:dyDescent="0.25">
      <c r="A947" s="223" t="s">
        <v>31</v>
      </c>
      <c r="B947" s="223"/>
      <c r="C947" s="223"/>
      <c r="D947" s="76">
        <v>127869750</v>
      </c>
      <c r="E947" s="76">
        <v>89810832</v>
      </c>
      <c r="F947" s="76">
        <v>160900000</v>
      </c>
      <c r="G947" s="76">
        <v>170000000</v>
      </c>
    </row>
    <row r="948" spans="1:7" x14ac:dyDescent="0.25">
      <c r="A948" s="71">
        <v>56</v>
      </c>
      <c r="B948" s="71">
        <v>22000700100</v>
      </c>
      <c r="C948" s="224" t="s">
        <v>166</v>
      </c>
      <c r="D948" s="224"/>
      <c r="E948" s="224"/>
      <c r="F948" s="224"/>
      <c r="G948" s="224"/>
    </row>
    <row r="949" spans="1:7" x14ac:dyDescent="0.25">
      <c r="A949" s="72">
        <v>1</v>
      </c>
      <c r="B949" s="72">
        <v>22020102</v>
      </c>
      <c r="C949" s="73" t="s">
        <v>25</v>
      </c>
      <c r="D949" s="74">
        <v>50000000</v>
      </c>
      <c r="E949" s="74">
        <v>66498000</v>
      </c>
      <c r="F949" s="74">
        <v>88000000</v>
      </c>
      <c r="G949" s="74">
        <v>102389976.36</v>
      </c>
    </row>
    <row r="950" spans="1:7" x14ac:dyDescent="0.25">
      <c r="A950" s="72">
        <v>2</v>
      </c>
      <c r="B950" s="72">
        <v>22020201</v>
      </c>
      <c r="C950" s="73" t="s">
        <v>33</v>
      </c>
      <c r="D950" s="74">
        <v>11000000</v>
      </c>
      <c r="E950" s="74">
        <v>8290000</v>
      </c>
      <c r="F950" s="74">
        <v>11000000</v>
      </c>
      <c r="G950" s="74">
        <v>12798747.039999999</v>
      </c>
    </row>
    <row r="951" spans="1:7" x14ac:dyDescent="0.25">
      <c r="A951" s="72">
        <v>3</v>
      </c>
      <c r="B951" s="72">
        <v>22020202</v>
      </c>
      <c r="C951" s="73" t="s">
        <v>34</v>
      </c>
      <c r="D951" s="74">
        <v>9000000</v>
      </c>
      <c r="E951" s="74">
        <v>7350000</v>
      </c>
      <c r="F951" s="74">
        <v>9000000</v>
      </c>
      <c r="G951" s="74">
        <v>10471702.130000001</v>
      </c>
    </row>
    <row r="952" spans="1:7" x14ac:dyDescent="0.25">
      <c r="A952" s="72">
        <v>4</v>
      </c>
      <c r="B952" s="72">
        <v>22020203</v>
      </c>
      <c r="C952" s="73" t="s">
        <v>53</v>
      </c>
      <c r="D952" s="74">
        <v>4850000</v>
      </c>
      <c r="E952" s="74">
        <v>4640000</v>
      </c>
      <c r="F952" s="74">
        <v>6000000</v>
      </c>
      <c r="G952" s="74">
        <v>6981134.75</v>
      </c>
    </row>
    <row r="953" spans="1:7" x14ac:dyDescent="0.25">
      <c r="A953" s="72">
        <v>5</v>
      </c>
      <c r="B953" s="72">
        <v>22020210</v>
      </c>
      <c r="C953" s="73" t="s">
        <v>126</v>
      </c>
      <c r="D953" s="74">
        <v>50000000</v>
      </c>
      <c r="E953" s="75">
        <v>0</v>
      </c>
      <c r="F953" s="74">
        <v>95000000</v>
      </c>
      <c r="G953" s="74">
        <v>85000000</v>
      </c>
    </row>
    <row r="954" spans="1:7" x14ac:dyDescent="0.25">
      <c r="A954" s="72">
        <v>6</v>
      </c>
      <c r="B954" s="72">
        <v>22020301</v>
      </c>
      <c r="C954" s="73" t="s">
        <v>26</v>
      </c>
      <c r="D954" s="74">
        <v>60000000</v>
      </c>
      <c r="E954" s="74">
        <v>53262759</v>
      </c>
      <c r="F954" s="74">
        <v>70000000</v>
      </c>
      <c r="G954" s="74">
        <v>70000000</v>
      </c>
    </row>
    <row r="955" spans="1:7" x14ac:dyDescent="0.25">
      <c r="A955" s="72">
        <v>7</v>
      </c>
      <c r="B955" s="72">
        <v>22020305</v>
      </c>
      <c r="C955" s="73" t="s">
        <v>27</v>
      </c>
      <c r="D955" s="74">
        <v>9000000</v>
      </c>
      <c r="E955" s="74">
        <v>7800000</v>
      </c>
      <c r="F955" s="74">
        <v>16500000</v>
      </c>
      <c r="G955" s="74">
        <v>19198120.57</v>
      </c>
    </row>
    <row r="956" spans="1:7" ht="26.4" x14ac:dyDescent="0.25">
      <c r="A956" s="72">
        <v>8</v>
      </c>
      <c r="B956" s="72">
        <v>22020312</v>
      </c>
      <c r="C956" s="73" t="s">
        <v>121</v>
      </c>
      <c r="D956" s="74">
        <v>42491000</v>
      </c>
      <c r="E956" s="74">
        <v>54512500</v>
      </c>
      <c r="F956" s="74">
        <v>80000000</v>
      </c>
      <c r="G956" s="74">
        <v>80000000</v>
      </c>
    </row>
    <row r="957" spans="1:7" ht="26.4" x14ac:dyDescent="0.25">
      <c r="A957" s="72">
        <v>9</v>
      </c>
      <c r="B957" s="72">
        <v>22020401</v>
      </c>
      <c r="C957" s="73" t="s">
        <v>28</v>
      </c>
      <c r="D957" s="74">
        <v>10400000</v>
      </c>
      <c r="E957" s="74">
        <v>8028475</v>
      </c>
      <c r="F957" s="74">
        <v>12400000</v>
      </c>
      <c r="G957" s="74">
        <v>14427678.49</v>
      </c>
    </row>
    <row r="958" spans="1:7" x14ac:dyDescent="0.25">
      <c r="A958" s="72">
        <v>10</v>
      </c>
      <c r="B958" s="72">
        <v>22020402</v>
      </c>
      <c r="C958" s="73" t="s">
        <v>29</v>
      </c>
      <c r="D958" s="74">
        <v>8000000</v>
      </c>
      <c r="E958" s="74">
        <v>7790000</v>
      </c>
      <c r="F958" s="74">
        <v>9800000</v>
      </c>
      <c r="G958" s="74">
        <v>11402520.09</v>
      </c>
    </row>
    <row r="959" spans="1:7" x14ac:dyDescent="0.25">
      <c r="A959" s="72">
        <v>11</v>
      </c>
      <c r="B959" s="72">
        <v>22020404</v>
      </c>
      <c r="C959" s="73" t="s">
        <v>38</v>
      </c>
      <c r="D959" s="74">
        <v>8000000</v>
      </c>
      <c r="E959" s="74">
        <v>6660000</v>
      </c>
      <c r="F959" s="74">
        <v>8000000</v>
      </c>
      <c r="G959" s="74">
        <v>9308179.6699999999</v>
      </c>
    </row>
    <row r="960" spans="1:7" x14ac:dyDescent="0.25">
      <c r="A960" s="72">
        <v>12</v>
      </c>
      <c r="B960" s="72">
        <v>22020406</v>
      </c>
      <c r="C960" s="73" t="s">
        <v>56</v>
      </c>
      <c r="D960" s="74">
        <v>4020806</v>
      </c>
      <c r="E960" s="74">
        <v>21900235</v>
      </c>
      <c r="F960" s="74">
        <v>40400000</v>
      </c>
      <c r="G960" s="74">
        <v>23400000</v>
      </c>
    </row>
    <row r="961" spans="1:7" x14ac:dyDescent="0.25">
      <c r="A961" s="72">
        <v>13</v>
      </c>
      <c r="B961" s="72">
        <v>22020501</v>
      </c>
      <c r="C961" s="73" t="s">
        <v>30</v>
      </c>
      <c r="D961" s="74">
        <v>20499930</v>
      </c>
      <c r="E961" s="74">
        <v>23950000</v>
      </c>
      <c r="F961" s="74">
        <v>30700000</v>
      </c>
      <c r="G961" s="74">
        <v>35720139.479999997</v>
      </c>
    </row>
    <row r="962" spans="1:7" x14ac:dyDescent="0.25">
      <c r="A962" s="72">
        <v>14</v>
      </c>
      <c r="B962" s="72">
        <v>22020503</v>
      </c>
      <c r="C962" s="73" t="s">
        <v>41</v>
      </c>
      <c r="D962" s="74">
        <v>174696625</v>
      </c>
      <c r="E962" s="74">
        <v>51947000</v>
      </c>
      <c r="F962" s="74">
        <v>195000000</v>
      </c>
      <c r="G962" s="74">
        <v>195000000</v>
      </c>
    </row>
    <row r="963" spans="1:7" x14ac:dyDescent="0.25">
      <c r="A963" s="72">
        <v>15</v>
      </c>
      <c r="B963" s="72">
        <v>22020601</v>
      </c>
      <c r="C963" s="73" t="s">
        <v>42</v>
      </c>
      <c r="D963" s="74">
        <v>10000000</v>
      </c>
      <c r="E963" s="74">
        <v>9266667</v>
      </c>
      <c r="F963" s="74">
        <v>15200000</v>
      </c>
      <c r="G963" s="74">
        <v>15200000</v>
      </c>
    </row>
    <row r="964" spans="1:7" x14ac:dyDescent="0.25">
      <c r="A964" s="72">
        <v>16</v>
      </c>
      <c r="B964" s="72">
        <v>22020701</v>
      </c>
      <c r="C964" s="73" t="s">
        <v>118</v>
      </c>
      <c r="D964" s="75">
        <v>0</v>
      </c>
      <c r="E964" s="74">
        <v>980000</v>
      </c>
      <c r="F964" s="74">
        <v>15000000</v>
      </c>
      <c r="G964" s="74">
        <v>20000000</v>
      </c>
    </row>
    <row r="965" spans="1:7" x14ac:dyDescent="0.25">
      <c r="A965" s="72">
        <v>17</v>
      </c>
      <c r="B965" s="72">
        <v>22020803</v>
      </c>
      <c r="C965" s="73" t="s">
        <v>44</v>
      </c>
      <c r="D965" s="74">
        <v>14040000</v>
      </c>
      <c r="E965" s="74">
        <v>41250800</v>
      </c>
      <c r="F965" s="74">
        <v>50000000</v>
      </c>
      <c r="G965" s="74">
        <v>50000000</v>
      </c>
    </row>
    <row r="966" spans="1:7" x14ac:dyDescent="0.25">
      <c r="A966" s="72">
        <v>18</v>
      </c>
      <c r="B966" s="72">
        <v>22021001</v>
      </c>
      <c r="C966" s="73" t="s">
        <v>45</v>
      </c>
      <c r="D966" s="74">
        <v>7940000</v>
      </c>
      <c r="E966" s="74">
        <v>6150000</v>
      </c>
      <c r="F966" s="74">
        <v>7940000</v>
      </c>
      <c r="G966" s="74">
        <v>9238368.3200000003</v>
      </c>
    </row>
    <row r="967" spans="1:7" x14ac:dyDescent="0.25">
      <c r="A967" s="72">
        <v>19</v>
      </c>
      <c r="B967" s="72">
        <v>22021007</v>
      </c>
      <c r="C967" s="73" t="s">
        <v>48</v>
      </c>
      <c r="D967" s="74">
        <v>12160000</v>
      </c>
      <c r="E967" s="74">
        <v>9780000</v>
      </c>
      <c r="F967" s="74">
        <v>12160000</v>
      </c>
      <c r="G967" s="74">
        <v>14148433.1</v>
      </c>
    </row>
    <row r="968" spans="1:7" x14ac:dyDescent="0.25">
      <c r="A968" s="72">
        <v>20</v>
      </c>
      <c r="B968" s="72">
        <v>22021060</v>
      </c>
      <c r="C968" s="73" t="s">
        <v>54</v>
      </c>
      <c r="D968" s="74">
        <v>101332000</v>
      </c>
      <c r="E968" s="74">
        <v>86900000</v>
      </c>
      <c r="F968" s="74">
        <v>119600000</v>
      </c>
      <c r="G968" s="74">
        <v>151600000</v>
      </c>
    </row>
    <row r="969" spans="1:7" x14ac:dyDescent="0.25">
      <c r="A969" s="223" t="s">
        <v>31</v>
      </c>
      <c r="B969" s="223"/>
      <c r="C969" s="223"/>
      <c r="D969" s="76">
        <v>607430361</v>
      </c>
      <c r="E969" s="76">
        <v>476956436</v>
      </c>
      <c r="F969" s="76">
        <v>891700000</v>
      </c>
      <c r="G969" s="76">
        <v>936285000</v>
      </c>
    </row>
    <row r="970" spans="1:7" x14ac:dyDescent="0.25">
      <c r="A970" s="71">
        <v>57</v>
      </c>
      <c r="B970" s="71">
        <v>51700300300</v>
      </c>
      <c r="C970" s="224" t="s">
        <v>167</v>
      </c>
      <c r="D970" s="224"/>
      <c r="E970" s="224"/>
      <c r="F970" s="224"/>
      <c r="G970" s="224"/>
    </row>
    <row r="971" spans="1:7" x14ac:dyDescent="0.25">
      <c r="A971" s="72">
        <v>1</v>
      </c>
      <c r="B971" s="72">
        <v>22020102</v>
      </c>
      <c r="C971" s="73" t="s">
        <v>25</v>
      </c>
      <c r="D971" s="74">
        <v>3876000</v>
      </c>
      <c r="E971" s="74">
        <v>10733500</v>
      </c>
      <c r="F971" s="74">
        <v>20250000</v>
      </c>
      <c r="G971" s="74">
        <v>40000000</v>
      </c>
    </row>
    <row r="972" spans="1:7" x14ac:dyDescent="0.25">
      <c r="A972" s="72">
        <v>2</v>
      </c>
      <c r="B972" s="72">
        <v>22020201</v>
      </c>
      <c r="C972" s="73" t="s">
        <v>33</v>
      </c>
      <c r="D972" s="74">
        <v>1888000</v>
      </c>
      <c r="E972" s="74">
        <v>2050000</v>
      </c>
      <c r="F972" s="74">
        <v>2000000</v>
      </c>
      <c r="G972" s="74">
        <v>4000000</v>
      </c>
    </row>
    <row r="973" spans="1:7" x14ac:dyDescent="0.25">
      <c r="A973" s="72">
        <v>3</v>
      </c>
      <c r="B973" s="72">
        <v>22020202</v>
      </c>
      <c r="C973" s="73" t="s">
        <v>34</v>
      </c>
      <c r="D973" s="74">
        <v>1888000</v>
      </c>
      <c r="E973" s="74">
        <v>2250000</v>
      </c>
      <c r="F973" s="74">
        <v>2000000</v>
      </c>
      <c r="G973" s="74">
        <v>4000000</v>
      </c>
    </row>
    <row r="974" spans="1:7" x14ac:dyDescent="0.25">
      <c r="A974" s="72">
        <v>4</v>
      </c>
      <c r="B974" s="72">
        <v>22020301</v>
      </c>
      <c r="C974" s="73" t="s">
        <v>26</v>
      </c>
      <c r="D974" s="74">
        <v>3462000</v>
      </c>
      <c r="E974" s="74">
        <v>2450000</v>
      </c>
      <c r="F974" s="74">
        <v>3500000</v>
      </c>
      <c r="G974" s="74">
        <v>7000000</v>
      </c>
    </row>
    <row r="975" spans="1:7" x14ac:dyDescent="0.25">
      <c r="A975" s="72">
        <v>5</v>
      </c>
      <c r="B975" s="72">
        <v>22020305</v>
      </c>
      <c r="C975" s="73" t="s">
        <v>27</v>
      </c>
      <c r="D975" s="75">
        <v>0</v>
      </c>
      <c r="E975" s="74">
        <v>437500</v>
      </c>
      <c r="F975" s="74">
        <v>500000</v>
      </c>
      <c r="G975" s="74">
        <v>1000000</v>
      </c>
    </row>
    <row r="976" spans="1:7" ht="26.4" x14ac:dyDescent="0.25">
      <c r="A976" s="72">
        <v>6</v>
      </c>
      <c r="B976" s="72">
        <v>22020401</v>
      </c>
      <c r="C976" s="73" t="s">
        <v>28</v>
      </c>
      <c r="D976" s="74">
        <v>3982000</v>
      </c>
      <c r="E976" s="74">
        <v>5578000</v>
      </c>
      <c r="F976" s="74">
        <v>5000000</v>
      </c>
      <c r="G976" s="74">
        <v>10000000</v>
      </c>
    </row>
    <row r="977" spans="1:7" x14ac:dyDescent="0.25">
      <c r="A977" s="72">
        <v>7</v>
      </c>
      <c r="B977" s="72">
        <v>22020402</v>
      </c>
      <c r="C977" s="73" t="s">
        <v>29</v>
      </c>
      <c r="D977" s="74">
        <v>2857000</v>
      </c>
      <c r="E977" s="74">
        <v>3160000</v>
      </c>
      <c r="F977" s="74">
        <v>3000000</v>
      </c>
      <c r="G977" s="74">
        <v>7000000</v>
      </c>
    </row>
    <row r="978" spans="1:7" x14ac:dyDescent="0.25">
      <c r="A978" s="72">
        <v>8</v>
      </c>
      <c r="B978" s="72">
        <v>22020501</v>
      </c>
      <c r="C978" s="73" t="s">
        <v>30</v>
      </c>
      <c r="D978" s="74">
        <v>2857000</v>
      </c>
      <c r="E978" s="74">
        <v>4210000</v>
      </c>
      <c r="F978" s="74">
        <v>4000000</v>
      </c>
      <c r="G978" s="74">
        <v>10100000</v>
      </c>
    </row>
    <row r="979" spans="1:7" x14ac:dyDescent="0.25">
      <c r="A979" s="72">
        <v>9</v>
      </c>
      <c r="B979" s="72">
        <v>22020601</v>
      </c>
      <c r="C979" s="73" t="s">
        <v>42</v>
      </c>
      <c r="D979" s="74">
        <v>7173000</v>
      </c>
      <c r="E979" s="74">
        <v>9010500</v>
      </c>
      <c r="F979" s="74">
        <v>10000000</v>
      </c>
      <c r="G979" s="74">
        <v>20000000</v>
      </c>
    </row>
    <row r="980" spans="1:7" x14ac:dyDescent="0.25">
      <c r="A980" s="72">
        <v>10</v>
      </c>
      <c r="B980" s="72">
        <v>22021001</v>
      </c>
      <c r="C980" s="73" t="s">
        <v>45</v>
      </c>
      <c r="D980" s="74">
        <v>1000000</v>
      </c>
      <c r="E980" s="74">
        <v>2060000</v>
      </c>
      <c r="F980" s="74">
        <v>1000000</v>
      </c>
      <c r="G980" s="74">
        <v>2000000</v>
      </c>
    </row>
    <row r="981" spans="1:7" x14ac:dyDescent="0.25">
      <c r="A981" s="72">
        <v>11</v>
      </c>
      <c r="B981" s="72">
        <v>22021007</v>
      </c>
      <c r="C981" s="73" t="s">
        <v>48</v>
      </c>
      <c r="D981" s="74">
        <v>1638000</v>
      </c>
      <c r="E981" s="74">
        <v>4916000</v>
      </c>
      <c r="F981" s="74">
        <v>5000000</v>
      </c>
      <c r="G981" s="74">
        <v>14000000</v>
      </c>
    </row>
    <row r="982" spans="1:7" x14ac:dyDescent="0.25">
      <c r="A982" s="223" t="s">
        <v>31</v>
      </c>
      <c r="B982" s="223"/>
      <c r="C982" s="223"/>
      <c r="D982" s="76">
        <v>30621000</v>
      </c>
      <c r="E982" s="76">
        <v>46855500</v>
      </c>
      <c r="F982" s="76">
        <v>56250000</v>
      </c>
      <c r="G982" s="76">
        <v>119100000</v>
      </c>
    </row>
    <row r="983" spans="1:7" x14ac:dyDescent="0.25">
      <c r="A983" s="71">
        <v>58</v>
      </c>
      <c r="B983" s="71">
        <v>51700300100</v>
      </c>
      <c r="C983" s="224" t="s">
        <v>168</v>
      </c>
      <c r="D983" s="224"/>
      <c r="E983" s="224"/>
      <c r="F983" s="224"/>
      <c r="G983" s="224"/>
    </row>
    <row r="984" spans="1:7" x14ac:dyDescent="0.25">
      <c r="A984" s="72">
        <v>1</v>
      </c>
      <c r="B984" s="72">
        <v>22020102</v>
      </c>
      <c r="C984" s="73" t="s">
        <v>25</v>
      </c>
      <c r="D984" s="74">
        <v>4788132</v>
      </c>
      <c r="E984" s="74">
        <v>3000000</v>
      </c>
      <c r="F984" s="74">
        <v>5000000</v>
      </c>
      <c r="G984" s="74">
        <v>5000000</v>
      </c>
    </row>
    <row r="985" spans="1:7" x14ac:dyDescent="0.25">
      <c r="A985" s="72">
        <v>2</v>
      </c>
      <c r="B985" s="72">
        <v>22020201</v>
      </c>
      <c r="C985" s="73" t="s">
        <v>33</v>
      </c>
      <c r="D985" s="74">
        <v>2368600</v>
      </c>
      <c r="E985" s="74">
        <v>1350000</v>
      </c>
      <c r="F985" s="74">
        <v>2500000</v>
      </c>
      <c r="G985" s="74">
        <v>2500000</v>
      </c>
    </row>
    <row r="986" spans="1:7" x14ac:dyDescent="0.25">
      <c r="A986" s="72">
        <v>3</v>
      </c>
      <c r="B986" s="72">
        <v>22020202</v>
      </c>
      <c r="C986" s="73" t="s">
        <v>34</v>
      </c>
      <c r="D986" s="74">
        <v>1850000</v>
      </c>
      <c r="E986" s="74">
        <v>1170000</v>
      </c>
      <c r="F986" s="74">
        <v>2000000</v>
      </c>
      <c r="G986" s="74">
        <v>2000000</v>
      </c>
    </row>
    <row r="987" spans="1:7" x14ac:dyDescent="0.25">
      <c r="A987" s="72">
        <v>4</v>
      </c>
      <c r="B987" s="72">
        <v>22020301</v>
      </c>
      <c r="C987" s="73" t="s">
        <v>26</v>
      </c>
      <c r="D987" s="74">
        <v>5423150</v>
      </c>
      <c r="E987" s="74">
        <v>2250000</v>
      </c>
      <c r="F987" s="74">
        <v>5400000</v>
      </c>
      <c r="G987" s="74">
        <v>5900000</v>
      </c>
    </row>
    <row r="988" spans="1:7" x14ac:dyDescent="0.25">
      <c r="A988" s="72">
        <v>5</v>
      </c>
      <c r="B988" s="72">
        <v>22020305</v>
      </c>
      <c r="C988" s="73" t="s">
        <v>27</v>
      </c>
      <c r="D988" s="74">
        <v>700000</v>
      </c>
      <c r="E988" s="74">
        <v>1000000</v>
      </c>
      <c r="F988" s="74">
        <v>1000000</v>
      </c>
      <c r="G988" s="74">
        <v>2500000</v>
      </c>
    </row>
    <row r="989" spans="1:7" x14ac:dyDescent="0.25">
      <c r="A989" s="72">
        <v>6</v>
      </c>
      <c r="B989" s="72">
        <v>22020317</v>
      </c>
      <c r="C989" s="73" t="s">
        <v>105</v>
      </c>
      <c r="D989" s="75">
        <v>0</v>
      </c>
      <c r="E989" s="74">
        <v>925000</v>
      </c>
      <c r="F989" s="74">
        <v>1000000</v>
      </c>
      <c r="G989" s="74">
        <v>1000000</v>
      </c>
    </row>
    <row r="990" spans="1:7" ht="26.4" x14ac:dyDescent="0.25">
      <c r="A990" s="72">
        <v>7</v>
      </c>
      <c r="B990" s="72">
        <v>22020401</v>
      </c>
      <c r="C990" s="73" t="s">
        <v>28</v>
      </c>
      <c r="D990" s="74">
        <v>4400000</v>
      </c>
      <c r="E990" s="74">
        <v>4730000</v>
      </c>
      <c r="F990" s="74">
        <v>6000000</v>
      </c>
      <c r="G990" s="74">
        <v>8000000</v>
      </c>
    </row>
    <row r="991" spans="1:7" x14ac:dyDescent="0.25">
      <c r="A991" s="72">
        <v>8</v>
      </c>
      <c r="B991" s="72">
        <v>22020402</v>
      </c>
      <c r="C991" s="73" t="s">
        <v>29</v>
      </c>
      <c r="D991" s="74">
        <v>5344850</v>
      </c>
      <c r="E991" s="74">
        <v>2050000</v>
      </c>
      <c r="F991" s="74">
        <v>4000000</v>
      </c>
      <c r="G991" s="74">
        <v>4000000</v>
      </c>
    </row>
    <row r="992" spans="1:7" x14ac:dyDescent="0.25">
      <c r="A992" s="72">
        <v>9</v>
      </c>
      <c r="B992" s="72">
        <v>22020501</v>
      </c>
      <c r="C992" s="73" t="s">
        <v>30</v>
      </c>
      <c r="D992" s="74">
        <v>4188250</v>
      </c>
      <c r="E992" s="74">
        <v>3650000</v>
      </c>
      <c r="F992" s="74">
        <v>6000000</v>
      </c>
      <c r="G992" s="74">
        <v>8500000</v>
      </c>
    </row>
    <row r="993" spans="1:7" x14ac:dyDescent="0.25">
      <c r="A993" s="72">
        <v>10</v>
      </c>
      <c r="B993" s="72">
        <v>22020503</v>
      </c>
      <c r="C993" s="73" t="s">
        <v>41</v>
      </c>
      <c r="D993" s="75">
        <v>0</v>
      </c>
      <c r="E993" s="74">
        <v>3012000</v>
      </c>
      <c r="F993" s="74">
        <v>6000000</v>
      </c>
      <c r="G993" s="74">
        <v>9000000</v>
      </c>
    </row>
    <row r="994" spans="1:7" x14ac:dyDescent="0.25">
      <c r="A994" s="72">
        <v>11</v>
      </c>
      <c r="B994" s="72">
        <v>22020601</v>
      </c>
      <c r="C994" s="73" t="s">
        <v>42</v>
      </c>
      <c r="D994" s="74">
        <v>14202507</v>
      </c>
      <c r="E994" s="74">
        <v>7170000</v>
      </c>
      <c r="F994" s="74">
        <v>37500000</v>
      </c>
      <c r="G994" s="74">
        <v>35000000</v>
      </c>
    </row>
    <row r="995" spans="1:7" x14ac:dyDescent="0.25">
      <c r="A995" s="72">
        <v>12</v>
      </c>
      <c r="B995" s="72">
        <v>22020706</v>
      </c>
      <c r="C995" s="73" t="s">
        <v>43</v>
      </c>
      <c r="D995" s="75">
        <v>0</v>
      </c>
      <c r="E995" s="74">
        <v>250000</v>
      </c>
      <c r="F995" s="74">
        <v>1000000</v>
      </c>
      <c r="G995" s="74">
        <v>1000000</v>
      </c>
    </row>
    <row r="996" spans="1:7" x14ac:dyDescent="0.25">
      <c r="A996" s="72">
        <v>13</v>
      </c>
      <c r="B996" s="72">
        <v>22020711</v>
      </c>
      <c r="C996" s="73" t="s">
        <v>85</v>
      </c>
      <c r="D996" s="75">
        <v>0</v>
      </c>
      <c r="E996" s="74">
        <v>400000</v>
      </c>
      <c r="F996" s="74">
        <v>2500000</v>
      </c>
      <c r="G996" s="74">
        <v>2500000</v>
      </c>
    </row>
    <row r="997" spans="1:7" x14ac:dyDescent="0.25">
      <c r="A997" s="72">
        <v>14</v>
      </c>
      <c r="B997" s="72">
        <v>22020712</v>
      </c>
      <c r="C997" s="73" t="s">
        <v>72</v>
      </c>
      <c r="D997" s="74">
        <v>1075000</v>
      </c>
      <c r="E997" s="74">
        <v>1229000</v>
      </c>
      <c r="F997" s="74">
        <v>600000</v>
      </c>
      <c r="G997" s="74">
        <v>950000</v>
      </c>
    </row>
    <row r="998" spans="1:7" x14ac:dyDescent="0.25">
      <c r="A998" s="72">
        <v>15</v>
      </c>
      <c r="B998" s="72">
        <v>22021001</v>
      </c>
      <c r="C998" s="73" t="s">
        <v>45</v>
      </c>
      <c r="D998" s="74">
        <v>900000</v>
      </c>
      <c r="E998" s="74">
        <v>1550000</v>
      </c>
      <c r="F998" s="74">
        <v>1000000</v>
      </c>
      <c r="G998" s="74">
        <v>1000000</v>
      </c>
    </row>
    <row r="999" spans="1:7" x14ac:dyDescent="0.25">
      <c r="A999" s="72">
        <v>16</v>
      </c>
      <c r="B999" s="72">
        <v>22021003</v>
      </c>
      <c r="C999" s="73" t="s">
        <v>47</v>
      </c>
      <c r="D999" s="75">
        <v>0</v>
      </c>
      <c r="E999" s="74">
        <v>1198000</v>
      </c>
      <c r="F999" s="74">
        <v>2500000</v>
      </c>
      <c r="G999" s="74">
        <v>2500000</v>
      </c>
    </row>
    <row r="1000" spans="1:7" x14ac:dyDescent="0.25">
      <c r="A1000" s="72">
        <v>17</v>
      </c>
      <c r="B1000" s="72">
        <v>22021007</v>
      </c>
      <c r="C1000" s="73" t="s">
        <v>48</v>
      </c>
      <c r="D1000" s="74">
        <v>5238500</v>
      </c>
      <c r="E1000" s="74">
        <v>4178000</v>
      </c>
      <c r="F1000" s="74">
        <v>8000000</v>
      </c>
      <c r="G1000" s="74">
        <v>8000000</v>
      </c>
    </row>
    <row r="1001" spans="1:7" x14ac:dyDescent="0.25">
      <c r="A1001" s="72">
        <v>18</v>
      </c>
      <c r="B1001" s="72">
        <v>22021009</v>
      </c>
      <c r="C1001" s="73" t="s">
        <v>159</v>
      </c>
      <c r="D1001" s="75">
        <v>0</v>
      </c>
      <c r="E1001" s="74">
        <v>1278000</v>
      </c>
      <c r="F1001" s="74">
        <v>5000000</v>
      </c>
      <c r="G1001" s="74">
        <v>4000000</v>
      </c>
    </row>
    <row r="1002" spans="1:7" x14ac:dyDescent="0.25">
      <c r="A1002" s="72">
        <v>19</v>
      </c>
      <c r="B1002" s="72">
        <v>22021013</v>
      </c>
      <c r="C1002" s="73" t="s">
        <v>86</v>
      </c>
      <c r="D1002" s="74">
        <v>2493500</v>
      </c>
      <c r="E1002" s="74">
        <v>1500000</v>
      </c>
      <c r="F1002" s="74">
        <v>3000000</v>
      </c>
      <c r="G1002" s="74">
        <v>3000000</v>
      </c>
    </row>
    <row r="1003" spans="1:7" x14ac:dyDescent="0.25">
      <c r="A1003" s="72">
        <v>20</v>
      </c>
      <c r="B1003" s="72">
        <v>22021055</v>
      </c>
      <c r="C1003" s="73" t="s">
        <v>88</v>
      </c>
      <c r="D1003" s="75">
        <v>0</v>
      </c>
      <c r="E1003" s="74">
        <v>610000</v>
      </c>
      <c r="F1003" s="74">
        <v>4000000</v>
      </c>
      <c r="G1003" s="74">
        <v>6000000</v>
      </c>
    </row>
    <row r="1004" spans="1:7" x14ac:dyDescent="0.25">
      <c r="A1004" s="72">
        <v>21</v>
      </c>
      <c r="B1004" s="72">
        <v>22021060</v>
      </c>
      <c r="C1004" s="73" t="s">
        <v>54</v>
      </c>
      <c r="D1004" s="74">
        <v>2198000</v>
      </c>
      <c r="E1004" s="74">
        <v>2500000</v>
      </c>
      <c r="F1004" s="74">
        <v>3000000</v>
      </c>
      <c r="G1004" s="74">
        <v>2000000</v>
      </c>
    </row>
    <row r="1005" spans="1:7" x14ac:dyDescent="0.25">
      <c r="A1005" s="72">
        <v>22</v>
      </c>
      <c r="B1005" s="72">
        <v>22021071</v>
      </c>
      <c r="C1005" s="73" t="s">
        <v>169</v>
      </c>
      <c r="D1005" s="75">
        <v>0</v>
      </c>
      <c r="E1005" s="75">
        <v>0</v>
      </c>
      <c r="F1005" s="74">
        <v>40000000</v>
      </c>
      <c r="G1005" s="74">
        <v>40000000</v>
      </c>
    </row>
    <row r="1006" spans="1:7" x14ac:dyDescent="0.25">
      <c r="A1006" s="223" t="s">
        <v>31</v>
      </c>
      <c r="B1006" s="223"/>
      <c r="C1006" s="223"/>
      <c r="D1006" s="76">
        <v>55170489</v>
      </c>
      <c r="E1006" s="76">
        <v>45000000</v>
      </c>
      <c r="F1006" s="76">
        <v>147000000</v>
      </c>
      <c r="G1006" s="76">
        <v>154350000</v>
      </c>
    </row>
    <row r="1007" spans="1:7" x14ac:dyDescent="0.25">
      <c r="A1007" s="71">
        <v>59</v>
      </c>
      <c r="B1007" s="71">
        <v>51700100200</v>
      </c>
      <c r="C1007" s="224" t="s">
        <v>170</v>
      </c>
      <c r="D1007" s="224"/>
      <c r="E1007" s="224"/>
      <c r="F1007" s="224"/>
      <c r="G1007" s="224"/>
    </row>
    <row r="1008" spans="1:7" x14ac:dyDescent="0.25">
      <c r="A1008" s="72">
        <v>1</v>
      </c>
      <c r="B1008" s="72">
        <v>22020102</v>
      </c>
      <c r="C1008" s="73" t="s">
        <v>25</v>
      </c>
      <c r="D1008" s="74">
        <v>1400000</v>
      </c>
      <c r="E1008" s="75">
        <v>0</v>
      </c>
      <c r="F1008" s="74">
        <v>7000000</v>
      </c>
      <c r="G1008" s="74">
        <v>5600000</v>
      </c>
    </row>
    <row r="1009" spans="1:7" x14ac:dyDescent="0.25">
      <c r="A1009" s="72">
        <v>2</v>
      </c>
      <c r="B1009" s="72">
        <v>22020202</v>
      </c>
      <c r="C1009" s="73" t="s">
        <v>34</v>
      </c>
      <c r="D1009" s="74">
        <v>200000</v>
      </c>
      <c r="E1009" s="75">
        <v>0</v>
      </c>
      <c r="F1009" s="74">
        <v>2000000</v>
      </c>
      <c r="G1009" s="74">
        <v>2500000</v>
      </c>
    </row>
    <row r="1010" spans="1:7" x14ac:dyDescent="0.25">
      <c r="A1010" s="72">
        <v>3</v>
      </c>
      <c r="B1010" s="72">
        <v>22020301</v>
      </c>
      <c r="C1010" s="73" t="s">
        <v>26</v>
      </c>
      <c r="D1010" s="74">
        <v>250000</v>
      </c>
      <c r="E1010" s="75">
        <v>0</v>
      </c>
      <c r="F1010" s="74">
        <v>7000000</v>
      </c>
      <c r="G1010" s="74">
        <v>7000000</v>
      </c>
    </row>
    <row r="1011" spans="1:7" ht="26.4" x14ac:dyDescent="0.25">
      <c r="A1011" s="72">
        <v>4</v>
      </c>
      <c r="B1011" s="72">
        <v>22020401</v>
      </c>
      <c r="C1011" s="73" t="s">
        <v>28</v>
      </c>
      <c r="D1011" s="74">
        <v>1700000</v>
      </c>
      <c r="E1011" s="75">
        <v>0</v>
      </c>
      <c r="F1011" s="74">
        <v>10000000</v>
      </c>
      <c r="G1011" s="74">
        <v>11000000</v>
      </c>
    </row>
    <row r="1012" spans="1:7" x14ac:dyDescent="0.25">
      <c r="A1012" s="72">
        <v>5</v>
      </c>
      <c r="B1012" s="72">
        <v>22020402</v>
      </c>
      <c r="C1012" s="73" t="s">
        <v>29</v>
      </c>
      <c r="D1012" s="74">
        <v>150000</v>
      </c>
      <c r="E1012" s="75">
        <v>0</v>
      </c>
      <c r="F1012" s="74">
        <v>3500000</v>
      </c>
      <c r="G1012" s="74">
        <v>3500000</v>
      </c>
    </row>
    <row r="1013" spans="1:7" x14ac:dyDescent="0.25">
      <c r="A1013" s="72">
        <v>6</v>
      </c>
      <c r="B1013" s="72">
        <v>22021001</v>
      </c>
      <c r="C1013" s="73" t="s">
        <v>45</v>
      </c>
      <c r="D1013" s="74">
        <v>250000</v>
      </c>
      <c r="E1013" s="75">
        <v>0</v>
      </c>
      <c r="F1013" s="74">
        <v>1500000</v>
      </c>
      <c r="G1013" s="74">
        <v>2000000</v>
      </c>
    </row>
    <row r="1014" spans="1:7" x14ac:dyDescent="0.25">
      <c r="A1014" s="72">
        <v>7</v>
      </c>
      <c r="B1014" s="72">
        <v>22021007</v>
      </c>
      <c r="C1014" s="73" t="s">
        <v>48</v>
      </c>
      <c r="D1014" s="74">
        <v>120000</v>
      </c>
      <c r="E1014" s="75">
        <v>0</v>
      </c>
      <c r="F1014" s="74">
        <v>1000000</v>
      </c>
      <c r="G1014" s="74">
        <v>2000000</v>
      </c>
    </row>
    <row r="1015" spans="1:7" x14ac:dyDescent="0.25">
      <c r="A1015" s="223" t="s">
        <v>31</v>
      </c>
      <c r="B1015" s="223"/>
      <c r="C1015" s="223"/>
      <c r="D1015" s="76">
        <v>4070000</v>
      </c>
      <c r="E1015" s="77">
        <v>0</v>
      </c>
      <c r="F1015" s="76">
        <v>32000000</v>
      </c>
      <c r="G1015" s="76">
        <v>33600000</v>
      </c>
    </row>
    <row r="1016" spans="1:7" x14ac:dyDescent="0.25">
      <c r="A1016" s="71">
        <v>60</v>
      </c>
      <c r="B1016" s="71">
        <v>51700100300</v>
      </c>
      <c r="C1016" s="224" t="s">
        <v>171</v>
      </c>
      <c r="D1016" s="224"/>
      <c r="E1016" s="224"/>
      <c r="F1016" s="224"/>
      <c r="G1016" s="224"/>
    </row>
    <row r="1017" spans="1:7" x14ac:dyDescent="0.25">
      <c r="A1017" s="72">
        <v>1</v>
      </c>
      <c r="B1017" s="72">
        <v>22020102</v>
      </c>
      <c r="C1017" s="73" t="s">
        <v>25</v>
      </c>
      <c r="D1017" s="75">
        <v>0</v>
      </c>
      <c r="E1017" s="74">
        <v>3000000</v>
      </c>
      <c r="F1017" s="74">
        <v>5770000</v>
      </c>
      <c r="G1017" s="74">
        <v>436000</v>
      </c>
    </row>
    <row r="1018" spans="1:7" x14ac:dyDescent="0.25">
      <c r="A1018" s="72">
        <v>2</v>
      </c>
      <c r="B1018" s="72">
        <v>22020202</v>
      </c>
      <c r="C1018" s="73" t="s">
        <v>34</v>
      </c>
      <c r="D1018" s="75">
        <v>0</v>
      </c>
      <c r="E1018" s="74">
        <v>300000</v>
      </c>
      <c r="F1018" s="74">
        <v>450000</v>
      </c>
      <c r="G1018" s="74">
        <v>700000</v>
      </c>
    </row>
    <row r="1019" spans="1:7" x14ac:dyDescent="0.25">
      <c r="A1019" s="72">
        <v>3</v>
      </c>
      <c r="B1019" s="72">
        <v>22020301</v>
      </c>
      <c r="C1019" s="73" t="s">
        <v>26</v>
      </c>
      <c r="D1019" s="75">
        <v>0</v>
      </c>
      <c r="E1019" s="74">
        <v>500000</v>
      </c>
      <c r="F1019" s="74">
        <v>1000000</v>
      </c>
      <c r="G1019" s="74">
        <v>737000</v>
      </c>
    </row>
    <row r="1020" spans="1:7" x14ac:dyDescent="0.25">
      <c r="A1020" s="72">
        <v>4</v>
      </c>
      <c r="B1020" s="72">
        <v>22020305</v>
      </c>
      <c r="C1020" s="73" t="s">
        <v>27</v>
      </c>
      <c r="D1020" s="75">
        <v>0</v>
      </c>
      <c r="E1020" s="74">
        <v>400000</v>
      </c>
      <c r="F1020" s="74">
        <v>500000</v>
      </c>
      <c r="G1020" s="74">
        <v>1300000</v>
      </c>
    </row>
    <row r="1021" spans="1:7" ht="26.4" x14ac:dyDescent="0.25">
      <c r="A1021" s="72">
        <v>5</v>
      </c>
      <c r="B1021" s="72">
        <v>22020401</v>
      </c>
      <c r="C1021" s="73" t="s">
        <v>28</v>
      </c>
      <c r="D1021" s="75">
        <v>0</v>
      </c>
      <c r="E1021" s="74">
        <v>1200000</v>
      </c>
      <c r="F1021" s="74">
        <v>1300000</v>
      </c>
      <c r="G1021" s="74">
        <v>2200000</v>
      </c>
    </row>
    <row r="1022" spans="1:7" x14ac:dyDescent="0.25">
      <c r="A1022" s="72">
        <v>6</v>
      </c>
      <c r="B1022" s="72">
        <v>22020402</v>
      </c>
      <c r="C1022" s="73" t="s">
        <v>29</v>
      </c>
      <c r="D1022" s="75">
        <v>0</v>
      </c>
      <c r="E1022" s="74">
        <v>600000</v>
      </c>
      <c r="F1022" s="74">
        <v>737000</v>
      </c>
      <c r="G1022" s="74">
        <v>407000</v>
      </c>
    </row>
    <row r="1023" spans="1:7" x14ac:dyDescent="0.25">
      <c r="A1023" s="72">
        <v>7</v>
      </c>
      <c r="B1023" s="72">
        <v>22020501</v>
      </c>
      <c r="C1023" s="73" t="s">
        <v>30</v>
      </c>
      <c r="D1023" s="75">
        <v>0</v>
      </c>
      <c r="E1023" s="74">
        <v>400000</v>
      </c>
      <c r="F1023" s="74">
        <v>436000</v>
      </c>
      <c r="G1023" s="74">
        <v>500000</v>
      </c>
    </row>
    <row r="1024" spans="1:7" x14ac:dyDescent="0.25">
      <c r="A1024" s="72">
        <v>8</v>
      </c>
      <c r="B1024" s="72">
        <v>22021001</v>
      </c>
      <c r="C1024" s="73" t="s">
        <v>45</v>
      </c>
      <c r="D1024" s="75">
        <v>0</v>
      </c>
      <c r="E1024" s="74">
        <v>300000</v>
      </c>
      <c r="F1024" s="74">
        <v>700000</v>
      </c>
      <c r="G1024" s="74">
        <v>1000000</v>
      </c>
    </row>
    <row r="1025" spans="1:7" x14ac:dyDescent="0.25">
      <c r="A1025" s="72">
        <v>9</v>
      </c>
      <c r="B1025" s="72">
        <v>22021002</v>
      </c>
      <c r="C1025" s="73" t="s">
        <v>46</v>
      </c>
      <c r="D1025" s="75">
        <v>0</v>
      </c>
      <c r="E1025" s="74">
        <v>2000000</v>
      </c>
      <c r="F1025" s="74">
        <v>2200000</v>
      </c>
      <c r="G1025" s="74">
        <v>6445000</v>
      </c>
    </row>
    <row r="1026" spans="1:7" x14ac:dyDescent="0.25">
      <c r="A1026" s="72">
        <v>10</v>
      </c>
      <c r="B1026" s="72">
        <v>22021007</v>
      </c>
      <c r="C1026" s="73" t="s">
        <v>48</v>
      </c>
      <c r="D1026" s="75">
        <v>0</v>
      </c>
      <c r="E1026" s="74">
        <v>300000</v>
      </c>
      <c r="F1026" s="74">
        <v>407000</v>
      </c>
      <c r="G1026" s="74">
        <v>450000</v>
      </c>
    </row>
    <row r="1027" spans="1:7" x14ac:dyDescent="0.25">
      <c r="A1027" s="223" t="s">
        <v>31</v>
      </c>
      <c r="B1027" s="223"/>
      <c r="C1027" s="223"/>
      <c r="D1027" s="77">
        <v>0</v>
      </c>
      <c r="E1027" s="76">
        <v>9000000</v>
      </c>
      <c r="F1027" s="76">
        <v>13500000</v>
      </c>
      <c r="G1027" s="76">
        <v>14175000</v>
      </c>
    </row>
    <row r="1028" spans="1:7" x14ac:dyDescent="0.25">
      <c r="A1028" s="71">
        <v>61</v>
      </c>
      <c r="B1028" s="71">
        <v>51705500100</v>
      </c>
      <c r="C1028" s="224" t="s">
        <v>172</v>
      </c>
      <c r="D1028" s="224"/>
      <c r="E1028" s="224"/>
      <c r="F1028" s="224"/>
      <c r="G1028" s="224"/>
    </row>
    <row r="1029" spans="1:7" x14ac:dyDescent="0.25">
      <c r="A1029" s="72">
        <v>1</v>
      </c>
      <c r="B1029" s="72">
        <v>22020102</v>
      </c>
      <c r="C1029" s="73" t="s">
        <v>25</v>
      </c>
      <c r="D1029" s="74">
        <v>1458240</v>
      </c>
      <c r="E1029" s="74">
        <v>2499840</v>
      </c>
      <c r="F1029" s="74">
        <v>3000000</v>
      </c>
      <c r="G1029" s="74">
        <v>3000000</v>
      </c>
    </row>
    <row r="1030" spans="1:7" x14ac:dyDescent="0.25">
      <c r="A1030" s="72">
        <v>2</v>
      </c>
      <c r="B1030" s="72">
        <v>22020201</v>
      </c>
      <c r="C1030" s="73" t="s">
        <v>33</v>
      </c>
      <c r="D1030" s="74">
        <v>1458240</v>
      </c>
      <c r="E1030" s="74">
        <v>2499840</v>
      </c>
      <c r="F1030" s="74">
        <v>2500000</v>
      </c>
      <c r="G1030" s="74">
        <v>2500000</v>
      </c>
    </row>
    <row r="1031" spans="1:7" x14ac:dyDescent="0.25">
      <c r="A1031" s="72">
        <v>3</v>
      </c>
      <c r="B1031" s="72">
        <v>22020202</v>
      </c>
      <c r="C1031" s="73" t="s">
        <v>34</v>
      </c>
      <c r="D1031" s="74">
        <v>408240</v>
      </c>
      <c r="E1031" s="74">
        <v>699840</v>
      </c>
      <c r="F1031" s="74">
        <v>700000</v>
      </c>
      <c r="G1031" s="74">
        <v>1200000</v>
      </c>
    </row>
    <row r="1032" spans="1:7" x14ac:dyDescent="0.25">
      <c r="A1032" s="72">
        <v>4</v>
      </c>
      <c r="B1032" s="72">
        <v>22020301</v>
      </c>
      <c r="C1032" s="73" t="s">
        <v>26</v>
      </c>
      <c r="D1032" s="74">
        <v>408240</v>
      </c>
      <c r="E1032" s="74">
        <v>699840</v>
      </c>
      <c r="F1032" s="74">
        <v>700000</v>
      </c>
      <c r="G1032" s="74">
        <v>3157500</v>
      </c>
    </row>
    <row r="1033" spans="1:7" x14ac:dyDescent="0.25">
      <c r="A1033" s="72">
        <v>5</v>
      </c>
      <c r="B1033" s="72">
        <v>22020302</v>
      </c>
      <c r="C1033" s="73" t="s">
        <v>148</v>
      </c>
      <c r="D1033" s="74">
        <v>500000</v>
      </c>
      <c r="E1033" s="74">
        <v>900000</v>
      </c>
      <c r="F1033" s="74">
        <v>1500000</v>
      </c>
      <c r="G1033" s="74">
        <v>1500000</v>
      </c>
    </row>
    <row r="1034" spans="1:7" x14ac:dyDescent="0.25">
      <c r="A1034" s="72">
        <v>6</v>
      </c>
      <c r="B1034" s="72">
        <v>22020310</v>
      </c>
      <c r="C1034" s="73" t="s">
        <v>173</v>
      </c>
      <c r="D1034" s="74">
        <v>1627872</v>
      </c>
      <c r="E1034" s="74">
        <v>780000</v>
      </c>
      <c r="F1034" s="74">
        <v>3000000</v>
      </c>
      <c r="G1034" s="74">
        <v>3000000</v>
      </c>
    </row>
    <row r="1035" spans="1:7" ht="26.4" x14ac:dyDescent="0.25">
      <c r="A1035" s="72">
        <v>7</v>
      </c>
      <c r="B1035" s="72">
        <v>22020401</v>
      </c>
      <c r="C1035" s="73" t="s">
        <v>28</v>
      </c>
      <c r="D1035" s="74">
        <v>433090</v>
      </c>
      <c r="E1035" s="74">
        <v>742440</v>
      </c>
      <c r="F1035" s="74">
        <v>742500</v>
      </c>
      <c r="G1035" s="74">
        <v>4742500</v>
      </c>
    </row>
    <row r="1036" spans="1:7" x14ac:dyDescent="0.25">
      <c r="A1036" s="72">
        <v>8</v>
      </c>
      <c r="B1036" s="72">
        <v>22020402</v>
      </c>
      <c r="C1036" s="73" t="s">
        <v>29</v>
      </c>
      <c r="D1036" s="74">
        <v>350000</v>
      </c>
      <c r="E1036" s="74">
        <v>600000</v>
      </c>
      <c r="F1036" s="74">
        <v>600000</v>
      </c>
      <c r="G1036" s="74">
        <v>1200000</v>
      </c>
    </row>
    <row r="1037" spans="1:7" x14ac:dyDescent="0.25">
      <c r="A1037" s="72">
        <v>9</v>
      </c>
      <c r="B1037" s="72">
        <v>22020403</v>
      </c>
      <c r="C1037" s="73" t="s">
        <v>71</v>
      </c>
      <c r="D1037" s="75">
        <v>0</v>
      </c>
      <c r="E1037" s="75">
        <v>0</v>
      </c>
      <c r="F1037" s="75">
        <v>0</v>
      </c>
      <c r="G1037" s="74">
        <v>1500000</v>
      </c>
    </row>
    <row r="1038" spans="1:7" x14ac:dyDescent="0.25">
      <c r="A1038" s="72">
        <v>10</v>
      </c>
      <c r="B1038" s="72">
        <v>22020501</v>
      </c>
      <c r="C1038" s="73" t="s">
        <v>30</v>
      </c>
      <c r="D1038" s="74">
        <v>262500</v>
      </c>
      <c r="E1038" s="74">
        <v>4500000</v>
      </c>
      <c r="F1038" s="74">
        <v>450000</v>
      </c>
      <c r="G1038" s="74">
        <v>5000000</v>
      </c>
    </row>
    <row r="1039" spans="1:7" x14ac:dyDescent="0.25">
      <c r="A1039" s="72">
        <v>11</v>
      </c>
      <c r="B1039" s="72">
        <v>22020503</v>
      </c>
      <c r="C1039" s="73" t="s">
        <v>41</v>
      </c>
      <c r="D1039" s="75">
        <v>0</v>
      </c>
      <c r="E1039" s="74">
        <v>5204000</v>
      </c>
      <c r="F1039" s="74">
        <v>6000000</v>
      </c>
      <c r="G1039" s="74">
        <v>10000000</v>
      </c>
    </row>
    <row r="1040" spans="1:7" x14ac:dyDescent="0.25">
      <c r="A1040" s="72">
        <v>12</v>
      </c>
      <c r="B1040" s="72">
        <v>22020803</v>
      </c>
      <c r="C1040" s="73" t="s">
        <v>44</v>
      </c>
      <c r="D1040" s="74">
        <v>621333</v>
      </c>
      <c r="E1040" s="74">
        <v>1408200</v>
      </c>
      <c r="F1040" s="74">
        <v>5000000</v>
      </c>
      <c r="G1040" s="74">
        <v>6000000</v>
      </c>
    </row>
    <row r="1041" spans="1:7" x14ac:dyDescent="0.25">
      <c r="A1041" s="72">
        <v>13</v>
      </c>
      <c r="B1041" s="72">
        <v>22021001</v>
      </c>
      <c r="C1041" s="73" t="s">
        <v>45</v>
      </c>
      <c r="D1041" s="75">
        <v>0</v>
      </c>
      <c r="E1041" s="75">
        <v>0</v>
      </c>
      <c r="F1041" s="74">
        <v>4000000</v>
      </c>
      <c r="G1041" s="74">
        <v>2000000</v>
      </c>
    </row>
    <row r="1042" spans="1:7" x14ac:dyDescent="0.25">
      <c r="A1042" s="72">
        <v>14</v>
      </c>
      <c r="B1042" s="72">
        <v>22021003</v>
      </c>
      <c r="C1042" s="73" t="s">
        <v>47</v>
      </c>
      <c r="D1042" s="74">
        <v>225000</v>
      </c>
      <c r="E1042" s="75">
        <v>0</v>
      </c>
      <c r="F1042" s="74">
        <v>500000</v>
      </c>
      <c r="G1042" s="74">
        <v>1000000</v>
      </c>
    </row>
    <row r="1043" spans="1:7" x14ac:dyDescent="0.25">
      <c r="A1043" s="72">
        <v>15</v>
      </c>
      <c r="B1043" s="72">
        <v>22021007</v>
      </c>
      <c r="C1043" s="73" t="s">
        <v>48</v>
      </c>
      <c r="D1043" s="74">
        <v>175000</v>
      </c>
      <c r="E1043" s="74">
        <v>300000</v>
      </c>
      <c r="F1043" s="74">
        <v>300000</v>
      </c>
      <c r="G1043" s="74">
        <v>3000000</v>
      </c>
    </row>
    <row r="1044" spans="1:7" x14ac:dyDescent="0.25">
      <c r="A1044" s="72">
        <v>16</v>
      </c>
      <c r="B1044" s="72">
        <v>22021009</v>
      </c>
      <c r="C1044" s="73" t="s">
        <v>159</v>
      </c>
      <c r="D1044" s="75">
        <v>0</v>
      </c>
      <c r="E1044" s="74">
        <v>689750</v>
      </c>
      <c r="F1044" s="74">
        <v>1000000</v>
      </c>
      <c r="G1044" s="74">
        <v>1000000</v>
      </c>
    </row>
    <row r="1045" spans="1:7" x14ac:dyDescent="0.25">
      <c r="A1045" s="72">
        <v>17</v>
      </c>
      <c r="B1045" s="72">
        <v>22021014</v>
      </c>
      <c r="C1045" s="73" t="s">
        <v>49</v>
      </c>
      <c r="D1045" s="74">
        <v>175000</v>
      </c>
      <c r="E1045" s="74">
        <v>300000</v>
      </c>
      <c r="F1045" s="74">
        <v>300000</v>
      </c>
      <c r="G1045" s="74">
        <v>1200000</v>
      </c>
    </row>
    <row r="1046" spans="1:7" x14ac:dyDescent="0.25">
      <c r="A1046" s="72">
        <v>18</v>
      </c>
      <c r="B1046" s="72">
        <v>22021052</v>
      </c>
      <c r="C1046" s="73" t="s">
        <v>99</v>
      </c>
      <c r="D1046" s="75">
        <v>0</v>
      </c>
      <c r="E1046" s="75">
        <v>0</v>
      </c>
      <c r="F1046" s="74">
        <v>500000</v>
      </c>
      <c r="G1046" s="74">
        <v>500000</v>
      </c>
    </row>
    <row r="1047" spans="1:7" x14ac:dyDescent="0.25">
      <c r="A1047" s="72">
        <v>19</v>
      </c>
      <c r="B1047" s="72">
        <v>22021055</v>
      </c>
      <c r="C1047" s="73" t="s">
        <v>88</v>
      </c>
      <c r="D1047" s="75">
        <v>0</v>
      </c>
      <c r="E1047" s="75">
        <v>0</v>
      </c>
      <c r="F1047" s="74">
        <v>1400000</v>
      </c>
      <c r="G1047" s="74">
        <v>2000000</v>
      </c>
    </row>
    <row r="1048" spans="1:7" x14ac:dyDescent="0.25">
      <c r="A1048" s="72">
        <v>20</v>
      </c>
      <c r="B1048" s="72">
        <v>22021056</v>
      </c>
      <c r="C1048" s="73" t="s">
        <v>161</v>
      </c>
      <c r="D1048" s="74">
        <v>5999999</v>
      </c>
      <c r="E1048" s="74">
        <v>6967700</v>
      </c>
      <c r="F1048" s="74">
        <v>7307500</v>
      </c>
      <c r="G1048" s="74">
        <v>10000000</v>
      </c>
    </row>
    <row r="1049" spans="1:7" x14ac:dyDescent="0.25">
      <c r="A1049" s="72">
        <v>21</v>
      </c>
      <c r="B1049" s="72">
        <v>22021060</v>
      </c>
      <c r="C1049" s="73" t="s">
        <v>54</v>
      </c>
      <c r="D1049" s="74">
        <v>1200000</v>
      </c>
      <c r="E1049" s="74">
        <v>600000</v>
      </c>
      <c r="F1049" s="74">
        <v>4000000</v>
      </c>
      <c r="G1049" s="74">
        <v>6000000</v>
      </c>
    </row>
    <row r="1050" spans="1:7" x14ac:dyDescent="0.25">
      <c r="A1050" s="72">
        <v>22</v>
      </c>
      <c r="B1050" s="72">
        <v>22021061</v>
      </c>
      <c r="C1050" s="73" t="s">
        <v>174</v>
      </c>
      <c r="D1050" s="75">
        <v>0</v>
      </c>
      <c r="E1050" s="75">
        <v>0</v>
      </c>
      <c r="F1050" s="74">
        <v>500000</v>
      </c>
      <c r="G1050" s="74">
        <v>500000</v>
      </c>
    </row>
    <row r="1051" spans="1:7" x14ac:dyDescent="0.25">
      <c r="A1051" s="72">
        <v>23</v>
      </c>
      <c r="B1051" s="72">
        <v>22021065</v>
      </c>
      <c r="C1051" s="73" t="s">
        <v>74</v>
      </c>
      <c r="D1051" s="75">
        <v>0</v>
      </c>
      <c r="E1051" s="75">
        <v>0</v>
      </c>
      <c r="F1051" s="75">
        <v>0</v>
      </c>
      <c r="G1051" s="75">
        <v>0</v>
      </c>
    </row>
    <row r="1052" spans="1:7" x14ac:dyDescent="0.25">
      <c r="A1052" s="72">
        <v>24</v>
      </c>
      <c r="B1052" s="72">
        <v>22021066</v>
      </c>
      <c r="C1052" s="73" t="s">
        <v>103</v>
      </c>
      <c r="D1052" s="74">
        <v>1000000</v>
      </c>
      <c r="E1052" s="74">
        <v>1000000</v>
      </c>
      <c r="F1052" s="74">
        <v>1000000</v>
      </c>
      <c r="G1052" s="74">
        <v>2000000</v>
      </c>
    </row>
    <row r="1053" spans="1:7" x14ac:dyDescent="0.25">
      <c r="A1053" s="223" t="s">
        <v>31</v>
      </c>
      <c r="B1053" s="223"/>
      <c r="C1053" s="223"/>
      <c r="D1053" s="76">
        <v>16302754</v>
      </c>
      <c r="E1053" s="76">
        <v>30391450</v>
      </c>
      <c r="F1053" s="76">
        <v>45000000</v>
      </c>
      <c r="G1053" s="76">
        <v>72000000</v>
      </c>
    </row>
    <row r="1054" spans="1:7" x14ac:dyDescent="0.25">
      <c r="A1054" s="71">
        <v>62</v>
      </c>
      <c r="B1054" s="71">
        <v>23800100100</v>
      </c>
      <c r="C1054" s="224" t="s">
        <v>175</v>
      </c>
      <c r="D1054" s="224"/>
      <c r="E1054" s="224"/>
      <c r="F1054" s="224"/>
      <c r="G1054" s="224"/>
    </row>
    <row r="1055" spans="1:7" x14ac:dyDescent="0.25">
      <c r="A1055" s="72">
        <v>1</v>
      </c>
      <c r="B1055" s="72">
        <v>22020102</v>
      </c>
      <c r="C1055" s="73" t="s">
        <v>25</v>
      </c>
      <c r="D1055" s="74">
        <v>22518000</v>
      </c>
      <c r="E1055" s="74">
        <v>22515000</v>
      </c>
      <c r="F1055" s="74">
        <v>80000000</v>
      </c>
      <c r="G1055" s="74">
        <v>150000000</v>
      </c>
    </row>
    <row r="1056" spans="1:7" x14ac:dyDescent="0.25">
      <c r="A1056" s="72">
        <v>2</v>
      </c>
      <c r="B1056" s="72">
        <v>22020202</v>
      </c>
      <c r="C1056" s="73" t="s">
        <v>34</v>
      </c>
      <c r="D1056" s="74">
        <v>2640000</v>
      </c>
      <c r="E1056" s="74">
        <v>3500000</v>
      </c>
      <c r="F1056" s="74">
        <v>5000000</v>
      </c>
      <c r="G1056" s="74">
        <v>10000000</v>
      </c>
    </row>
    <row r="1057" spans="1:7" x14ac:dyDescent="0.25">
      <c r="A1057" s="72">
        <v>3</v>
      </c>
      <c r="B1057" s="72">
        <v>22020301</v>
      </c>
      <c r="C1057" s="73" t="s">
        <v>26</v>
      </c>
      <c r="D1057" s="74">
        <v>6560000</v>
      </c>
      <c r="E1057" s="74">
        <v>22000000</v>
      </c>
      <c r="F1057" s="74">
        <v>50000000</v>
      </c>
      <c r="G1057" s="74">
        <v>70700000</v>
      </c>
    </row>
    <row r="1058" spans="1:7" x14ac:dyDescent="0.25">
      <c r="A1058" s="72">
        <v>4</v>
      </c>
      <c r="B1058" s="72">
        <v>22020305</v>
      </c>
      <c r="C1058" s="73" t="s">
        <v>27</v>
      </c>
      <c r="D1058" s="74">
        <v>3680000</v>
      </c>
      <c r="E1058" s="74">
        <v>5500000</v>
      </c>
      <c r="F1058" s="74">
        <v>10000000</v>
      </c>
      <c r="G1058" s="74">
        <v>10000000</v>
      </c>
    </row>
    <row r="1059" spans="1:7" ht="26.4" x14ac:dyDescent="0.25">
      <c r="A1059" s="72">
        <v>5</v>
      </c>
      <c r="B1059" s="72">
        <v>22020401</v>
      </c>
      <c r="C1059" s="73" t="s">
        <v>28</v>
      </c>
      <c r="D1059" s="74">
        <v>4970000</v>
      </c>
      <c r="E1059" s="74">
        <v>22000000</v>
      </c>
      <c r="F1059" s="74">
        <v>50000000</v>
      </c>
      <c r="G1059" s="74">
        <v>100000000</v>
      </c>
    </row>
    <row r="1060" spans="1:7" x14ac:dyDescent="0.25">
      <c r="A1060" s="72">
        <v>6</v>
      </c>
      <c r="B1060" s="72">
        <v>22020402</v>
      </c>
      <c r="C1060" s="73" t="s">
        <v>29</v>
      </c>
      <c r="D1060" s="74">
        <v>8390000</v>
      </c>
      <c r="E1060" s="74">
        <v>10000000</v>
      </c>
      <c r="F1060" s="74">
        <v>20000000</v>
      </c>
      <c r="G1060" s="74">
        <v>20000000</v>
      </c>
    </row>
    <row r="1061" spans="1:7" x14ac:dyDescent="0.25">
      <c r="A1061" s="72">
        <v>7</v>
      </c>
      <c r="B1061" s="72">
        <v>22020404</v>
      </c>
      <c r="C1061" s="73" t="s">
        <v>38</v>
      </c>
      <c r="D1061" s="74">
        <v>3200000</v>
      </c>
      <c r="E1061" s="75">
        <v>0</v>
      </c>
      <c r="F1061" s="74">
        <v>20000000</v>
      </c>
      <c r="G1061" s="74">
        <v>20000000</v>
      </c>
    </row>
    <row r="1062" spans="1:7" x14ac:dyDescent="0.25">
      <c r="A1062" s="72">
        <v>8</v>
      </c>
      <c r="B1062" s="72">
        <v>22020405</v>
      </c>
      <c r="C1062" s="73" t="s">
        <v>39</v>
      </c>
      <c r="D1062" s="74">
        <v>8760000</v>
      </c>
      <c r="E1062" s="75">
        <v>0</v>
      </c>
      <c r="F1062" s="74">
        <v>50000000</v>
      </c>
      <c r="G1062" s="74">
        <v>80000000</v>
      </c>
    </row>
    <row r="1063" spans="1:7" x14ac:dyDescent="0.25">
      <c r="A1063" s="72">
        <v>9</v>
      </c>
      <c r="B1063" s="72">
        <v>22020501</v>
      </c>
      <c r="C1063" s="73" t="s">
        <v>30</v>
      </c>
      <c r="D1063" s="74">
        <v>35415000</v>
      </c>
      <c r="E1063" s="74">
        <v>25000000</v>
      </c>
      <c r="F1063" s="74">
        <v>50000000</v>
      </c>
      <c r="G1063" s="74">
        <v>120000000</v>
      </c>
    </row>
    <row r="1064" spans="1:7" x14ac:dyDescent="0.25">
      <c r="A1064" s="72">
        <v>10</v>
      </c>
      <c r="B1064" s="72">
        <v>22020503</v>
      </c>
      <c r="C1064" s="73" t="s">
        <v>41</v>
      </c>
      <c r="D1064" s="74">
        <v>350000</v>
      </c>
      <c r="E1064" s="74">
        <v>2240000</v>
      </c>
      <c r="F1064" s="74">
        <v>40000000</v>
      </c>
      <c r="G1064" s="74">
        <v>150000000</v>
      </c>
    </row>
    <row r="1065" spans="1:7" x14ac:dyDescent="0.25">
      <c r="A1065" s="72">
        <v>11</v>
      </c>
      <c r="B1065" s="72">
        <v>22020605</v>
      </c>
      <c r="C1065" s="73" t="s">
        <v>94</v>
      </c>
      <c r="D1065" s="74">
        <v>5950000</v>
      </c>
      <c r="E1065" s="75">
        <v>0</v>
      </c>
      <c r="F1065" s="74">
        <v>20000000</v>
      </c>
      <c r="G1065" s="74">
        <v>20000000</v>
      </c>
    </row>
    <row r="1066" spans="1:7" x14ac:dyDescent="0.25">
      <c r="A1066" s="72">
        <v>12</v>
      </c>
      <c r="B1066" s="72">
        <v>22020701</v>
      </c>
      <c r="C1066" s="73" t="s">
        <v>118</v>
      </c>
      <c r="D1066" s="74">
        <v>4920000</v>
      </c>
      <c r="E1066" s="75">
        <v>0</v>
      </c>
      <c r="F1066" s="74">
        <v>50000000</v>
      </c>
      <c r="G1066" s="74">
        <v>150000000</v>
      </c>
    </row>
    <row r="1067" spans="1:7" x14ac:dyDescent="0.25">
      <c r="A1067" s="72">
        <v>13</v>
      </c>
      <c r="B1067" s="72">
        <v>22020712</v>
      </c>
      <c r="C1067" s="73" t="s">
        <v>72</v>
      </c>
      <c r="D1067" s="74">
        <v>5360000</v>
      </c>
      <c r="E1067" s="75">
        <v>0</v>
      </c>
      <c r="F1067" s="74">
        <v>45000000</v>
      </c>
      <c r="G1067" s="74">
        <v>150000000</v>
      </c>
    </row>
    <row r="1068" spans="1:7" x14ac:dyDescent="0.25">
      <c r="A1068" s="72">
        <v>14</v>
      </c>
      <c r="B1068" s="72">
        <v>22021001</v>
      </c>
      <c r="C1068" s="73" t="s">
        <v>45</v>
      </c>
      <c r="D1068" s="74">
        <v>7280000</v>
      </c>
      <c r="E1068" s="74">
        <v>15000000</v>
      </c>
      <c r="F1068" s="74">
        <v>30000000</v>
      </c>
      <c r="G1068" s="74">
        <v>30000000</v>
      </c>
    </row>
    <row r="1069" spans="1:7" x14ac:dyDescent="0.25">
      <c r="A1069" s="72">
        <v>15</v>
      </c>
      <c r="B1069" s="72">
        <v>22021003</v>
      </c>
      <c r="C1069" s="73" t="s">
        <v>47</v>
      </c>
      <c r="D1069" s="75">
        <v>0</v>
      </c>
      <c r="E1069" s="75">
        <v>0</v>
      </c>
      <c r="F1069" s="74">
        <v>20000000</v>
      </c>
      <c r="G1069" s="74">
        <v>50000000</v>
      </c>
    </row>
    <row r="1070" spans="1:7" x14ac:dyDescent="0.25">
      <c r="A1070" s="72">
        <v>16</v>
      </c>
      <c r="B1070" s="72">
        <v>22021007</v>
      </c>
      <c r="C1070" s="73" t="s">
        <v>48</v>
      </c>
      <c r="D1070" s="74">
        <v>19858279</v>
      </c>
      <c r="E1070" s="74">
        <v>25000000</v>
      </c>
      <c r="F1070" s="74">
        <v>150000000</v>
      </c>
      <c r="G1070" s="74">
        <v>100000000</v>
      </c>
    </row>
    <row r="1071" spans="1:7" x14ac:dyDescent="0.25">
      <c r="A1071" s="72">
        <v>17</v>
      </c>
      <c r="B1071" s="72">
        <v>22021014</v>
      </c>
      <c r="C1071" s="73" t="s">
        <v>49</v>
      </c>
      <c r="D1071" s="74">
        <v>41330000</v>
      </c>
      <c r="E1071" s="74">
        <v>125000000</v>
      </c>
      <c r="F1071" s="74">
        <v>150000000</v>
      </c>
      <c r="G1071" s="74">
        <v>150000000</v>
      </c>
    </row>
    <row r="1072" spans="1:7" x14ac:dyDescent="0.25">
      <c r="A1072" s="72">
        <v>18</v>
      </c>
      <c r="B1072" s="72">
        <v>22021041</v>
      </c>
      <c r="C1072" s="73" t="s">
        <v>98</v>
      </c>
      <c r="D1072" s="75">
        <v>0</v>
      </c>
      <c r="E1072" s="75">
        <v>0</v>
      </c>
      <c r="F1072" s="75">
        <v>0</v>
      </c>
      <c r="G1072" s="75">
        <v>0</v>
      </c>
    </row>
    <row r="1073" spans="1:7" x14ac:dyDescent="0.25">
      <c r="A1073" s="72">
        <v>19</v>
      </c>
      <c r="B1073" s="72">
        <v>22021058</v>
      </c>
      <c r="C1073" s="73" t="s">
        <v>91</v>
      </c>
      <c r="D1073" s="75">
        <v>0</v>
      </c>
      <c r="E1073" s="75">
        <v>0</v>
      </c>
      <c r="F1073" s="74">
        <v>2014000000</v>
      </c>
      <c r="G1073" s="74">
        <v>1500000000</v>
      </c>
    </row>
    <row r="1074" spans="1:7" x14ac:dyDescent="0.25">
      <c r="A1074" s="72">
        <v>20</v>
      </c>
      <c r="B1074" s="72">
        <v>22021060</v>
      </c>
      <c r="C1074" s="73" t="s">
        <v>54</v>
      </c>
      <c r="D1074" s="74">
        <v>1940000</v>
      </c>
      <c r="E1074" s="75">
        <v>0</v>
      </c>
      <c r="F1074" s="74">
        <v>30000000</v>
      </c>
      <c r="G1074" s="74">
        <v>100000000</v>
      </c>
    </row>
    <row r="1075" spans="1:7" x14ac:dyDescent="0.25">
      <c r="A1075" s="72">
        <v>21</v>
      </c>
      <c r="B1075" s="72">
        <v>22021062</v>
      </c>
      <c r="C1075" s="73" t="s">
        <v>102</v>
      </c>
      <c r="D1075" s="74">
        <v>3390000</v>
      </c>
      <c r="E1075" s="75">
        <v>0</v>
      </c>
      <c r="F1075" s="74">
        <v>50000000</v>
      </c>
      <c r="G1075" s="74">
        <v>200000000</v>
      </c>
    </row>
    <row r="1076" spans="1:7" ht="26.4" x14ac:dyDescent="0.25">
      <c r="A1076" s="72">
        <v>22</v>
      </c>
      <c r="B1076" s="72">
        <v>22021070</v>
      </c>
      <c r="C1076" s="73" t="s">
        <v>176</v>
      </c>
      <c r="D1076" s="75">
        <v>0</v>
      </c>
      <c r="E1076" s="75">
        <v>0</v>
      </c>
      <c r="F1076" s="74">
        <v>2000000000</v>
      </c>
      <c r="G1076" s="74">
        <v>2000000000</v>
      </c>
    </row>
    <row r="1077" spans="1:7" x14ac:dyDescent="0.25">
      <c r="A1077" s="223" t="s">
        <v>31</v>
      </c>
      <c r="B1077" s="223"/>
      <c r="C1077" s="223"/>
      <c r="D1077" s="76">
        <v>186511279</v>
      </c>
      <c r="E1077" s="76">
        <v>277755000</v>
      </c>
      <c r="F1077" s="76">
        <v>4934000000</v>
      </c>
      <c r="G1077" s="76">
        <v>5180700000</v>
      </c>
    </row>
    <row r="1078" spans="1:7" x14ac:dyDescent="0.25">
      <c r="A1078" s="71">
        <v>63</v>
      </c>
      <c r="B1078" s="71">
        <v>12300400200</v>
      </c>
      <c r="C1078" s="224" t="s">
        <v>177</v>
      </c>
      <c r="D1078" s="224"/>
      <c r="E1078" s="224"/>
      <c r="F1078" s="224"/>
      <c r="G1078" s="224"/>
    </row>
    <row r="1079" spans="1:7" x14ac:dyDescent="0.25">
      <c r="A1079" s="72">
        <v>1</v>
      </c>
      <c r="B1079" s="72">
        <v>22020102</v>
      </c>
      <c r="C1079" s="73" t="s">
        <v>25</v>
      </c>
      <c r="D1079" s="74">
        <v>2000000</v>
      </c>
      <c r="E1079" s="74">
        <v>2590000</v>
      </c>
      <c r="F1079" s="74">
        <v>7500000</v>
      </c>
      <c r="G1079" s="74">
        <v>7000000</v>
      </c>
    </row>
    <row r="1080" spans="1:7" x14ac:dyDescent="0.25">
      <c r="A1080" s="72">
        <v>2</v>
      </c>
      <c r="B1080" s="72">
        <v>22020301</v>
      </c>
      <c r="C1080" s="73" t="s">
        <v>26</v>
      </c>
      <c r="D1080" s="74">
        <v>457000</v>
      </c>
      <c r="E1080" s="74">
        <v>134200</v>
      </c>
      <c r="F1080" s="74">
        <v>500000</v>
      </c>
      <c r="G1080" s="74">
        <v>500000</v>
      </c>
    </row>
    <row r="1081" spans="1:7" x14ac:dyDescent="0.25">
      <c r="A1081" s="72">
        <v>3</v>
      </c>
      <c r="B1081" s="72">
        <v>22020403</v>
      </c>
      <c r="C1081" s="73" t="s">
        <v>71</v>
      </c>
      <c r="D1081" s="75">
        <v>0</v>
      </c>
      <c r="E1081" s="74">
        <v>333000</v>
      </c>
      <c r="F1081" s="74">
        <v>500000</v>
      </c>
      <c r="G1081" s="74">
        <v>500000</v>
      </c>
    </row>
    <row r="1082" spans="1:7" x14ac:dyDescent="0.25">
      <c r="A1082" s="72">
        <v>4</v>
      </c>
      <c r="B1082" s="72">
        <v>22020404</v>
      </c>
      <c r="C1082" s="73" t="s">
        <v>38</v>
      </c>
      <c r="D1082" s="74">
        <v>237000</v>
      </c>
      <c r="E1082" s="74">
        <v>410700</v>
      </c>
      <c r="F1082" s="74">
        <v>500000</v>
      </c>
      <c r="G1082" s="74">
        <v>500000</v>
      </c>
    </row>
    <row r="1083" spans="1:7" x14ac:dyDescent="0.25">
      <c r="A1083" s="72">
        <v>5</v>
      </c>
      <c r="B1083" s="72">
        <v>22020405</v>
      </c>
      <c r="C1083" s="73" t="s">
        <v>39</v>
      </c>
      <c r="D1083" s="75">
        <v>0</v>
      </c>
      <c r="E1083" s="75">
        <v>0</v>
      </c>
      <c r="F1083" s="75">
        <v>0</v>
      </c>
      <c r="G1083" s="75">
        <v>0</v>
      </c>
    </row>
    <row r="1084" spans="1:7" x14ac:dyDescent="0.25">
      <c r="A1084" s="72">
        <v>6</v>
      </c>
      <c r="B1084" s="72">
        <v>22020503</v>
      </c>
      <c r="C1084" s="73" t="s">
        <v>41</v>
      </c>
      <c r="D1084" s="75">
        <v>0</v>
      </c>
      <c r="E1084" s="75">
        <v>0</v>
      </c>
      <c r="F1084" s="74">
        <v>300000</v>
      </c>
      <c r="G1084" s="74">
        <v>400000</v>
      </c>
    </row>
    <row r="1085" spans="1:7" x14ac:dyDescent="0.25">
      <c r="A1085" s="72">
        <v>7</v>
      </c>
      <c r="B1085" s="72">
        <v>22020605</v>
      </c>
      <c r="C1085" s="73" t="s">
        <v>94</v>
      </c>
      <c r="D1085" s="75">
        <v>0</v>
      </c>
      <c r="E1085" s="75">
        <v>0</v>
      </c>
      <c r="F1085" s="74">
        <v>300000</v>
      </c>
      <c r="G1085" s="74">
        <v>250000</v>
      </c>
    </row>
    <row r="1086" spans="1:7" x14ac:dyDescent="0.25">
      <c r="A1086" s="72">
        <v>8</v>
      </c>
      <c r="B1086" s="72">
        <v>22020712</v>
      </c>
      <c r="C1086" s="73" t="s">
        <v>72</v>
      </c>
      <c r="D1086" s="74">
        <v>515000</v>
      </c>
      <c r="E1086" s="74">
        <v>430000</v>
      </c>
      <c r="F1086" s="74">
        <v>600000</v>
      </c>
      <c r="G1086" s="74">
        <v>600000</v>
      </c>
    </row>
    <row r="1087" spans="1:7" x14ac:dyDescent="0.25">
      <c r="A1087" s="72">
        <v>9</v>
      </c>
      <c r="B1087" s="72">
        <v>22020801</v>
      </c>
      <c r="C1087" s="73" t="s">
        <v>64</v>
      </c>
      <c r="D1087" s="74">
        <v>1490900</v>
      </c>
      <c r="E1087" s="74">
        <v>1277090</v>
      </c>
      <c r="F1087" s="74">
        <v>2300000</v>
      </c>
      <c r="G1087" s="74">
        <v>2500000</v>
      </c>
    </row>
    <row r="1088" spans="1:7" x14ac:dyDescent="0.25">
      <c r="A1088" s="72">
        <v>10</v>
      </c>
      <c r="B1088" s="72">
        <v>22020803</v>
      </c>
      <c r="C1088" s="73" t="s">
        <v>44</v>
      </c>
      <c r="D1088" s="75">
        <v>0</v>
      </c>
      <c r="E1088" s="75">
        <v>0</v>
      </c>
      <c r="F1088" s="75">
        <v>0</v>
      </c>
      <c r="G1088" s="75">
        <v>0</v>
      </c>
    </row>
    <row r="1089" spans="1:7" x14ac:dyDescent="0.25">
      <c r="A1089" s="72">
        <v>11</v>
      </c>
      <c r="B1089" s="72">
        <v>22021002</v>
      </c>
      <c r="C1089" s="73" t="s">
        <v>46</v>
      </c>
      <c r="D1089" s="74">
        <v>1000000</v>
      </c>
      <c r="E1089" s="75">
        <v>0</v>
      </c>
      <c r="F1089" s="75">
        <v>0</v>
      </c>
      <c r="G1089" s="75">
        <v>0</v>
      </c>
    </row>
    <row r="1090" spans="1:7" x14ac:dyDescent="0.25">
      <c r="A1090" s="72">
        <v>12</v>
      </c>
      <c r="B1090" s="72">
        <v>22021008</v>
      </c>
      <c r="C1090" s="73" t="s">
        <v>65</v>
      </c>
      <c r="D1090" s="75">
        <v>0</v>
      </c>
      <c r="E1090" s="74">
        <v>54200</v>
      </c>
      <c r="F1090" s="74">
        <v>2500000</v>
      </c>
      <c r="G1090" s="74">
        <v>3500000</v>
      </c>
    </row>
    <row r="1091" spans="1:7" x14ac:dyDescent="0.25">
      <c r="A1091" s="223" t="s">
        <v>31</v>
      </c>
      <c r="B1091" s="223"/>
      <c r="C1091" s="223"/>
      <c r="D1091" s="76">
        <v>5699900</v>
      </c>
      <c r="E1091" s="76">
        <v>5229190</v>
      </c>
      <c r="F1091" s="76">
        <v>15000000</v>
      </c>
      <c r="G1091" s="76">
        <v>15750000</v>
      </c>
    </row>
    <row r="1092" spans="1:7" x14ac:dyDescent="0.25">
      <c r="A1092" s="71">
        <v>64</v>
      </c>
      <c r="B1092" s="71">
        <v>21511600100</v>
      </c>
      <c r="C1092" s="224" t="s">
        <v>178</v>
      </c>
      <c r="D1092" s="224"/>
      <c r="E1092" s="224"/>
      <c r="F1092" s="224"/>
      <c r="G1092" s="224"/>
    </row>
    <row r="1093" spans="1:7" x14ac:dyDescent="0.25">
      <c r="A1093" s="72">
        <v>1</v>
      </c>
      <c r="B1093" s="72">
        <v>22020102</v>
      </c>
      <c r="C1093" s="73" t="s">
        <v>25</v>
      </c>
      <c r="D1093" s="74">
        <v>2550000</v>
      </c>
      <c r="E1093" s="74">
        <v>1250000</v>
      </c>
      <c r="F1093" s="74">
        <v>3000000</v>
      </c>
      <c r="G1093" s="74">
        <v>4000000</v>
      </c>
    </row>
    <row r="1094" spans="1:7" x14ac:dyDescent="0.25">
      <c r="A1094" s="72">
        <v>2</v>
      </c>
      <c r="B1094" s="72">
        <v>22020201</v>
      </c>
      <c r="C1094" s="73" t="s">
        <v>33</v>
      </c>
      <c r="D1094" s="74">
        <v>100000</v>
      </c>
      <c r="E1094" s="75">
        <v>0</v>
      </c>
      <c r="F1094" s="74">
        <v>700000</v>
      </c>
      <c r="G1094" s="74">
        <v>1000000</v>
      </c>
    </row>
    <row r="1095" spans="1:7" x14ac:dyDescent="0.25">
      <c r="A1095" s="72">
        <v>3</v>
      </c>
      <c r="B1095" s="72">
        <v>22020202</v>
      </c>
      <c r="C1095" s="73" t="s">
        <v>34</v>
      </c>
      <c r="D1095" s="75">
        <v>0</v>
      </c>
      <c r="E1095" s="75">
        <v>0</v>
      </c>
      <c r="F1095" s="74">
        <v>1300000</v>
      </c>
      <c r="G1095" s="74">
        <v>1750000</v>
      </c>
    </row>
    <row r="1096" spans="1:7" x14ac:dyDescent="0.25">
      <c r="A1096" s="72">
        <v>4</v>
      </c>
      <c r="B1096" s="72">
        <v>22020301</v>
      </c>
      <c r="C1096" s="73" t="s">
        <v>26</v>
      </c>
      <c r="D1096" s="74">
        <v>550000</v>
      </c>
      <c r="E1096" s="75">
        <v>0</v>
      </c>
      <c r="F1096" s="74">
        <v>500000</v>
      </c>
      <c r="G1096" s="75">
        <v>0</v>
      </c>
    </row>
    <row r="1097" spans="1:7" x14ac:dyDescent="0.25">
      <c r="A1097" s="72">
        <v>5</v>
      </c>
      <c r="B1097" s="72">
        <v>22020306</v>
      </c>
      <c r="C1097" s="73" t="s">
        <v>90</v>
      </c>
      <c r="D1097" s="75">
        <v>0</v>
      </c>
      <c r="E1097" s="75">
        <v>0</v>
      </c>
      <c r="F1097" s="74">
        <v>500000</v>
      </c>
      <c r="G1097" s="75">
        <v>0</v>
      </c>
    </row>
    <row r="1098" spans="1:7" ht="26.4" x14ac:dyDescent="0.25">
      <c r="A1098" s="72">
        <v>6</v>
      </c>
      <c r="B1098" s="72">
        <v>22020401</v>
      </c>
      <c r="C1098" s="73" t="s">
        <v>28</v>
      </c>
      <c r="D1098" s="74">
        <v>550000</v>
      </c>
      <c r="E1098" s="75">
        <v>0</v>
      </c>
      <c r="F1098" s="74">
        <v>500000</v>
      </c>
      <c r="G1098" s="74">
        <v>1000000</v>
      </c>
    </row>
    <row r="1099" spans="1:7" x14ac:dyDescent="0.25">
      <c r="A1099" s="72">
        <v>7</v>
      </c>
      <c r="B1099" s="72">
        <v>22020402</v>
      </c>
      <c r="C1099" s="73" t="s">
        <v>29</v>
      </c>
      <c r="D1099" s="75">
        <v>0</v>
      </c>
      <c r="E1099" s="75">
        <v>0</v>
      </c>
      <c r="F1099" s="74">
        <v>500000</v>
      </c>
      <c r="G1099" s="75">
        <v>0</v>
      </c>
    </row>
    <row r="1100" spans="1:7" x14ac:dyDescent="0.25">
      <c r="A1100" s="72">
        <v>8</v>
      </c>
      <c r="B1100" s="72">
        <v>22020501</v>
      </c>
      <c r="C1100" s="73" t="s">
        <v>30</v>
      </c>
      <c r="D1100" s="74">
        <v>1000000</v>
      </c>
      <c r="E1100" s="74">
        <v>4000000</v>
      </c>
      <c r="F1100" s="74">
        <v>4000000</v>
      </c>
      <c r="G1100" s="74">
        <v>4000000</v>
      </c>
    </row>
    <row r="1101" spans="1:7" x14ac:dyDescent="0.25">
      <c r="A1101" s="72">
        <v>9</v>
      </c>
      <c r="B1101" s="72">
        <v>22021007</v>
      </c>
      <c r="C1101" s="73" t="s">
        <v>48</v>
      </c>
      <c r="D1101" s="74">
        <v>1000000</v>
      </c>
      <c r="E1101" s="74">
        <v>3000000</v>
      </c>
      <c r="F1101" s="74">
        <v>4000000</v>
      </c>
      <c r="G1101" s="74">
        <v>4000000</v>
      </c>
    </row>
    <row r="1102" spans="1:7" x14ac:dyDescent="0.25">
      <c r="A1102" s="72">
        <v>10</v>
      </c>
      <c r="B1102" s="72">
        <v>41040105</v>
      </c>
      <c r="C1102" s="73" t="s">
        <v>79</v>
      </c>
      <c r="D1102" s="75">
        <v>0</v>
      </c>
      <c r="E1102" s="75">
        <v>0</v>
      </c>
      <c r="F1102" s="75">
        <v>0</v>
      </c>
      <c r="G1102" s="75">
        <v>0</v>
      </c>
    </row>
    <row r="1103" spans="1:7" x14ac:dyDescent="0.25">
      <c r="A1103" s="223" t="s">
        <v>31</v>
      </c>
      <c r="B1103" s="223"/>
      <c r="C1103" s="223"/>
      <c r="D1103" s="76">
        <v>5750000</v>
      </c>
      <c r="E1103" s="76">
        <v>8250000</v>
      </c>
      <c r="F1103" s="76">
        <v>15000000</v>
      </c>
      <c r="G1103" s="76">
        <v>15750000</v>
      </c>
    </row>
    <row r="1104" spans="1:7" x14ac:dyDescent="0.25">
      <c r="A1104" s="71">
        <v>65</v>
      </c>
      <c r="B1104" s="71">
        <v>22200100100</v>
      </c>
      <c r="C1104" s="224" t="s">
        <v>179</v>
      </c>
      <c r="D1104" s="224"/>
      <c r="E1104" s="224"/>
      <c r="F1104" s="224"/>
      <c r="G1104" s="224"/>
    </row>
    <row r="1105" spans="1:7" x14ac:dyDescent="0.25">
      <c r="A1105" s="72">
        <v>1</v>
      </c>
      <c r="B1105" s="72">
        <v>22020102</v>
      </c>
      <c r="C1105" s="73" t="s">
        <v>25</v>
      </c>
      <c r="D1105" s="74">
        <v>2270000</v>
      </c>
      <c r="E1105" s="74">
        <v>5624800</v>
      </c>
      <c r="F1105" s="74">
        <v>8000000</v>
      </c>
      <c r="G1105" s="74">
        <v>8000000</v>
      </c>
    </row>
    <row r="1106" spans="1:7" x14ac:dyDescent="0.25">
      <c r="A1106" s="72">
        <v>2</v>
      </c>
      <c r="B1106" s="72">
        <v>22020202</v>
      </c>
      <c r="C1106" s="73" t="s">
        <v>34</v>
      </c>
      <c r="D1106" s="74">
        <v>379000</v>
      </c>
      <c r="E1106" s="74">
        <v>991800</v>
      </c>
      <c r="F1106" s="74">
        <v>2000000</v>
      </c>
      <c r="G1106" s="74">
        <v>2000000</v>
      </c>
    </row>
    <row r="1107" spans="1:7" x14ac:dyDescent="0.25">
      <c r="A1107" s="72">
        <v>3</v>
      </c>
      <c r="B1107" s="72">
        <v>22020210</v>
      </c>
      <c r="C1107" s="73" t="s">
        <v>126</v>
      </c>
      <c r="D1107" s="74">
        <v>1516000</v>
      </c>
      <c r="E1107" s="74">
        <v>2454300</v>
      </c>
      <c r="F1107" s="74">
        <v>5000000</v>
      </c>
      <c r="G1107" s="74">
        <v>10000000</v>
      </c>
    </row>
    <row r="1108" spans="1:7" x14ac:dyDescent="0.25">
      <c r="A1108" s="72">
        <v>4</v>
      </c>
      <c r="B1108" s="72">
        <v>22020301</v>
      </c>
      <c r="C1108" s="73" t="s">
        <v>26</v>
      </c>
      <c r="D1108" s="74">
        <v>1932575</v>
      </c>
      <c r="E1108" s="74">
        <v>2454480</v>
      </c>
      <c r="F1108" s="74">
        <v>5000000</v>
      </c>
      <c r="G1108" s="74">
        <v>5000000</v>
      </c>
    </row>
    <row r="1109" spans="1:7" x14ac:dyDescent="0.25">
      <c r="A1109" s="72">
        <v>5</v>
      </c>
      <c r="B1109" s="72">
        <v>22020304</v>
      </c>
      <c r="C1109" s="73" t="s">
        <v>37</v>
      </c>
      <c r="D1109" s="75">
        <v>0</v>
      </c>
      <c r="E1109" s="75">
        <v>0</v>
      </c>
      <c r="F1109" s="75">
        <v>0</v>
      </c>
      <c r="G1109" s="74">
        <v>5000000</v>
      </c>
    </row>
    <row r="1110" spans="1:7" x14ac:dyDescent="0.25">
      <c r="A1110" s="72">
        <v>6</v>
      </c>
      <c r="B1110" s="72">
        <v>22020305</v>
      </c>
      <c r="C1110" s="73" t="s">
        <v>27</v>
      </c>
      <c r="D1110" s="74">
        <v>1282324</v>
      </c>
      <c r="E1110" s="74">
        <v>1966950</v>
      </c>
      <c r="F1110" s="74">
        <v>4000000</v>
      </c>
      <c r="G1110" s="74">
        <v>4000000</v>
      </c>
    </row>
    <row r="1111" spans="1:7" ht="26.4" x14ac:dyDescent="0.25">
      <c r="A1111" s="72">
        <v>7</v>
      </c>
      <c r="B1111" s="72">
        <v>22020401</v>
      </c>
      <c r="C1111" s="73" t="s">
        <v>28</v>
      </c>
      <c r="D1111" s="74">
        <v>946500</v>
      </c>
      <c r="E1111" s="74">
        <v>1966860</v>
      </c>
      <c r="F1111" s="74">
        <v>4000000</v>
      </c>
      <c r="G1111" s="74">
        <v>4000000</v>
      </c>
    </row>
    <row r="1112" spans="1:7" x14ac:dyDescent="0.25">
      <c r="A1112" s="72">
        <v>8</v>
      </c>
      <c r="B1112" s="72">
        <v>22020402</v>
      </c>
      <c r="C1112" s="73" t="s">
        <v>29</v>
      </c>
      <c r="D1112" s="74">
        <v>2016000</v>
      </c>
      <c r="E1112" s="74">
        <v>4160610</v>
      </c>
      <c r="F1112" s="74">
        <v>8500000</v>
      </c>
      <c r="G1112" s="74">
        <v>8000000</v>
      </c>
    </row>
    <row r="1113" spans="1:7" x14ac:dyDescent="0.25">
      <c r="A1113" s="72">
        <v>9</v>
      </c>
      <c r="B1113" s="72">
        <v>22020501</v>
      </c>
      <c r="C1113" s="73" t="s">
        <v>30</v>
      </c>
      <c r="D1113" s="74">
        <v>1895000</v>
      </c>
      <c r="E1113" s="74">
        <v>4414450</v>
      </c>
      <c r="F1113" s="74">
        <v>7000000</v>
      </c>
      <c r="G1113" s="74">
        <v>7000000</v>
      </c>
    </row>
    <row r="1114" spans="1:7" x14ac:dyDescent="0.25">
      <c r="A1114" s="72">
        <v>10</v>
      </c>
      <c r="B1114" s="72">
        <v>22020503</v>
      </c>
      <c r="C1114" s="73" t="s">
        <v>41</v>
      </c>
      <c r="D1114" s="74">
        <v>2550000</v>
      </c>
      <c r="E1114" s="75">
        <v>0</v>
      </c>
      <c r="F1114" s="74">
        <v>10500000</v>
      </c>
      <c r="G1114" s="74">
        <v>108500000</v>
      </c>
    </row>
    <row r="1115" spans="1:7" x14ac:dyDescent="0.25">
      <c r="A1115" s="72">
        <v>11</v>
      </c>
      <c r="B1115" s="72">
        <v>22021001</v>
      </c>
      <c r="C1115" s="73" t="s">
        <v>45</v>
      </c>
      <c r="D1115" s="74">
        <v>344000</v>
      </c>
      <c r="E1115" s="74">
        <v>1235610</v>
      </c>
      <c r="F1115" s="74">
        <v>2500000</v>
      </c>
      <c r="G1115" s="74">
        <v>2500000</v>
      </c>
    </row>
    <row r="1116" spans="1:7" x14ac:dyDescent="0.25">
      <c r="A1116" s="72">
        <v>12</v>
      </c>
      <c r="B1116" s="72">
        <v>22021003</v>
      </c>
      <c r="C1116" s="73" t="s">
        <v>47</v>
      </c>
      <c r="D1116" s="75">
        <v>0</v>
      </c>
      <c r="E1116" s="75">
        <v>0</v>
      </c>
      <c r="F1116" s="74">
        <v>2000000</v>
      </c>
      <c r="G1116" s="74">
        <v>2000000</v>
      </c>
    </row>
    <row r="1117" spans="1:7" x14ac:dyDescent="0.25">
      <c r="A1117" s="72">
        <v>13</v>
      </c>
      <c r="B1117" s="72">
        <v>22021007</v>
      </c>
      <c r="C1117" s="73" t="s">
        <v>48</v>
      </c>
      <c r="D1117" s="74">
        <v>567500</v>
      </c>
      <c r="E1117" s="74">
        <v>1723140</v>
      </c>
      <c r="F1117" s="74">
        <v>3500000</v>
      </c>
      <c r="G1117" s="74">
        <v>3000000</v>
      </c>
    </row>
    <row r="1118" spans="1:7" x14ac:dyDescent="0.25">
      <c r="A1118" s="72">
        <v>14</v>
      </c>
      <c r="B1118" s="72">
        <v>22021052</v>
      </c>
      <c r="C1118" s="73" t="s">
        <v>99</v>
      </c>
      <c r="D1118" s="75">
        <v>0</v>
      </c>
      <c r="E1118" s="74">
        <v>1950000</v>
      </c>
      <c r="F1118" s="74">
        <v>8000000</v>
      </c>
      <c r="G1118" s="74">
        <v>7000000</v>
      </c>
    </row>
    <row r="1119" spans="1:7" x14ac:dyDescent="0.25">
      <c r="A1119" s="72">
        <v>15</v>
      </c>
      <c r="B1119" s="72">
        <v>22021060</v>
      </c>
      <c r="C1119" s="73" t="s">
        <v>54</v>
      </c>
      <c r="D1119" s="75">
        <v>0</v>
      </c>
      <c r="E1119" s="74">
        <v>756000</v>
      </c>
      <c r="F1119" s="74">
        <v>5000000</v>
      </c>
      <c r="G1119" s="74">
        <v>4000000</v>
      </c>
    </row>
    <row r="1120" spans="1:7" x14ac:dyDescent="0.25">
      <c r="A1120" s="223" t="s">
        <v>31</v>
      </c>
      <c r="B1120" s="223"/>
      <c r="C1120" s="223"/>
      <c r="D1120" s="76">
        <v>15698899</v>
      </c>
      <c r="E1120" s="76">
        <v>29699000</v>
      </c>
      <c r="F1120" s="76">
        <v>75000000</v>
      </c>
      <c r="G1120" s="76">
        <v>180000000</v>
      </c>
    </row>
    <row r="1121" spans="1:7" x14ac:dyDescent="0.25">
      <c r="A1121" s="71">
        <v>66</v>
      </c>
      <c r="B1121" s="71">
        <v>21511000100</v>
      </c>
      <c r="C1121" s="224" t="s">
        <v>180</v>
      </c>
      <c r="D1121" s="224"/>
      <c r="E1121" s="224"/>
      <c r="F1121" s="224"/>
      <c r="G1121" s="224"/>
    </row>
    <row r="1122" spans="1:7" x14ac:dyDescent="0.25">
      <c r="A1122" s="72">
        <v>1</v>
      </c>
      <c r="B1122" s="72">
        <v>22020102</v>
      </c>
      <c r="C1122" s="73" t="s">
        <v>25</v>
      </c>
      <c r="D1122" s="74">
        <v>800000</v>
      </c>
      <c r="E1122" s="74">
        <v>890000</v>
      </c>
      <c r="F1122" s="74">
        <v>3000000</v>
      </c>
      <c r="G1122" s="74">
        <v>5000000</v>
      </c>
    </row>
    <row r="1123" spans="1:7" x14ac:dyDescent="0.25">
      <c r="A1123" s="72">
        <v>2</v>
      </c>
      <c r="B1123" s="72">
        <v>22020201</v>
      </c>
      <c r="C1123" s="73" t="s">
        <v>33</v>
      </c>
      <c r="D1123" s="74">
        <v>150000</v>
      </c>
      <c r="E1123" s="74">
        <v>150000</v>
      </c>
      <c r="F1123" s="74">
        <v>200000</v>
      </c>
      <c r="G1123" s="74">
        <v>500000</v>
      </c>
    </row>
    <row r="1124" spans="1:7" x14ac:dyDescent="0.25">
      <c r="A1124" s="72">
        <v>3</v>
      </c>
      <c r="B1124" s="72">
        <v>22020202</v>
      </c>
      <c r="C1124" s="73" t="s">
        <v>34</v>
      </c>
      <c r="D1124" s="74">
        <v>60000</v>
      </c>
      <c r="E1124" s="74">
        <v>160000</v>
      </c>
      <c r="F1124" s="74">
        <v>300000</v>
      </c>
      <c r="G1124" s="74">
        <v>500000</v>
      </c>
    </row>
    <row r="1125" spans="1:7" x14ac:dyDescent="0.25">
      <c r="A1125" s="72">
        <v>4</v>
      </c>
      <c r="B1125" s="72">
        <v>22020301</v>
      </c>
      <c r="C1125" s="73" t="s">
        <v>26</v>
      </c>
      <c r="D1125" s="74">
        <v>450000</v>
      </c>
      <c r="E1125" s="74">
        <v>400000</v>
      </c>
      <c r="F1125" s="74">
        <v>900000</v>
      </c>
      <c r="G1125" s="74">
        <v>2000000</v>
      </c>
    </row>
    <row r="1126" spans="1:7" x14ac:dyDescent="0.25">
      <c r="A1126" s="72">
        <v>5</v>
      </c>
      <c r="B1126" s="72">
        <v>22020305</v>
      </c>
      <c r="C1126" s="73" t="s">
        <v>27</v>
      </c>
      <c r="D1126" s="74">
        <v>150000</v>
      </c>
      <c r="E1126" s="74">
        <v>400000</v>
      </c>
      <c r="F1126" s="74">
        <v>800000</v>
      </c>
      <c r="G1126" s="74">
        <v>800000</v>
      </c>
    </row>
    <row r="1127" spans="1:7" ht="26.4" x14ac:dyDescent="0.25">
      <c r="A1127" s="72">
        <v>6</v>
      </c>
      <c r="B1127" s="72">
        <v>22020401</v>
      </c>
      <c r="C1127" s="73" t="s">
        <v>28</v>
      </c>
      <c r="D1127" s="74">
        <v>550000</v>
      </c>
      <c r="E1127" s="74">
        <v>900000</v>
      </c>
      <c r="F1127" s="74">
        <v>2000000</v>
      </c>
      <c r="G1127" s="74">
        <v>3000000</v>
      </c>
    </row>
    <row r="1128" spans="1:7" x14ac:dyDescent="0.25">
      <c r="A1128" s="72">
        <v>7</v>
      </c>
      <c r="B1128" s="72">
        <v>22020402</v>
      </c>
      <c r="C1128" s="73" t="s">
        <v>29</v>
      </c>
      <c r="D1128" s="74">
        <v>350000</v>
      </c>
      <c r="E1128" s="74">
        <v>450000</v>
      </c>
      <c r="F1128" s="74">
        <v>1600000</v>
      </c>
      <c r="G1128" s="74">
        <v>3000000</v>
      </c>
    </row>
    <row r="1129" spans="1:7" x14ac:dyDescent="0.25">
      <c r="A1129" s="72">
        <v>8</v>
      </c>
      <c r="B1129" s="72">
        <v>22020406</v>
      </c>
      <c r="C1129" s="73" t="s">
        <v>56</v>
      </c>
      <c r="D1129" s="75">
        <v>0</v>
      </c>
      <c r="E1129" s="75">
        <v>0</v>
      </c>
      <c r="F1129" s="75">
        <v>0</v>
      </c>
      <c r="G1129" s="75">
        <v>0</v>
      </c>
    </row>
    <row r="1130" spans="1:7" x14ac:dyDescent="0.25">
      <c r="A1130" s="72">
        <v>9</v>
      </c>
      <c r="B1130" s="72">
        <v>22020501</v>
      </c>
      <c r="C1130" s="73" t="s">
        <v>30</v>
      </c>
      <c r="D1130" s="74">
        <v>400000</v>
      </c>
      <c r="E1130" s="74">
        <v>750000</v>
      </c>
      <c r="F1130" s="74">
        <v>3600000</v>
      </c>
      <c r="G1130" s="74">
        <v>4000000</v>
      </c>
    </row>
    <row r="1131" spans="1:7" x14ac:dyDescent="0.25">
      <c r="A1131" s="72">
        <v>10</v>
      </c>
      <c r="B1131" s="72">
        <v>22020707</v>
      </c>
      <c r="C1131" s="73" t="s">
        <v>97</v>
      </c>
      <c r="D1131" s="74">
        <v>100000</v>
      </c>
      <c r="E1131" s="74">
        <v>500000</v>
      </c>
      <c r="F1131" s="74">
        <v>1200000</v>
      </c>
      <c r="G1131" s="74">
        <v>800000</v>
      </c>
    </row>
    <row r="1132" spans="1:7" x14ac:dyDescent="0.25">
      <c r="A1132" s="72">
        <v>11</v>
      </c>
      <c r="B1132" s="72">
        <v>22021001</v>
      </c>
      <c r="C1132" s="73" t="s">
        <v>45</v>
      </c>
      <c r="D1132" s="74">
        <v>100000</v>
      </c>
      <c r="E1132" s="74">
        <v>600000</v>
      </c>
      <c r="F1132" s="74">
        <v>800000</v>
      </c>
      <c r="G1132" s="74">
        <v>1000000</v>
      </c>
    </row>
    <row r="1133" spans="1:7" x14ac:dyDescent="0.25">
      <c r="A1133" s="72">
        <v>12</v>
      </c>
      <c r="B1133" s="72">
        <v>22021003</v>
      </c>
      <c r="C1133" s="73" t="s">
        <v>47</v>
      </c>
      <c r="D1133" s="74">
        <v>100000</v>
      </c>
      <c r="E1133" s="74">
        <v>400000</v>
      </c>
      <c r="F1133" s="74">
        <v>800000</v>
      </c>
      <c r="G1133" s="74">
        <v>800000</v>
      </c>
    </row>
    <row r="1134" spans="1:7" x14ac:dyDescent="0.25">
      <c r="A1134" s="72">
        <v>13</v>
      </c>
      <c r="B1134" s="72">
        <v>22021007</v>
      </c>
      <c r="C1134" s="73" t="s">
        <v>48</v>
      </c>
      <c r="D1134" s="74">
        <v>200000</v>
      </c>
      <c r="E1134" s="74">
        <v>400000</v>
      </c>
      <c r="F1134" s="74">
        <v>1000000</v>
      </c>
      <c r="G1134" s="74">
        <v>1600000</v>
      </c>
    </row>
    <row r="1135" spans="1:7" x14ac:dyDescent="0.25">
      <c r="A1135" s="72">
        <v>14</v>
      </c>
      <c r="B1135" s="72">
        <v>22021060</v>
      </c>
      <c r="C1135" s="73" t="s">
        <v>54</v>
      </c>
      <c r="D1135" s="74">
        <v>190000</v>
      </c>
      <c r="E1135" s="74">
        <v>300000</v>
      </c>
      <c r="F1135" s="74">
        <v>2800000</v>
      </c>
      <c r="G1135" s="74">
        <v>2000000</v>
      </c>
    </row>
    <row r="1136" spans="1:7" x14ac:dyDescent="0.25">
      <c r="A1136" s="72">
        <v>15</v>
      </c>
      <c r="B1136" s="72">
        <v>22021069</v>
      </c>
      <c r="C1136" s="73" t="s">
        <v>75</v>
      </c>
      <c r="D1136" s="75">
        <v>0</v>
      </c>
      <c r="E1136" s="74">
        <v>101000000</v>
      </c>
      <c r="F1136" s="74">
        <v>101000000</v>
      </c>
      <c r="G1136" s="74">
        <v>101000000</v>
      </c>
    </row>
    <row r="1137" spans="1:7" x14ac:dyDescent="0.25">
      <c r="A1137" s="223" t="s">
        <v>31</v>
      </c>
      <c r="B1137" s="223"/>
      <c r="C1137" s="223"/>
      <c r="D1137" s="76">
        <v>3600000</v>
      </c>
      <c r="E1137" s="76">
        <v>107300000</v>
      </c>
      <c r="F1137" s="76">
        <v>120000000</v>
      </c>
      <c r="G1137" s="76">
        <v>126000000</v>
      </c>
    </row>
    <row r="1138" spans="1:7" x14ac:dyDescent="0.25">
      <c r="A1138" s="71">
        <v>67</v>
      </c>
      <c r="B1138" s="71">
        <v>52111700100</v>
      </c>
      <c r="C1138" s="224" t="s">
        <v>181</v>
      </c>
      <c r="D1138" s="224"/>
      <c r="E1138" s="224"/>
      <c r="F1138" s="224"/>
      <c r="G1138" s="224"/>
    </row>
    <row r="1139" spans="1:7" x14ac:dyDescent="0.25">
      <c r="A1139" s="72">
        <v>1</v>
      </c>
      <c r="B1139" s="72">
        <v>22020102</v>
      </c>
      <c r="C1139" s="73" t="s">
        <v>25</v>
      </c>
      <c r="D1139" s="74">
        <v>600000</v>
      </c>
      <c r="E1139" s="74">
        <v>4000000</v>
      </c>
      <c r="F1139" s="74">
        <v>4000000</v>
      </c>
      <c r="G1139" s="74">
        <v>4000000</v>
      </c>
    </row>
    <row r="1140" spans="1:7" x14ac:dyDescent="0.25">
      <c r="A1140" s="72">
        <v>2</v>
      </c>
      <c r="B1140" s="72">
        <v>22020202</v>
      </c>
      <c r="C1140" s="73" t="s">
        <v>34</v>
      </c>
      <c r="D1140" s="74">
        <v>240000</v>
      </c>
      <c r="E1140" s="74">
        <v>540000</v>
      </c>
      <c r="F1140" s="74">
        <v>1000000</v>
      </c>
      <c r="G1140" s="74">
        <v>1000000</v>
      </c>
    </row>
    <row r="1141" spans="1:7" x14ac:dyDescent="0.25">
      <c r="A1141" s="72">
        <v>3</v>
      </c>
      <c r="B1141" s="72">
        <v>22020301</v>
      </c>
      <c r="C1141" s="73" t="s">
        <v>26</v>
      </c>
      <c r="D1141" s="74">
        <v>960000</v>
      </c>
      <c r="E1141" s="74">
        <v>750000</v>
      </c>
      <c r="F1141" s="74">
        <v>4000000</v>
      </c>
      <c r="G1141" s="74">
        <v>4000000</v>
      </c>
    </row>
    <row r="1142" spans="1:7" x14ac:dyDescent="0.25">
      <c r="A1142" s="72">
        <v>4</v>
      </c>
      <c r="B1142" s="72">
        <v>22020307</v>
      </c>
      <c r="C1142" s="73" t="s">
        <v>109</v>
      </c>
      <c r="D1142" s="74">
        <v>2500000</v>
      </c>
      <c r="E1142" s="74">
        <v>2925535</v>
      </c>
      <c r="F1142" s="74">
        <v>20000000</v>
      </c>
      <c r="G1142" s="74">
        <v>20000000</v>
      </c>
    </row>
    <row r="1143" spans="1:7" ht="26.4" x14ac:dyDescent="0.25">
      <c r="A1143" s="72">
        <v>5</v>
      </c>
      <c r="B1143" s="72">
        <v>22020401</v>
      </c>
      <c r="C1143" s="73" t="s">
        <v>28</v>
      </c>
      <c r="D1143" s="74">
        <v>1790952</v>
      </c>
      <c r="E1143" s="74">
        <v>1200000</v>
      </c>
      <c r="F1143" s="74">
        <v>5000000</v>
      </c>
      <c r="G1143" s="74">
        <v>5000000</v>
      </c>
    </row>
    <row r="1144" spans="1:7" x14ac:dyDescent="0.25">
      <c r="A1144" s="72">
        <v>6</v>
      </c>
      <c r="B1144" s="72">
        <v>22020402</v>
      </c>
      <c r="C1144" s="73" t="s">
        <v>29</v>
      </c>
      <c r="D1144" s="74">
        <v>400000</v>
      </c>
      <c r="E1144" s="74">
        <v>670000</v>
      </c>
      <c r="F1144" s="74">
        <v>4000000</v>
      </c>
      <c r="G1144" s="74">
        <v>4000000</v>
      </c>
    </row>
    <row r="1145" spans="1:7" x14ac:dyDescent="0.25">
      <c r="A1145" s="72">
        <v>7</v>
      </c>
      <c r="B1145" s="72">
        <v>22020501</v>
      </c>
      <c r="C1145" s="73" t="s">
        <v>30</v>
      </c>
      <c r="D1145" s="74">
        <v>720000</v>
      </c>
      <c r="E1145" s="74">
        <v>750000</v>
      </c>
      <c r="F1145" s="74">
        <v>3000000</v>
      </c>
      <c r="G1145" s="74">
        <v>3000000</v>
      </c>
    </row>
    <row r="1146" spans="1:7" x14ac:dyDescent="0.25">
      <c r="A1146" s="72">
        <v>8</v>
      </c>
      <c r="B1146" s="72">
        <v>22020502</v>
      </c>
      <c r="C1146" s="73" t="s">
        <v>182</v>
      </c>
      <c r="D1146" s="75">
        <v>0</v>
      </c>
      <c r="E1146" s="74">
        <v>400000</v>
      </c>
      <c r="F1146" s="74">
        <v>400000</v>
      </c>
      <c r="G1146" s="74">
        <v>400000</v>
      </c>
    </row>
    <row r="1147" spans="1:7" x14ac:dyDescent="0.25">
      <c r="A1147" s="72">
        <v>9</v>
      </c>
      <c r="B1147" s="72">
        <v>22020503</v>
      </c>
      <c r="C1147" s="73" t="s">
        <v>41</v>
      </c>
      <c r="D1147" s="74">
        <v>3334000</v>
      </c>
      <c r="E1147" s="74">
        <v>7000000</v>
      </c>
      <c r="F1147" s="74">
        <v>7000000</v>
      </c>
      <c r="G1147" s="74">
        <v>7000000</v>
      </c>
    </row>
    <row r="1148" spans="1:7" x14ac:dyDescent="0.25">
      <c r="A1148" s="72">
        <v>10</v>
      </c>
      <c r="B1148" s="72">
        <v>22020504</v>
      </c>
      <c r="C1148" s="73" t="s">
        <v>82</v>
      </c>
      <c r="D1148" s="75">
        <v>0</v>
      </c>
      <c r="E1148" s="74">
        <v>300000</v>
      </c>
      <c r="F1148" s="74">
        <v>300000</v>
      </c>
      <c r="G1148" s="74">
        <v>4800000</v>
      </c>
    </row>
    <row r="1149" spans="1:7" x14ac:dyDescent="0.25">
      <c r="A1149" s="72">
        <v>11</v>
      </c>
      <c r="B1149" s="72">
        <v>22021001</v>
      </c>
      <c r="C1149" s="73" t="s">
        <v>45</v>
      </c>
      <c r="D1149" s="74">
        <v>280000</v>
      </c>
      <c r="E1149" s="74">
        <v>550000</v>
      </c>
      <c r="F1149" s="74">
        <v>1000000</v>
      </c>
      <c r="G1149" s="74">
        <v>1000000</v>
      </c>
    </row>
    <row r="1150" spans="1:7" x14ac:dyDescent="0.25">
      <c r="A1150" s="72">
        <v>12</v>
      </c>
      <c r="B1150" s="72">
        <v>22021003</v>
      </c>
      <c r="C1150" s="73" t="s">
        <v>47</v>
      </c>
      <c r="D1150" s="74">
        <v>2450000</v>
      </c>
      <c r="E1150" s="74">
        <v>35000</v>
      </c>
      <c r="F1150" s="74">
        <v>4000000</v>
      </c>
      <c r="G1150" s="74">
        <v>4000000</v>
      </c>
    </row>
    <row r="1151" spans="1:7" x14ac:dyDescent="0.25">
      <c r="A1151" s="72">
        <v>13</v>
      </c>
      <c r="B1151" s="72">
        <v>22021004</v>
      </c>
      <c r="C1151" s="73" t="s">
        <v>58</v>
      </c>
      <c r="D1151" s="74">
        <v>1850000</v>
      </c>
      <c r="E1151" s="74">
        <v>4000000</v>
      </c>
      <c r="F1151" s="74">
        <v>4000000</v>
      </c>
      <c r="G1151" s="74">
        <v>4000000</v>
      </c>
    </row>
    <row r="1152" spans="1:7" x14ac:dyDescent="0.25">
      <c r="A1152" s="72">
        <v>14</v>
      </c>
      <c r="B1152" s="72">
        <v>22021052</v>
      </c>
      <c r="C1152" s="73" t="s">
        <v>99</v>
      </c>
      <c r="D1152" s="75">
        <v>0</v>
      </c>
      <c r="E1152" s="74">
        <v>7000000</v>
      </c>
      <c r="F1152" s="74">
        <v>18300000</v>
      </c>
      <c r="G1152" s="74">
        <v>18300000</v>
      </c>
    </row>
    <row r="1153" spans="1:7" x14ac:dyDescent="0.25">
      <c r="A1153" s="72">
        <v>15</v>
      </c>
      <c r="B1153" s="72">
        <v>22021060</v>
      </c>
      <c r="C1153" s="73" t="s">
        <v>54</v>
      </c>
      <c r="D1153" s="74">
        <v>2253500</v>
      </c>
      <c r="E1153" s="74">
        <v>900000</v>
      </c>
      <c r="F1153" s="74">
        <v>9000000</v>
      </c>
      <c r="G1153" s="74">
        <v>9000000</v>
      </c>
    </row>
    <row r="1154" spans="1:7" x14ac:dyDescent="0.25">
      <c r="A1154" s="72">
        <v>16</v>
      </c>
      <c r="B1154" s="72">
        <v>22021062</v>
      </c>
      <c r="C1154" s="73" t="s">
        <v>102</v>
      </c>
      <c r="D1154" s="74">
        <v>2300000</v>
      </c>
      <c r="E1154" s="74">
        <v>997900</v>
      </c>
      <c r="F1154" s="74">
        <v>5000000</v>
      </c>
      <c r="G1154" s="74">
        <v>5000000</v>
      </c>
    </row>
    <row r="1155" spans="1:7" x14ac:dyDescent="0.25">
      <c r="A1155" s="223" t="s">
        <v>31</v>
      </c>
      <c r="B1155" s="223"/>
      <c r="C1155" s="223"/>
      <c r="D1155" s="76">
        <v>19678452</v>
      </c>
      <c r="E1155" s="76">
        <v>32018435</v>
      </c>
      <c r="F1155" s="76">
        <v>90000000</v>
      </c>
      <c r="G1155" s="76">
        <v>94500000</v>
      </c>
    </row>
    <row r="1156" spans="1:7" x14ac:dyDescent="0.25">
      <c r="A1156" s="71">
        <v>68</v>
      </c>
      <c r="B1156" s="71">
        <v>22205100100</v>
      </c>
      <c r="C1156" s="224" t="s">
        <v>183</v>
      </c>
      <c r="D1156" s="224"/>
      <c r="E1156" s="224"/>
      <c r="F1156" s="224"/>
      <c r="G1156" s="224"/>
    </row>
    <row r="1157" spans="1:7" x14ac:dyDescent="0.25">
      <c r="A1157" s="72">
        <v>1</v>
      </c>
      <c r="B1157" s="72">
        <v>22020102</v>
      </c>
      <c r="C1157" s="73" t="s">
        <v>25</v>
      </c>
      <c r="D1157" s="74">
        <v>2500000</v>
      </c>
      <c r="E1157" s="74">
        <v>4000000</v>
      </c>
      <c r="F1157" s="74">
        <v>6000000</v>
      </c>
      <c r="G1157" s="74">
        <v>6000000</v>
      </c>
    </row>
    <row r="1158" spans="1:7" x14ac:dyDescent="0.25">
      <c r="A1158" s="72">
        <v>2</v>
      </c>
      <c r="B1158" s="72">
        <v>22020201</v>
      </c>
      <c r="C1158" s="73" t="s">
        <v>33</v>
      </c>
      <c r="D1158" s="74">
        <v>300000</v>
      </c>
      <c r="E1158" s="74">
        <v>560000</v>
      </c>
      <c r="F1158" s="74">
        <v>700000</v>
      </c>
      <c r="G1158" s="74">
        <v>700000</v>
      </c>
    </row>
    <row r="1159" spans="1:7" x14ac:dyDescent="0.25">
      <c r="A1159" s="72">
        <v>3</v>
      </c>
      <c r="B1159" s="72">
        <v>22020202</v>
      </c>
      <c r="C1159" s="73" t="s">
        <v>34</v>
      </c>
      <c r="D1159" s="74">
        <v>100000</v>
      </c>
      <c r="E1159" s="74">
        <v>160000</v>
      </c>
      <c r="F1159" s="74">
        <v>200000</v>
      </c>
      <c r="G1159" s="74">
        <v>200000</v>
      </c>
    </row>
    <row r="1160" spans="1:7" x14ac:dyDescent="0.25">
      <c r="A1160" s="72">
        <v>4</v>
      </c>
      <c r="B1160" s="72">
        <v>22020301</v>
      </c>
      <c r="C1160" s="73" t="s">
        <v>26</v>
      </c>
      <c r="D1160" s="74">
        <v>1970000</v>
      </c>
      <c r="E1160" s="74">
        <v>4000000</v>
      </c>
      <c r="F1160" s="74">
        <v>5000000</v>
      </c>
      <c r="G1160" s="74">
        <v>5000000</v>
      </c>
    </row>
    <row r="1161" spans="1:7" x14ac:dyDescent="0.25">
      <c r="A1161" s="72">
        <v>5</v>
      </c>
      <c r="B1161" s="72">
        <v>22020305</v>
      </c>
      <c r="C1161" s="73" t="s">
        <v>27</v>
      </c>
      <c r="D1161" s="74">
        <v>500000</v>
      </c>
      <c r="E1161" s="74">
        <v>800000</v>
      </c>
      <c r="F1161" s="74">
        <v>1200000</v>
      </c>
      <c r="G1161" s="74">
        <v>1200000</v>
      </c>
    </row>
    <row r="1162" spans="1:7" ht="26.4" x14ac:dyDescent="0.25">
      <c r="A1162" s="72">
        <v>6</v>
      </c>
      <c r="B1162" s="72">
        <v>22020401</v>
      </c>
      <c r="C1162" s="73" t="s">
        <v>28</v>
      </c>
      <c r="D1162" s="74">
        <v>1449728</v>
      </c>
      <c r="E1162" s="74">
        <v>1680000</v>
      </c>
      <c r="F1162" s="74">
        <v>2500000</v>
      </c>
      <c r="G1162" s="74">
        <v>5500000</v>
      </c>
    </row>
    <row r="1163" spans="1:7" x14ac:dyDescent="0.25">
      <c r="A1163" s="72">
        <v>7</v>
      </c>
      <c r="B1163" s="72">
        <v>22020402</v>
      </c>
      <c r="C1163" s="73" t="s">
        <v>29</v>
      </c>
      <c r="D1163" s="74">
        <v>500000</v>
      </c>
      <c r="E1163" s="74">
        <v>960000</v>
      </c>
      <c r="F1163" s="74">
        <v>1200000</v>
      </c>
      <c r="G1163" s="74">
        <v>2200000</v>
      </c>
    </row>
    <row r="1164" spans="1:7" x14ac:dyDescent="0.25">
      <c r="A1164" s="72">
        <v>8</v>
      </c>
      <c r="B1164" s="72">
        <v>22020501</v>
      </c>
      <c r="C1164" s="73" t="s">
        <v>30</v>
      </c>
      <c r="D1164" s="74">
        <v>3415199</v>
      </c>
      <c r="E1164" s="74">
        <v>2640000</v>
      </c>
      <c r="F1164" s="74">
        <v>15000000</v>
      </c>
      <c r="G1164" s="74">
        <v>15000000</v>
      </c>
    </row>
    <row r="1165" spans="1:7" x14ac:dyDescent="0.25">
      <c r="A1165" s="72">
        <v>9</v>
      </c>
      <c r="B1165" s="72">
        <v>22020503</v>
      </c>
      <c r="C1165" s="73" t="s">
        <v>41</v>
      </c>
      <c r="D1165" s="74">
        <v>11827000</v>
      </c>
      <c r="E1165" s="74">
        <v>16755500</v>
      </c>
      <c r="F1165" s="74">
        <v>20000000</v>
      </c>
      <c r="G1165" s="74">
        <v>40000000</v>
      </c>
    </row>
    <row r="1166" spans="1:7" x14ac:dyDescent="0.25">
      <c r="A1166" s="72">
        <v>10</v>
      </c>
      <c r="B1166" s="72">
        <v>22021001</v>
      </c>
      <c r="C1166" s="73" t="s">
        <v>45</v>
      </c>
      <c r="D1166" s="74">
        <v>500000</v>
      </c>
      <c r="E1166" s="74">
        <v>960000</v>
      </c>
      <c r="F1166" s="74">
        <v>1200000</v>
      </c>
      <c r="G1166" s="74">
        <v>1200000</v>
      </c>
    </row>
    <row r="1167" spans="1:7" x14ac:dyDescent="0.25">
      <c r="A1167" s="72">
        <v>11</v>
      </c>
      <c r="B1167" s="72">
        <v>22021007</v>
      </c>
      <c r="C1167" s="73" t="s">
        <v>48</v>
      </c>
      <c r="D1167" s="74">
        <v>1000000</v>
      </c>
      <c r="E1167" s="74">
        <v>1600000</v>
      </c>
      <c r="F1167" s="74">
        <v>2000000</v>
      </c>
      <c r="G1167" s="74">
        <v>3000000</v>
      </c>
    </row>
    <row r="1168" spans="1:7" x14ac:dyDescent="0.25">
      <c r="A1168" s="72">
        <v>12</v>
      </c>
      <c r="B1168" s="72">
        <v>22021060</v>
      </c>
      <c r="C1168" s="73" t="s">
        <v>54</v>
      </c>
      <c r="D1168" s="74">
        <v>4145073</v>
      </c>
      <c r="E1168" s="74">
        <v>1600000</v>
      </c>
      <c r="F1168" s="74">
        <v>10000000</v>
      </c>
      <c r="G1168" s="74">
        <v>10000000</v>
      </c>
    </row>
    <row r="1169" spans="1:7" x14ac:dyDescent="0.25">
      <c r="A1169" s="223" t="s">
        <v>31</v>
      </c>
      <c r="B1169" s="223"/>
      <c r="C1169" s="223"/>
      <c r="D1169" s="76">
        <v>28207000</v>
      </c>
      <c r="E1169" s="76">
        <v>35715500</v>
      </c>
      <c r="F1169" s="76">
        <v>65000000</v>
      </c>
      <c r="G1169" s="76">
        <v>90000000</v>
      </c>
    </row>
    <row r="1170" spans="1:7" x14ac:dyDescent="0.25">
      <c r="A1170" s="71">
        <v>69</v>
      </c>
      <c r="B1170" s="71">
        <v>51700100400</v>
      </c>
      <c r="C1170" s="224" t="s">
        <v>184</v>
      </c>
      <c r="D1170" s="224"/>
      <c r="E1170" s="224"/>
      <c r="F1170" s="224"/>
      <c r="G1170" s="224"/>
    </row>
    <row r="1171" spans="1:7" x14ac:dyDescent="0.25">
      <c r="A1171" s="72">
        <v>1</v>
      </c>
      <c r="B1171" s="72">
        <v>22020102</v>
      </c>
      <c r="C1171" s="73" t="s">
        <v>25</v>
      </c>
      <c r="D1171" s="74">
        <v>650000</v>
      </c>
      <c r="E1171" s="75">
        <v>0</v>
      </c>
      <c r="F1171" s="74">
        <v>6000000</v>
      </c>
      <c r="G1171" s="74">
        <v>4300000</v>
      </c>
    </row>
    <row r="1172" spans="1:7" x14ac:dyDescent="0.25">
      <c r="A1172" s="72">
        <v>2</v>
      </c>
      <c r="B1172" s="72">
        <v>22020202</v>
      </c>
      <c r="C1172" s="73" t="s">
        <v>34</v>
      </c>
      <c r="D1172" s="74">
        <v>60000</v>
      </c>
      <c r="E1172" s="75">
        <v>0</v>
      </c>
      <c r="F1172" s="74">
        <v>100000</v>
      </c>
      <c r="G1172" s="74">
        <v>500000</v>
      </c>
    </row>
    <row r="1173" spans="1:7" x14ac:dyDescent="0.25">
      <c r="A1173" s="72">
        <v>3</v>
      </c>
      <c r="B1173" s="72">
        <v>22020301</v>
      </c>
      <c r="C1173" s="73" t="s">
        <v>26</v>
      </c>
      <c r="D1173" s="74">
        <v>350000</v>
      </c>
      <c r="E1173" s="75">
        <v>0</v>
      </c>
      <c r="F1173" s="74">
        <v>500000</v>
      </c>
      <c r="G1173" s="74">
        <v>1500000</v>
      </c>
    </row>
    <row r="1174" spans="1:7" x14ac:dyDescent="0.25">
      <c r="A1174" s="72">
        <v>4</v>
      </c>
      <c r="B1174" s="72">
        <v>22020305</v>
      </c>
      <c r="C1174" s="73" t="s">
        <v>27</v>
      </c>
      <c r="D1174" s="75">
        <v>0</v>
      </c>
      <c r="E1174" s="75">
        <v>0</v>
      </c>
      <c r="F1174" s="75">
        <v>0</v>
      </c>
      <c r="G1174" s="75">
        <v>0</v>
      </c>
    </row>
    <row r="1175" spans="1:7" x14ac:dyDescent="0.25">
      <c r="A1175" s="72">
        <v>5</v>
      </c>
      <c r="B1175" s="72">
        <v>22020306</v>
      </c>
      <c r="C1175" s="73" t="s">
        <v>90</v>
      </c>
      <c r="D1175" s="75">
        <v>0</v>
      </c>
      <c r="E1175" s="75">
        <v>0</v>
      </c>
      <c r="F1175" s="74">
        <v>200000</v>
      </c>
      <c r="G1175" s="74">
        <v>500000</v>
      </c>
    </row>
    <row r="1176" spans="1:7" ht="26.4" x14ac:dyDescent="0.25">
      <c r="A1176" s="72">
        <v>6</v>
      </c>
      <c r="B1176" s="72">
        <v>22020401</v>
      </c>
      <c r="C1176" s="73" t="s">
        <v>28</v>
      </c>
      <c r="D1176" s="74">
        <v>650000</v>
      </c>
      <c r="E1176" s="75">
        <v>0</v>
      </c>
      <c r="F1176" s="74">
        <v>2200000</v>
      </c>
      <c r="G1176" s="74">
        <v>2000000</v>
      </c>
    </row>
    <row r="1177" spans="1:7" x14ac:dyDescent="0.25">
      <c r="A1177" s="72">
        <v>7</v>
      </c>
      <c r="B1177" s="72">
        <v>22020402</v>
      </c>
      <c r="C1177" s="73" t="s">
        <v>29</v>
      </c>
      <c r="D1177" s="74">
        <v>150000</v>
      </c>
      <c r="E1177" s="75">
        <v>0</v>
      </c>
      <c r="F1177" s="74">
        <v>500000</v>
      </c>
      <c r="G1177" s="74">
        <v>500000</v>
      </c>
    </row>
    <row r="1178" spans="1:7" x14ac:dyDescent="0.25">
      <c r="A1178" s="72">
        <v>8</v>
      </c>
      <c r="B1178" s="72">
        <v>22020501</v>
      </c>
      <c r="C1178" s="73" t="s">
        <v>30</v>
      </c>
      <c r="D1178" s="75">
        <v>0</v>
      </c>
      <c r="E1178" s="75">
        <v>0</v>
      </c>
      <c r="F1178" s="74">
        <v>100000</v>
      </c>
      <c r="G1178" s="74">
        <v>100000</v>
      </c>
    </row>
    <row r="1179" spans="1:7" x14ac:dyDescent="0.25">
      <c r="A1179" s="72">
        <v>9</v>
      </c>
      <c r="B1179" s="72">
        <v>22020503</v>
      </c>
      <c r="C1179" s="73" t="s">
        <v>41</v>
      </c>
      <c r="D1179" s="75">
        <v>0</v>
      </c>
      <c r="E1179" s="75">
        <v>0</v>
      </c>
      <c r="F1179" s="75">
        <v>0</v>
      </c>
      <c r="G1179" s="74">
        <v>10000000</v>
      </c>
    </row>
    <row r="1180" spans="1:7" x14ac:dyDescent="0.25">
      <c r="A1180" s="72">
        <v>10</v>
      </c>
      <c r="B1180" s="72">
        <v>22020711</v>
      </c>
      <c r="C1180" s="73" t="s">
        <v>85</v>
      </c>
      <c r="D1180" s="74">
        <v>350000</v>
      </c>
      <c r="E1180" s="75">
        <v>0</v>
      </c>
      <c r="F1180" s="74">
        <v>1000000</v>
      </c>
      <c r="G1180" s="74">
        <v>1000000</v>
      </c>
    </row>
    <row r="1181" spans="1:7" x14ac:dyDescent="0.25">
      <c r="A1181" s="72">
        <v>11</v>
      </c>
      <c r="B1181" s="72">
        <v>22020803</v>
      </c>
      <c r="C1181" s="73" t="s">
        <v>44</v>
      </c>
      <c r="D1181" s="74">
        <v>350000</v>
      </c>
      <c r="E1181" s="75">
        <v>0</v>
      </c>
      <c r="F1181" s="74">
        <v>1000000</v>
      </c>
      <c r="G1181" s="74">
        <v>1600000</v>
      </c>
    </row>
    <row r="1182" spans="1:7" x14ac:dyDescent="0.25">
      <c r="A1182" s="72">
        <v>12</v>
      </c>
      <c r="B1182" s="72">
        <v>22021001</v>
      </c>
      <c r="C1182" s="73" t="s">
        <v>45</v>
      </c>
      <c r="D1182" s="74">
        <v>40000</v>
      </c>
      <c r="E1182" s="75">
        <v>0</v>
      </c>
      <c r="F1182" s="74">
        <v>100000</v>
      </c>
      <c r="G1182" s="74">
        <v>100000</v>
      </c>
    </row>
    <row r="1183" spans="1:7" x14ac:dyDescent="0.25">
      <c r="A1183" s="72">
        <v>13</v>
      </c>
      <c r="B1183" s="72">
        <v>22021007</v>
      </c>
      <c r="C1183" s="73" t="s">
        <v>48</v>
      </c>
      <c r="D1183" s="74">
        <v>120000</v>
      </c>
      <c r="E1183" s="75">
        <v>0</v>
      </c>
      <c r="F1183" s="74">
        <v>300000</v>
      </c>
      <c r="G1183" s="74">
        <v>500000</v>
      </c>
    </row>
    <row r="1184" spans="1:7" x14ac:dyDescent="0.25">
      <c r="A1184" s="223" t="s">
        <v>31</v>
      </c>
      <c r="B1184" s="223"/>
      <c r="C1184" s="223"/>
      <c r="D1184" s="76">
        <v>2720000</v>
      </c>
      <c r="E1184" s="77">
        <v>0</v>
      </c>
      <c r="F1184" s="76">
        <v>12000000</v>
      </c>
      <c r="G1184" s="76">
        <v>22600000</v>
      </c>
    </row>
    <row r="1185" spans="1:7" x14ac:dyDescent="0.25">
      <c r="A1185" s="71">
        <v>70</v>
      </c>
      <c r="B1185" s="71">
        <v>22905500100</v>
      </c>
      <c r="C1185" s="224" t="s">
        <v>185</v>
      </c>
      <c r="D1185" s="224"/>
      <c r="E1185" s="224"/>
      <c r="F1185" s="224"/>
      <c r="G1185" s="224"/>
    </row>
    <row r="1186" spans="1:7" x14ac:dyDescent="0.25">
      <c r="A1186" s="72">
        <v>1</v>
      </c>
      <c r="B1186" s="72">
        <v>22020102</v>
      </c>
      <c r="C1186" s="73" t="s">
        <v>25</v>
      </c>
      <c r="D1186" s="74">
        <v>1600000</v>
      </c>
      <c r="E1186" s="74">
        <v>2400000</v>
      </c>
      <c r="F1186" s="74">
        <v>6000000</v>
      </c>
      <c r="G1186" s="74">
        <v>5000000</v>
      </c>
    </row>
    <row r="1187" spans="1:7" x14ac:dyDescent="0.25">
      <c r="A1187" s="72">
        <v>2</v>
      </c>
      <c r="B1187" s="72">
        <v>22020201</v>
      </c>
      <c r="C1187" s="73" t="s">
        <v>33</v>
      </c>
      <c r="D1187" s="74">
        <v>850000</v>
      </c>
      <c r="E1187" s="74">
        <v>900000</v>
      </c>
      <c r="F1187" s="74">
        <v>1000000</v>
      </c>
      <c r="G1187" s="74">
        <v>1000000</v>
      </c>
    </row>
    <row r="1188" spans="1:7" x14ac:dyDescent="0.25">
      <c r="A1188" s="72">
        <v>3</v>
      </c>
      <c r="B1188" s="72">
        <v>22020202</v>
      </c>
      <c r="C1188" s="73" t="s">
        <v>34</v>
      </c>
      <c r="D1188" s="74">
        <v>1140000</v>
      </c>
      <c r="E1188" s="74">
        <v>850000</v>
      </c>
      <c r="F1188" s="74">
        <v>1500000</v>
      </c>
      <c r="G1188" s="74">
        <v>1500000</v>
      </c>
    </row>
    <row r="1189" spans="1:7" x14ac:dyDescent="0.25">
      <c r="A1189" s="72">
        <v>4</v>
      </c>
      <c r="B1189" s="72">
        <v>22020301</v>
      </c>
      <c r="C1189" s="73" t="s">
        <v>26</v>
      </c>
      <c r="D1189" s="74">
        <v>1700000</v>
      </c>
      <c r="E1189" s="74">
        <v>2000000</v>
      </c>
      <c r="F1189" s="74">
        <v>2000000</v>
      </c>
      <c r="G1189" s="74">
        <v>2000000</v>
      </c>
    </row>
    <row r="1190" spans="1:7" ht="26.4" x14ac:dyDescent="0.25">
      <c r="A1190" s="72">
        <v>5</v>
      </c>
      <c r="B1190" s="72">
        <v>22020401</v>
      </c>
      <c r="C1190" s="73" t="s">
        <v>28</v>
      </c>
      <c r="D1190" s="74">
        <v>2500000</v>
      </c>
      <c r="E1190" s="74">
        <v>2000000</v>
      </c>
      <c r="F1190" s="74">
        <v>9000000</v>
      </c>
      <c r="G1190" s="74">
        <v>8000000</v>
      </c>
    </row>
    <row r="1191" spans="1:7" x14ac:dyDescent="0.25">
      <c r="A1191" s="72">
        <v>6</v>
      </c>
      <c r="B1191" s="72">
        <v>22020402</v>
      </c>
      <c r="C1191" s="73" t="s">
        <v>29</v>
      </c>
      <c r="D1191" s="74">
        <v>2200000</v>
      </c>
      <c r="E1191" s="74">
        <v>1900000</v>
      </c>
      <c r="F1191" s="74">
        <v>2500000</v>
      </c>
      <c r="G1191" s="74">
        <v>2500000</v>
      </c>
    </row>
    <row r="1192" spans="1:7" x14ac:dyDescent="0.25">
      <c r="A1192" s="72">
        <v>7</v>
      </c>
      <c r="B1192" s="72">
        <v>22020501</v>
      </c>
      <c r="C1192" s="73" t="s">
        <v>30</v>
      </c>
      <c r="D1192" s="74">
        <v>1050000</v>
      </c>
      <c r="E1192" s="74">
        <v>1250000</v>
      </c>
      <c r="F1192" s="74">
        <v>2000000</v>
      </c>
      <c r="G1192" s="74">
        <v>2000000</v>
      </c>
    </row>
    <row r="1193" spans="1:7" x14ac:dyDescent="0.25">
      <c r="A1193" s="72">
        <v>8</v>
      </c>
      <c r="B1193" s="72">
        <v>22020712</v>
      </c>
      <c r="C1193" s="73" t="s">
        <v>72</v>
      </c>
      <c r="D1193" s="74">
        <v>1000000</v>
      </c>
      <c r="E1193" s="74">
        <v>2000000</v>
      </c>
      <c r="F1193" s="74">
        <v>2000000</v>
      </c>
      <c r="G1193" s="74">
        <v>2000000</v>
      </c>
    </row>
    <row r="1194" spans="1:7" x14ac:dyDescent="0.25">
      <c r="A1194" s="72">
        <v>9</v>
      </c>
      <c r="B1194" s="72">
        <v>22021001</v>
      </c>
      <c r="C1194" s="73" t="s">
        <v>45</v>
      </c>
      <c r="D1194" s="74">
        <v>250000</v>
      </c>
      <c r="E1194" s="74">
        <v>400000</v>
      </c>
      <c r="F1194" s="74">
        <v>500000</v>
      </c>
      <c r="G1194" s="74">
        <v>500000</v>
      </c>
    </row>
    <row r="1195" spans="1:7" x14ac:dyDescent="0.25">
      <c r="A1195" s="72">
        <v>10</v>
      </c>
      <c r="B1195" s="72">
        <v>22021007</v>
      </c>
      <c r="C1195" s="73" t="s">
        <v>48</v>
      </c>
      <c r="D1195" s="74">
        <v>260000</v>
      </c>
      <c r="E1195" s="74">
        <v>500000</v>
      </c>
      <c r="F1195" s="74">
        <v>500000</v>
      </c>
      <c r="G1195" s="74">
        <v>500000</v>
      </c>
    </row>
    <row r="1196" spans="1:7" x14ac:dyDescent="0.25">
      <c r="A1196" s="223" t="s">
        <v>31</v>
      </c>
      <c r="B1196" s="223"/>
      <c r="C1196" s="223"/>
      <c r="D1196" s="76">
        <v>12550000</v>
      </c>
      <c r="E1196" s="76">
        <v>14200000</v>
      </c>
      <c r="F1196" s="76">
        <v>27000000</v>
      </c>
      <c r="G1196" s="76">
        <v>25000000</v>
      </c>
    </row>
    <row r="1197" spans="1:7" x14ac:dyDescent="0.25">
      <c r="A1197" s="71">
        <v>71</v>
      </c>
      <c r="B1197" s="71">
        <v>25210200100</v>
      </c>
      <c r="C1197" s="224" t="s">
        <v>186</v>
      </c>
      <c r="D1197" s="224"/>
      <c r="E1197" s="224"/>
      <c r="F1197" s="224"/>
      <c r="G1197" s="224"/>
    </row>
    <row r="1198" spans="1:7" x14ac:dyDescent="0.25">
      <c r="A1198" s="72">
        <v>1</v>
      </c>
      <c r="B1198" s="72">
        <v>22020201</v>
      </c>
      <c r="C1198" s="73" t="s">
        <v>33</v>
      </c>
      <c r="D1198" s="74">
        <v>700000</v>
      </c>
      <c r="E1198" s="74">
        <v>400000</v>
      </c>
      <c r="F1198" s="74">
        <v>1100000</v>
      </c>
      <c r="G1198" s="74">
        <v>2000000</v>
      </c>
    </row>
    <row r="1199" spans="1:7" ht="26.4" x14ac:dyDescent="0.25">
      <c r="A1199" s="72">
        <v>2</v>
      </c>
      <c r="B1199" s="72">
        <v>22020401</v>
      </c>
      <c r="C1199" s="73" t="s">
        <v>28</v>
      </c>
      <c r="D1199" s="74">
        <v>1000000</v>
      </c>
      <c r="E1199" s="74">
        <v>2300000</v>
      </c>
      <c r="F1199" s="74">
        <v>4150000</v>
      </c>
      <c r="G1199" s="74">
        <v>5500000</v>
      </c>
    </row>
    <row r="1200" spans="1:7" x14ac:dyDescent="0.25">
      <c r="A1200" s="72">
        <v>3</v>
      </c>
      <c r="B1200" s="72">
        <v>22020404</v>
      </c>
      <c r="C1200" s="73" t="s">
        <v>38</v>
      </c>
      <c r="D1200" s="74">
        <v>900000</v>
      </c>
      <c r="E1200" s="74">
        <v>1450000</v>
      </c>
      <c r="F1200" s="74">
        <v>3100000</v>
      </c>
      <c r="G1200" s="74">
        <v>4750000</v>
      </c>
    </row>
    <row r="1201" spans="1:7" x14ac:dyDescent="0.25">
      <c r="A1201" s="72">
        <v>4</v>
      </c>
      <c r="B1201" s="72">
        <v>22020405</v>
      </c>
      <c r="C1201" s="73" t="s">
        <v>39</v>
      </c>
      <c r="D1201" s="74">
        <v>1200000</v>
      </c>
      <c r="E1201" s="74">
        <v>2025000</v>
      </c>
      <c r="F1201" s="74">
        <v>3600000</v>
      </c>
      <c r="G1201" s="74">
        <v>5750000</v>
      </c>
    </row>
    <row r="1202" spans="1:7" x14ac:dyDescent="0.25">
      <c r="A1202" s="72">
        <v>5</v>
      </c>
      <c r="B1202" s="72">
        <v>22020503</v>
      </c>
      <c r="C1202" s="73" t="s">
        <v>41</v>
      </c>
      <c r="D1202" s="75">
        <v>0</v>
      </c>
      <c r="E1202" s="74">
        <v>1880000</v>
      </c>
      <c r="F1202" s="74">
        <v>5600000</v>
      </c>
      <c r="G1202" s="74">
        <v>6000000</v>
      </c>
    </row>
    <row r="1203" spans="1:7" x14ac:dyDescent="0.25">
      <c r="A1203" s="72">
        <v>6</v>
      </c>
      <c r="B1203" s="72">
        <v>22020601</v>
      </c>
      <c r="C1203" s="73" t="s">
        <v>42</v>
      </c>
      <c r="D1203" s="74">
        <v>17000000</v>
      </c>
      <c r="E1203" s="74">
        <v>17625000</v>
      </c>
      <c r="F1203" s="74">
        <v>44000000</v>
      </c>
      <c r="G1203" s="74">
        <v>40925000</v>
      </c>
    </row>
    <row r="1204" spans="1:7" x14ac:dyDescent="0.25">
      <c r="A1204" s="72">
        <v>7</v>
      </c>
      <c r="B1204" s="72">
        <v>22020706</v>
      </c>
      <c r="C1204" s="73" t="s">
        <v>43</v>
      </c>
      <c r="D1204" s="75">
        <v>0</v>
      </c>
      <c r="E1204" s="75">
        <v>0</v>
      </c>
      <c r="F1204" s="75">
        <v>0</v>
      </c>
      <c r="G1204" s="74">
        <v>1000000</v>
      </c>
    </row>
    <row r="1205" spans="1:7" x14ac:dyDescent="0.25">
      <c r="A1205" s="72">
        <v>8</v>
      </c>
      <c r="B1205" s="72">
        <v>22020709</v>
      </c>
      <c r="C1205" s="73" t="s">
        <v>122</v>
      </c>
      <c r="D1205" s="74">
        <v>1500000</v>
      </c>
      <c r="E1205" s="74">
        <v>1700000</v>
      </c>
      <c r="F1205" s="74">
        <v>3500000</v>
      </c>
      <c r="G1205" s="74">
        <v>2000000</v>
      </c>
    </row>
    <row r="1206" spans="1:7" x14ac:dyDescent="0.25">
      <c r="A1206" s="72">
        <v>9</v>
      </c>
      <c r="B1206" s="72">
        <v>22021003</v>
      </c>
      <c r="C1206" s="73" t="s">
        <v>47</v>
      </c>
      <c r="D1206" s="75">
        <v>0</v>
      </c>
      <c r="E1206" s="75">
        <v>0</v>
      </c>
      <c r="F1206" s="74">
        <v>150000</v>
      </c>
      <c r="G1206" s="74">
        <v>500000</v>
      </c>
    </row>
    <row r="1207" spans="1:7" x14ac:dyDescent="0.25">
      <c r="A1207" s="72">
        <v>10</v>
      </c>
      <c r="B1207" s="72">
        <v>22021007</v>
      </c>
      <c r="C1207" s="73" t="s">
        <v>48</v>
      </c>
      <c r="D1207" s="74">
        <v>200000</v>
      </c>
      <c r="E1207" s="74">
        <v>200000</v>
      </c>
      <c r="F1207" s="74">
        <v>450000</v>
      </c>
      <c r="G1207" s="74">
        <v>500000</v>
      </c>
    </row>
    <row r="1208" spans="1:7" x14ac:dyDescent="0.25">
      <c r="A1208" s="72">
        <v>11</v>
      </c>
      <c r="B1208" s="72">
        <v>22021014</v>
      </c>
      <c r="C1208" s="73" t="s">
        <v>49</v>
      </c>
      <c r="D1208" s="75">
        <v>0</v>
      </c>
      <c r="E1208" s="75">
        <v>0</v>
      </c>
      <c r="F1208" s="74">
        <v>850000</v>
      </c>
      <c r="G1208" s="74">
        <v>900000</v>
      </c>
    </row>
    <row r="1209" spans="1:7" x14ac:dyDescent="0.25">
      <c r="A1209" s="223" t="s">
        <v>31</v>
      </c>
      <c r="B1209" s="223"/>
      <c r="C1209" s="223"/>
      <c r="D1209" s="76">
        <v>22500000</v>
      </c>
      <c r="E1209" s="76">
        <v>27580000</v>
      </c>
      <c r="F1209" s="76">
        <v>66500000</v>
      </c>
      <c r="G1209" s="76">
        <v>69825000</v>
      </c>
    </row>
    <row r="1210" spans="1:7" x14ac:dyDescent="0.25">
      <c r="A1210" s="71">
        <v>72</v>
      </c>
      <c r="B1210" s="71">
        <v>25305300100</v>
      </c>
      <c r="C1210" s="224" t="s">
        <v>187</v>
      </c>
      <c r="D1210" s="224"/>
      <c r="E1210" s="224"/>
      <c r="F1210" s="224"/>
      <c r="G1210" s="224"/>
    </row>
    <row r="1211" spans="1:7" x14ac:dyDescent="0.25">
      <c r="A1211" s="72">
        <v>1</v>
      </c>
      <c r="B1211" s="72">
        <v>22020101</v>
      </c>
      <c r="C1211" s="73" t="s">
        <v>78</v>
      </c>
      <c r="D1211" s="74">
        <v>450000</v>
      </c>
      <c r="E1211" s="74">
        <v>730000</v>
      </c>
      <c r="F1211" s="74">
        <v>4800000</v>
      </c>
      <c r="G1211" s="74">
        <v>4800000</v>
      </c>
    </row>
    <row r="1212" spans="1:7" x14ac:dyDescent="0.25">
      <c r="A1212" s="72">
        <v>2</v>
      </c>
      <c r="B1212" s="72">
        <v>22020201</v>
      </c>
      <c r="C1212" s="73" t="s">
        <v>33</v>
      </c>
      <c r="D1212" s="74">
        <v>300000</v>
      </c>
      <c r="E1212" s="74">
        <v>300000</v>
      </c>
      <c r="F1212" s="74">
        <v>400000</v>
      </c>
      <c r="G1212" s="74">
        <v>1025000</v>
      </c>
    </row>
    <row r="1213" spans="1:7" x14ac:dyDescent="0.25">
      <c r="A1213" s="72">
        <v>3</v>
      </c>
      <c r="B1213" s="72">
        <v>22020301</v>
      </c>
      <c r="C1213" s="73" t="s">
        <v>26</v>
      </c>
      <c r="D1213" s="74">
        <v>450000</v>
      </c>
      <c r="E1213" s="74">
        <v>650000</v>
      </c>
      <c r="F1213" s="74">
        <v>1500000</v>
      </c>
      <c r="G1213" s="74">
        <v>1500000</v>
      </c>
    </row>
    <row r="1214" spans="1:7" x14ac:dyDescent="0.25">
      <c r="A1214" s="72">
        <v>4</v>
      </c>
      <c r="B1214" s="72">
        <v>22020305</v>
      </c>
      <c r="C1214" s="73" t="s">
        <v>27</v>
      </c>
      <c r="D1214" s="74">
        <v>400000</v>
      </c>
      <c r="E1214" s="74">
        <v>500000</v>
      </c>
      <c r="F1214" s="74">
        <v>500000</v>
      </c>
      <c r="G1214" s="74">
        <v>500000</v>
      </c>
    </row>
    <row r="1215" spans="1:7" ht="26.4" x14ac:dyDescent="0.25">
      <c r="A1215" s="72">
        <v>5</v>
      </c>
      <c r="B1215" s="72">
        <v>22020401</v>
      </c>
      <c r="C1215" s="73" t="s">
        <v>28</v>
      </c>
      <c r="D1215" s="74">
        <v>435000</v>
      </c>
      <c r="E1215" s="74">
        <v>900000</v>
      </c>
      <c r="F1215" s="74">
        <v>3000000</v>
      </c>
      <c r="G1215" s="74">
        <v>3000000</v>
      </c>
    </row>
    <row r="1216" spans="1:7" x14ac:dyDescent="0.25">
      <c r="A1216" s="72">
        <v>6</v>
      </c>
      <c r="B1216" s="72">
        <v>22020402</v>
      </c>
      <c r="C1216" s="73" t="s">
        <v>29</v>
      </c>
      <c r="D1216" s="74">
        <v>255000</v>
      </c>
      <c r="E1216" s="74">
        <v>400000</v>
      </c>
      <c r="F1216" s="74">
        <v>300000</v>
      </c>
      <c r="G1216" s="74">
        <v>400000</v>
      </c>
    </row>
    <row r="1217" spans="1:7" x14ac:dyDescent="0.25">
      <c r="A1217" s="72">
        <v>7</v>
      </c>
      <c r="B1217" s="72">
        <v>22020501</v>
      </c>
      <c r="C1217" s="73" t="s">
        <v>30</v>
      </c>
      <c r="D1217" s="74">
        <v>325000</v>
      </c>
      <c r="E1217" s="74">
        <v>560000</v>
      </c>
      <c r="F1217" s="74">
        <v>2500000</v>
      </c>
      <c r="G1217" s="74">
        <v>2500000</v>
      </c>
    </row>
    <row r="1218" spans="1:7" x14ac:dyDescent="0.25">
      <c r="A1218" s="72">
        <v>8</v>
      </c>
      <c r="B1218" s="72">
        <v>22020712</v>
      </c>
      <c r="C1218" s="73" t="s">
        <v>72</v>
      </c>
      <c r="D1218" s="74">
        <v>350000</v>
      </c>
      <c r="E1218" s="74">
        <v>500000</v>
      </c>
      <c r="F1218" s="74">
        <v>500000</v>
      </c>
      <c r="G1218" s="74">
        <v>500000</v>
      </c>
    </row>
    <row r="1219" spans="1:7" x14ac:dyDescent="0.25">
      <c r="A1219" s="72">
        <v>9</v>
      </c>
      <c r="B1219" s="72">
        <v>22021007</v>
      </c>
      <c r="C1219" s="73" t="s">
        <v>48</v>
      </c>
      <c r="D1219" s="74">
        <v>410000</v>
      </c>
      <c r="E1219" s="74">
        <v>532500</v>
      </c>
      <c r="F1219" s="74">
        <v>1000000</v>
      </c>
      <c r="G1219" s="74">
        <v>1000000</v>
      </c>
    </row>
    <row r="1220" spans="1:7" x14ac:dyDescent="0.25">
      <c r="A1220" s="223" t="s">
        <v>31</v>
      </c>
      <c r="B1220" s="223"/>
      <c r="C1220" s="223"/>
      <c r="D1220" s="76">
        <v>3375000</v>
      </c>
      <c r="E1220" s="76">
        <v>5072500</v>
      </c>
      <c r="F1220" s="76">
        <v>14500000</v>
      </c>
      <c r="G1220" s="76">
        <v>15225000</v>
      </c>
    </row>
    <row r="1221" spans="1:7" x14ac:dyDescent="0.25">
      <c r="A1221" s="71">
        <v>73</v>
      </c>
      <c r="B1221" s="71">
        <v>23800100500</v>
      </c>
      <c r="C1221" s="224" t="s">
        <v>188</v>
      </c>
      <c r="D1221" s="224"/>
      <c r="E1221" s="224"/>
      <c r="F1221" s="224"/>
      <c r="G1221" s="224"/>
    </row>
    <row r="1222" spans="1:7" x14ac:dyDescent="0.25">
      <c r="A1222" s="72">
        <v>1</v>
      </c>
      <c r="B1222" s="72">
        <v>21010104</v>
      </c>
      <c r="C1222" s="73" t="s">
        <v>189</v>
      </c>
      <c r="D1222" s="75">
        <v>0</v>
      </c>
      <c r="E1222" s="75">
        <v>0</v>
      </c>
      <c r="F1222" s="75">
        <v>0</v>
      </c>
      <c r="G1222" s="75">
        <v>0</v>
      </c>
    </row>
    <row r="1223" spans="1:7" x14ac:dyDescent="0.25">
      <c r="A1223" s="72">
        <v>2</v>
      </c>
      <c r="B1223" s="72">
        <v>22020102</v>
      </c>
      <c r="C1223" s="73" t="s">
        <v>25</v>
      </c>
      <c r="D1223" s="74">
        <v>2841700</v>
      </c>
      <c r="E1223" s="74">
        <v>4120000</v>
      </c>
      <c r="F1223" s="74">
        <v>10000000</v>
      </c>
      <c r="G1223" s="74">
        <v>8000000</v>
      </c>
    </row>
    <row r="1224" spans="1:7" x14ac:dyDescent="0.25">
      <c r="A1224" s="72">
        <v>3</v>
      </c>
      <c r="B1224" s="72">
        <v>22020201</v>
      </c>
      <c r="C1224" s="73" t="s">
        <v>33</v>
      </c>
      <c r="D1224" s="74">
        <v>82350</v>
      </c>
      <c r="E1224" s="75">
        <v>0</v>
      </c>
      <c r="F1224" s="74">
        <v>350000</v>
      </c>
      <c r="G1224" s="75">
        <v>0</v>
      </c>
    </row>
    <row r="1225" spans="1:7" x14ac:dyDescent="0.25">
      <c r="A1225" s="72">
        <v>4</v>
      </c>
      <c r="B1225" s="72">
        <v>22020202</v>
      </c>
      <c r="C1225" s="73" t="s">
        <v>34</v>
      </c>
      <c r="D1225" s="74">
        <v>1137400</v>
      </c>
      <c r="E1225" s="74">
        <v>2398304</v>
      </c>
      <c r="F1225" s="74">
        <v>2500000</v>
      </c>
      <c r="G1225" s="74">
        <v>3500000</v>
      </c>
    </row>
    <row r="1226" spans="1:7" x14ac:dyDescent="0.25">
      <c r="A1226" s="72">
        <v>5</v>
      </c>
      <c r="B1226" s="72">
        <v>22020301</v>
      </c>
      <c r="C1226" s="73" t="s">
        <v>26</v>
      </c>
      <c r="D1226" s="74">
        <v>1266050</v>
      </c>
      <c r="E1226" s="74">
        <v>636800</v>
      </c>
      <c r="F1226" s="74">
        <v>3000000</v>
      </c>
      <c r="G1226" s="74">
        <v>3000000</v>
      </c>
    </row>
    <row r="1227" spans="1:7" x14ac:dyDescent="0.25">
      <c r="A1227" s="72">
        <v>6</v>
      </c>
      <c r="B1227" s="72">
        <v>22020305</v>
      </c>
      <c r="C1227" s="73" t="s">
        <v>27</v>
      </c>
      <c r="D1227" s="75">
        <v>0</v>
      </c>
      <c r="E1227" s="75">
        <v>0</v>
      </c>
      <c r="F1227" s="74">
        <v>1000000</v>
      </c>
      <c r="G1227" s="75">
        <v>0</v>
      </c>
    </row>
    <row r="1228" spans="1:7" ht="26.4" x14ac:dyDescent="0.25">
      <c r="A1228" s="72">
        <v>7</v>
      </c>
      <c r="B1228" s="72">
        <v>22020401</v>
      </c>
      <c r="C1228" s="73" t="s">
        <v>28</v>
      </c>
      <c r="D1228" s="74">
        <v>741000</v>
      </c>
      <c r="E1228" s="74">
        <v>777000</v>
      </c>
      <c r="F1228" s="74">
        <v>2550000</v>
      </c>
      <c r="G1228" s="74">
        <v>3150000</v>
      </c>
    </row>
    <row r="1229" spans="1:7" x14ac:dyDescent="0.25">
      <c r="A1229" s="72">
        <v>8</v>
      </c>
      <c r="B1229" s="72">
        <v>22020402</v>
      </c>
      <c r="C1229" s="73" t="s">
        <v>29</v>
      </c>
      <c r="D1229" s="74">
        <v>261000</v>
      </c>
      <c r="E1229" s="74">
        <v>381500</v>
      </c>
      <c r="F1229" s="74">
        <v>500000</v>
      </c>
      <c r="G1229" s="75">
        <v>0</v>
      </c>
    </row>
    <row r="1230" spans="1:7" x14ac:dyDescent="0.25">
      <c r="A1230" s="72">
        <v>9</v>
      </c>
      <c r="B1230" s="72">
        <v>22020404</v>
      </c>
      <c r="C1230" s="73" t="s">
        <v>38</v>
      </c>
      <c r="D1230" s="75">
        <v>0</v>
      </c>
      <c r="E1230" s="75">
        <v>0</v>
      </c>
      <c r="F1230" s="75">
        <v>0</v>
      </c>
      <c r="G1230" s="74">
        <v>1350000</v>
      </c>
    </row>
    <row r="1231" spans="1:7" x14ac:dyDescent="0.25">
      <c r="A1231" s="72">
        <v>10</v>
      </c>
      <c r="B1231" s="72">
        <v>22020501</v>
      </c>
      <c r="C1231" s="73" t="s">
        <v>30</v>
      </c>
      <c r="D1231" s="74">
        <v>1157500</v>
      </c>
      <c r="E1231" s="74">
        <v>1650000</v>
      </c>
      <c r="F1231" s="74">
        <v>7500000</v>
      </c>
      <c r="G1231" s="74">
        <v>8500000</v>
      </c>
    </row>
    <row r="1232" spans="1:7" x14ac:dyDescent="0.25">
      <c r="A1232" s="72">
        <v>11</v>
      </c>
      <c r="B1232" s="72">
        <v>22020601</v>
      </c>
      <c r="C1232" s="73" t="s">
        <v>42</v>
      </c>
      <c r="D1232" s="75">
        <v>0</v>
      </c>
      <c r="E1232" s="75">
        <v>0</v>
      </c>
      <c r="F1232" s="75">
        <v>0</v>
      </c>
      <c r="G1232" s="74">
        <v>1500000</v>
      </c>
    </row>
    <row r="1233" spans="1:7" x14ac:dyDescent="0.25">
      <c r="A1233" s="72">
        <v>12</v>
      </c>
      <c r="B1233" s="72">
        <v>22021001</v>
      </c>
      <c r="C1233" s="73" t="s">
        <v>45</v>
      </c>
      <c r="D1233" s="74">
        <v>504000</v>
      </c>
      <c r="E1233" s="74">
        <v>561000</v>
      </c>
      <c r="F1233" s="74">
        <v>1000000</v>
      </c>
      <c r="G1233" s="74">
        <v>1500000</v>
      </c>
    </row>
    <row r="1234" spans="1:7" x14ac:dyDescent="0.25">
      <c r="A1234" s="72">
        <v>13</v>
      </c>
      <c r="B1234" s="72">
        <v>22021003</v>
      </c>
      <c r="C1234" s="73" t="s">
        <v>47</v>
      </c>
      <c r="D1234" s="74">
        <v>262000</v>
      </c>
      <c r="E1234" s="75">
        <v>0</v>
      </c>
      <c r="F1234" s="74">
        <v>600000</v>
      </c>
      <c r="G1234" s="74">
        <v>500000</v>
      </c>
    </row>
    <row r="1235" spans="1:7" x14ac:dyDescent="0.25">
      <c r="A1235" s="72">
        <v>14</v>
      </c>
      <c r="B1235" s="72">
        <v>22021007</v>
      </c>
      <c r="C1235" s="73" t="s">
        <v>48</v>
      </c>
      <c r="D1235" s="74">
        <v>567000</v>
      </c>
      <c r="E1235" s="74">
        <v>900000</v>
      </c>
      <c r="F1235" s="74">
        <v>1000000</v>
      </c>
      <c r="G1235" s="74">
        <v>500000</v>
      </c>
    </row>
    <row r="1236" spans="1:7" x14ac:dyDescent="0.25">
      <c r="A1236" s="223" t="s">
        <v>31</v>
      </c>
      <c r="B1236" s="223"/>
      <c r="C1236" s="223"/>
      <c r="D1236" s="76">
        <v>8820000</v>
      </c>
      <c r="E1236" s="76">
        <v>11424604</v>
      </c>
      <c r="F1236" s="76">
        <v>30000000</v>
      </c>
      <c r="G1236" s="76">
        <v>31500000</v>
      </c>
    </row>
    <row r="1237" spans="1:7" x14ac:dyDescent="0.25">
      <c r="A1237" s="71">
        <v>74</v>
      </c>
      <c r="B1237" s="71">
        <v>22900100100</v>
      </c>
      <c r="C1237" s="224" t="s">
        <v>190</v>
      </c>
      <c r="D1237" s="224"/>
      <c r="E1237" s="224"/>
      <c r="F1237" s="224"/>
      <c r="G1237" s="224"/>
    </row>
    <row r="1238" spans="1:7" x14ac:dyDescent="0.25">
      <c r="A1238" s="72">
        <v>1</v>
      </c>
      <c r="B1238" s="72">
        <v>22020101</v>
      </c>
      <c r="C1238" s="73" t="s">
        <v>78</v>
      </c>
      <c r="D1238" s="75">
        <v>0</v>
      </c>
      <c r="E1238" s="75">
        <v>0</v>
      </c>
      <c r="F1238" s="75">
        <v>0</v>
      </c>
      <c r="G1238" s="75">
        <v>0</v>
      </c>
    </row>
    <row r="1239" spans="1:7" x14ac:dyDescent="0.25">
      <c r="A1239" s="72">
        <v>2</v>
      </c>
      <c r="B1239" s="72">
        <v>22020102</v>
      </c>
      <c r="C1239" s="73" t="s">
        <v>25</v>
      </c>
      <c r="D1239" s="74">
        <v>4181000</v>
      </c>
      <c r="E1239" s="74">
        <v>3000000</v>
      </c>
      <c r="F1239" s="74">
        <v>7200000</v>
      </c>
      <c r="G1239" s="74">
        <v>7200000</v>
      </c>
    </row>
    <row r="1240" spans="1:7" x14ac:dyDescent="0.25">
      <c r="A1240" s="72">
        <v>3</v>
      </c>
      <c r="B1240" s="72">
        <v>22020201</v>
      </c>
      <c r="C1240" s="73" t="s">
        <v>33</v>
      </c>
      <c r="D1240" s="74">
        <v>2900000</v>
      </c>
      <c r="E1240" s="74">
        <v>3000000</v>
      </c>
      <c r="F1240" s="74">
        <v>5000000</v>
      </c>
      <c r="G1240" s="74">
        <v>5000000</v>
      </c>
    </row>
    <row r="1241" spans="1:7" x14ac:dyDescent="0.25">
      <c r="A1241" s="72">
        <v>4</v>
      </c>
      <c r="B1241" s="72">
        <v>22020202</v>
      </c>
      <c r="C1241" s="73" t="s">
        <v>34</v>
      </c>
      <c r="D1241" s="74">
        <v>2290000</v>
      </c>
      <c r="E1241" s="74">
        <v>1600000</v>
      </c>
      <c r="F1241" s="74">
        <v>2500000</v>
      </c>
      <c r="G1241" s="74">
        <v>2500000</v>
      </c>
    </row>
    <row r="1242" spans="1:7" x14ac:dyDescent="0.25">
      <c r="A1242" s="72">
        <v>5</v>
      </c>
      <c r="B1242" s="72">
        <v>22020301</v>
      </c>
      <c r="C1242" s="73" t="s">
        <v>26</v>
      </c>
      <c r="D1242" s="74">
        <v>3300000</v>
      </c>
      <c r="E1242" s="74">
        <v>3400000</v>
      </c>
      <c r="F1242" s="74">
        <v>5000000</v>
      </c>
      <c r="G1242" s="74">
        <v>5000000</v>
      </c>
    </row>
    <row r="1243" spans="1:7" x14ac:dyDescent="0.25">
      <c r="A1243" s="72">
        <v>6</v>
      </c>
      <c r="B1243" s="72">
        <v>22020305</v>
      </c>
      <c r="C1243" s="73" t="s">
        <v>27</v>
      </c>
      <c r="D1243" s="74">
        <v>1825000</v>
      </c>
      <c r="E1243" s="74">
        <v>1600000</v>
      </c>
      <c r="F1243" s="74">
        <v>2500000</v>
      </c>
      <c r="G1243" s="74">
        <v>2500000</v>
      </c>
    </row>
    <row r="1244" spans="1:7" ht="26.4" x14ac:dyDescent="0.25">
      <c r="A1244" s="72">
        <v>7</v>
      </c>
      <c r="B1244" s="72">
        <v>22020401</v>
      </c>
      <c r="C1244" s="73" t="s">
        <v>28</v>
      </c>
      <c r="D1244" s="74">
        <v>9676946</v>
      </c>
      <c r="E1244" s="74">
        <v>2524552</v>
      </c>
      <c r="F1244" s="74">
        <v>25000000</v>
      </c>
      <c r="G1244" s="74">
        <v>25000000</v>
      </c>
    </row>
    <row r="1245" spans="1:7" x14ac:dyDescent="0.25">
      <c r="A1245" s="72">
        <v>8</v>
      </c>
      <c r="B1245" s="72">
        <v>22020402</v>
      </c>
      <c r="C1245" s="73" t="s">
        <v>29</v>
      </c>
      <c r="D1245" s="74">
        <v>1610000</v>
      </c>
      <c r="E1245" s="74">
        <v>1300000</v>
      </c>
      <c r="F1245" s="74">
        <v>2000000</v>
      </c>
      <c r="G1245" s="74">
        <v>2000000</v>
      </c>
    </row>
    <row r="1246" spans="1:7" x14ac:dyDescent="0.25">
      <c r="A1246" s="72">
        <v>9</v>
      </c>
      <c r="B1246" s="72">
        <v>22020501</v>
      </c>
      <c r="C1246" s="73" t="s">
        <v>30</v>
      </c>
      <c r="D1246" s="74">
        <v>3505000</v>
      </c>
      <c r="E1246" s="74">
        <v>830000</v>
      </c>
      <c r="F1246" s="74">
        <v>15000000</v>
      </c>
      <c r="G1246" s="74">
        <v>15000000</v>
      </c>
    </row>
    <row r="1247" spans="1:7" x14ac:dyDescent="0.25">
      <c r="A1247" s="72">
        <v>10</v>
      </c>
      <c r="B1247" s="72">
        <v>22020503</v>
      </c>
      <c r="C1247" s="73" t="s">
        <v>41</v>
      </c>
      <c r="D1247" s="74">
        <v>4967750</v>
      </c>
      <c r="E1247" s="75">
        <v>0</v>
      </c>
      <c r="F1247" s="74">
        <v>8000000</v>
      </c>
      <c r="G1247" s="74">
        <v>8000000</v>
      </c>
    </row>
    <row r="1248" spans="1:7" x14ac:dyDescent="0.25">
      <c r="A1248" s="72">
        <v>11</v>
      </c>
      <c r="B1248" s="72">
        <v>22020504</v>
      </c>
      <c r="C1248" s="73" t="s">
        <v>82</v>
      </c>
      <c r="D1248" s="74">
        <v>455000</v>
      </c>
      <c r="E1248" s="74">
        <v>1280000</v>
      </c>
      <c r="F1248" s="74">
        <v>5000000</v>
      </c>
      <c r="G1248" s="74">
        <v>10000000</v>
      </c>
    </row>
    <row r="1249" spans="1:7" x14ac:dyDescent="0.25">
      <c r="A1249" s="72">
        <v>12</v>
      </c>
      <c r="B1249" s="72">
        <v>22020712</v>
      </c>
      <c r="C1249" s="73" t="s">
        <v>72</v>
      </c>
      <c r="D1249" s="74">
        <v>2600000</v>
      </c>
      <c r="E1249" s="74">
        <v>2800000</v>
      </c>
      <c r="F1249" s="74">
        <v>3000000</v>
      </c>
      <c r="G1249" s="74">
        <v>3000000</v>
      </c>
    </row>
    <row r="1250" spans="1:7" x14ac:dyDescent="0.25">
      <c r="A1250" s="72">
        <v>13</v>
      </c>
      <c r="B1250" s="72">
        <v>22020801</v>
      </c>
      <c r="C1250" s="73" t="s">
        <v>64</v>
      </c>
      <c r="D1250" s="74">
        <v>2500000</v>
      </c>
      <c r="E1250" s="74">
        <v>1600000</v>
      </c>
      <c r="F1250" s="74">
        <v>14000000</v>
      </c>
      <c r="G1250" s="74">
        <v>14000000</v>
      </c>
    </row>
    <row r="1251" spans="1:7" x14ac:dyDescent="0.25">
      <c r="A1251" s="72">
        <v>14</v>
      </c>
      <c r="B1251" s="72">
        <v>22020805</v>
      </c>
      <c r="C1251" s="73" t="s">
        <v>191</v>
      </c>
      <c r="D1251" s="74">
        <v>2250000</v>
      </c>
      <c r="E1251" s="74">
        <v>2550000</v>
      </c>
      <c r="F1251" s="74">
        <v>5000000</v>
      </c>
      <c r="G1251" s="74">
        <v>5000000</v>
      </c>
    </row>
    <row r="1252" spans="1:7" x14ac:dyDescent="0.25">
      <c r="A1252" s="72">
        <v>15</v>
      </c>
      <c r="B1252" s="72">
        <v>22021001</v>
      </c>
      <c r="C1252" s="73" t="s">
        <v>45</v>
      </c>
      <c r="D1252" s="74">
        <v>800000</v>
      </c>
      <c r="E1252" s="74">
        <v>2150000</v>
      </c>
      <c r="F1252" s="74">
        <v>5500000</v>
      </c>
      <c r="G1252" s="74">
        <v>5500000</v>
      </c>
    </row>
    <row r="1253" spans="1:7" x14ac:dyDescent="0.25">
      <c r="A1253" s="72">
        <v>16</v>
      </c>
      <c r="B1253" s="72">
        <v>22021003</v>
      </c>
      <c r="C1253" s="73" t="s">
        <v>47</v>
      </c>
      <c r="D1253" s="74">
        <v>4505300</v>
      </c>
      <c r="E1253" s="75">
        <v>0</v>
      </c>
      <c r="F1253" s="74">
        <v>5000000</v>
      </c>
      <c r="G1253" s="74">
        <v>5000000</v>
      </c>
    </row>
    <row r="1254" spans="1:7" x14ac:dyDescent="0.25">
      <c r="A1254" s="72">
        <v>17</v>
      </c>
      <c r="B1254" s="72">
        <v>22021007</v>
      </c>
      <c r="C1254" s="73" t="s">
        <v>48</v>
      </c>
      <c r="D1254" s="74">
        <v>13352000</v>
      </c>
      <c r="E1254" s="74">
        <v>4690000</v>
      </c>
      <c r="F1254" s="74">
        <v>20700000</v>
      </c>
      <c r="G1254" s="74">
        <v>20700000</v>
      </c>
    </row>
    <row r="1255" spans="1:7" x14ac:dyDescent="0.25">
      <c r="A1255" s="72">
        <v>18</v>
      </c>
      <c r="B1255" s="72">
        <v>22021014</v>
      </c>
      <c r="C1255" s="73" t="s">
        <v>49</v>
      </c>
      <c r="D1255" s="75">
        <v>0</v>
      </c>
      <c r="E1255" s="75">
        <v>0</v>
      </c>
      <c r="F1255" s="74">
        <v>600000</v>
      </c>
      <c r="G1255" s="74">
        <v>600000</v>
      </c>
    </row>
    <row r="1256" spans="1:7" x14ac:dyDescent="0.25">
      <c r="A1256" s="72">
        <v>19</v>
      </c>
      <c r="B1256" s="72">
        <v>22021041</v>
      </c>
      <c r="C1256" s="73" t="s">
        <v>98</v>
      </c>
      <c r="D1256" s="75">
        <v>0</v>
      </c>
      <c r="E1256" s="75">
        <v>0</v>
      </c>
      <c r="F1256" s="75">
        <v>0</v>
      </c>
      <c r="G1256" s="75">
        <v>0</v>
      </c>
    </row>
    <row r="1257" spans="1:7" x14ac:dyDescent="0.25">
      <c r="A1257" s="72">
        <v>20</v>
      </c>
      <c r="B1257" s="72">
        <v>22021060</v>
      </c>
      <c r="C1257" s="73" t="s">
        <v>54</v>
      </c>
      <c r="D1257" s="74">
        <v>10178000</v>
      </c>
      <c r="E1257" s="74">
        <v>3445200</v>
      </c>
      <c r="F1257" s="74">
        <v>13000000</v>
      </c>
      <c r="G1257" s="74">
        <v>13000000</v>
      </c>
    </row>
    <row r="1258" spans="1:7" x14ac:dyDescent="0.25">
      <c r="A1258" s="72">
        <v>21</v>
      </c>
      <c r="B1258" s="72">
        <v>22021062</v>
      </c>
      <c r="C1258" s="73" t="s">
        <v>102</v>
      </c>
      <c r="D1258" s="74">
        <v>3517000</v>
      </c>
      <c r="E1258" s="75">
        <v>0</v>
      </c>
      <c r="F1258" s="74">
        <v>6000000</v>
      </c>
      <c r="G1258" s="74">
        <v>6000000</v>
      </c>
    </row>
    <row r="1259" spans="1:7" x14ac:dyDescent="0.25">
      <c r="A1259" s="72">
        <v>22</v>
      </c>
      <c r="B1259" s="72">
        <v>22021066</v>
      </c>
      <c r="C1259" s="73" t="s">
        <v>103</v>
      </c>
      <c r="D1259" s="74">
        <v>200000</v>
      </c>
      <c r="E1259" s="75">
        <v>0</v>
      </c>
      <c r="F1259" s="74">
        <v>3000000</v>
      </c>
      <c r="G1259" s="74">
        <v>3000000</v>
      </c>
    </row>
    <row r="1260" spans="1:7" x14ac:dyDescent="0.25">
      <c r="A1260" s="72">
        <v>23</v>
      </c>
      <c r="B1260" s="72">
        <v>22021069</v>
      </c>
      <c r="C1260" s="73" t="s">
        <v>75</v>
      </c>
      <c r="D1260" s="75">
        <v>0</v>
      </c>
      <c r="E1260" s="74">
        <v>360710000</v>
      </c>
      <c r="F1260" s="74">
        <v>570000000</v>
      </c>
      <c r="G1260" s="74">
        <v>601150000</v>
      </c>
    </row>
    <row r="1261" spans="1:7" x14ac:dyDescent="0.25">
      <c r="A1261" s="223" t="s">
        <v>31</v>
      </c>
      <c r="B1261" s="223"/>
      <c r="C1261" s="223"/>
      <c r="D1261" s="76">
        <v>74612996</v>
      </c>
      <c r="E1261" s="76">
        <v>396479752</v>
      </c>
      <c r="F1261" s="76">
        <v>723000000</v>
      </c>
      <c r="G1261" s="76">
        <v>759150000</v>
      </c>
    </row>
    <row r="1262" spans="1:7" x14ac:dyDescent="0.25">
      <c r="A1262" s="71">
        <v>75</v>
      </c>
      <c r="B1262" s="71">
        <v>11100201600</v>
      </c>
      <c r="C1262" s="224" t="s">
        <v>192</v>
      </c>
      <c r="D1262" s="224"/>
      <c r="E1262" s="224"/>
      <c r="F1262" s="224"/>
      <c r="G1262" s="224"/>
    </row>
    <row r="1263" spans="1:7" x14ac:dyDescent="0.25">
      <c r="A1263" s="72">
        <v>1</v>
      </c>
      <c r="B1263" s="72">
        <v>22020102</v>
      </c>
      <c r="C1263" s="73" t="s">
        <v>25</v>
      </c>
      <c r="D1263" s="74">
        <v>7100000</v>
      </c>
      <c r="E1263" s="74">
        <v>5700000</v>
      </c>
      <c r="F1263" s="74">
        <v>5000000</v>
      </c>
      <c r="G1263" s="74">
        <v>7000000</v>
      </c>
    </row>
    <row r="1264" spans="1:7" x14ac:dyDescent="0.25">
      <c r="A1264" s="72">
        <v>2</v>
      </c>
      <c r="B1264" s="72">
        <v>22020201</v>
      </c>
      <c r="C1264" s="73" t="s">
        <v>33</v>
      </c>
      <c r="D1264" s="74">
        <v>1135000</v>
      </c>
      <c r="E1264" s="74">
        <v>705000</v>
      </c>
      <c r="F1264" s="74">
        <v>2000000</v>
      </c>
      <c r="G1264" s="74">
        <v>2000000</v>
      </c>
    </row>
    <row r="1265" spans="1:7" x14ac:dyDescent="0.25">
      <c r="A1265" s="72">
        <v>3</v>
      </c>
      <c r="B1265" s="72">
        <v>22020202</v>
      </c>
      <c r="C1265" s="73" t="s">
        <v>34</v>
      </c>
      <c r="D1265" s="74">
        <v>1115000</v>
      </c>
      <c r="E1265" s="74">
        <v>750000</v>
      </c>
      <c r="F1265" s="74">
        <v>4000000</v>
      </c>
      <c r="G1265" s="74">
        <v>2700000</v>
      </c>
    </row>
    <row r="1266" spans="1:7" x14ac:dyDescent="0.25">
      <c r="A1266" s="72">
        <v>4</v>
      </c>
      <c r="B1266" s="72">
        <v>22020301</v>
      </c>
      <c r="C1266" s="73" t="s">
        <v>26</v>
      </c>
      <c r="D1266" s="74">
        <v>2300000</v>
      </c>
      <c r="E1266" s="74">
        <v>1320000</v>
      </c>
      <c r="F1266" s="74">
        <v>3000000</v>
      </c>
      <c r="G1266" s="74">
        <v>4000000</v>
      </c>
    </row>
    <row r="1267" spans="1:7" ht="26.4" x14ac:dyDescent="0.25">
      <c r="A1267" s="72">
        <v>5</v>
      </c>
      <c r="B1267" s="72">
        <v>22020401</v>
      </c>
      <c r="C1267" s="73" t="s">
        <v>28</v>
      </c>
      <c r="D1267" s="75">
        <v>0</v>
      </c>
      <c r="E1267" s="74">
        <v>1450000</v>
      </c>
      <c r="F1267" s="74">
        <v>3000000</v>
      </c>
      <c r="G1267" s="74">
        <v>4000000</v>
      </c>
    </row>
    <row r="1268" spans="1:7" x14ac:dyDescent="0.25">
      <c r="A1268" s="72">
        <v>6</v>
      </c>
      <c r="B1268" s="72">
        <v>22020402</v>
      </c>
      <c r="C1268" s="73" t="s">
        <v>29</v>
      </c>
      <c r="D1268" s="74">
        <v>1650000</v>
      </c>
      <c r="E1268" s="74">
        <v>1050000</v>
      </c>
      <c r="F1268" s="74">
        <v>4000000</v>
      </c>
      <c r="G1268" s="74">
        <v>2000000</v>
      </c>
    </row>
    <row r="1269" spans="1:7" x14ac:dyDescent="0.25">
      <c r="A1269" s="72">
        <v>7</v>
      </c>
      <c r="B1269" s="72">
        <v>22020404</v>
      </c>
      <c r="C1269" s="73" t="s">
        <v>38</v>
      </c>
      <c r="D1269" s="74">
        <v>1450000</v>
      </c>
      <c r="E1269" s="74">
        <v>1080000</v>
      </c>
      <c r="F1269" s="74">
        <v>4000000</v>
      </c>
      <c r="G1269" s="74">
        <v>4000000</v>
      </c>
    </row>
    <row r="1270" spans="1:7" x14ac:dyDescent="0.25">
      <c r="A1270" s="72">
        <v>8</v>
      </c>
      <c r="B1270" s="72">
        <v>22020501</v>
      </c>
      <c r="C1270" s="73" t="s">
        <v>30</v>
      </c>
      <c r="D1270" s="74">
        <v>4241270</v>
      </c>
      <c r="E1270" s="74">
        <v>2300000</v>
      </c>
      <c r="F1270" s="74">
        <v>4000000</v>
      </c>
      <c r="G1270" s="74">
        <v>5000000</v>
      </c>
    </row>
    <row r="1271" spans="1:7" x14ac:dyDescent="0.25">
      <c r="A1271" s="72">
        <v>9</v>
      </c>
      <c r="B1271" s="72">
        <v>22021001</v>
      </c>
      <c r="C1271" s="73" t="s">
        <v>45</v>
      </c>
      <c r="D1271" s="74">
        <v>1150000</v>
      </c>
      <c r="E1271" s="74">
        <v>645000</v>
      </c>
      <c r="F1271" s="74">
        <v>5000000</v>
      </c>
      <c r="G1271" s="74">
        <v>5000000</v>
      </c>
    </row>
    <row r="1272" spans="1:7" x14ac:dyDescent="0.25">
      <c r="A1272" s="72">
        <v>10</v>
      </c>
      <c r="B1272" s="72">
        <v>22021041</v>
      </c>
      <c r="C1272" s="73" t="s">
        <v>98</v>
      </c>
      <c r="D1272" s="75">
        <v>0</v>
      </c>
      <c r="E1272" s="75">
        <v>0</v>
      </c>
      <c r="F1272" s="75">
        <v>0</v>
      </c>
      <c r="G1272" s="75">
        <v>0</v>
      </c>
    </row>
    <row r="1273" spans="1:7" x14ac:dyDescent="0.25">
      <c r="A1273" s="223" t="s">
        <v>31</v>
      </c>
      <c r="B1273" s="223"/>
      <c r="C1273" s="223"/>
      <c r="D1273" s="76">
        <v>20141270</v>
      </c>
      <c r="E1273" s="76">
        <v>15000000</v>
      </c>
      <c r="F1273" s="76">
        <v>34000000</v>
      </c>
      <c r="G1273" s="76">
        <v>35700000</v>
      </c>
    </row>
    <row r="1274" spans="1:7" x14ac:dyDescent="0.25">
      <c r="A1274" s="71">
        <v>76</v>
      </c>
      <c r="B1274" s="71">
        <v>52111500100</v>
      </c>
      <c r="C1274" s="224" t="s">
        <v>193</v>
      </c>
      <c r="D1274" s="224"/>
      <c r="E1274" s="224"/>
      <c r="F1274" s="224"/>
      <c r="G1274" s="224"/>
    </row>
    <row r="1275" spans="1:7" x14ac:dyDescent="0.25">
      <c r="A1275" s="72">
        <v>1</v>
      </c>
      <c r="B1275" s="72">
        <v>22020102</v>
      </c>
      <c r="C1275" s="73" t="s">
        <v>25</v>
      </c>
      <c r="D1275" s="74">
        <v>2000000</v>
      </c>
      <c r="E1275" s="75">
        <v>0</v>
      </c>
      <c r="F1275" s="74">
        <v>7000000</v>
      </c>
      <c r="G1275" s="74">
        <v>9500000</v>
      </c>
    </row>
    <row r="1276" spans="1:7" x14ac:dyDescent="0.25">
      <c r="A1276" s="72">
        <v>2</v>
      </c>
      <c r="B1276" s="72">
        <v>22020202</v>
      </c>
      <c r="C1276" s="73" t="s">
        <v>34</v>
      </c>
      <c r="D1276" s="74">
        <v>415000</v>
      </c>
      <c r="E1276" s="75">
        <v>0</v>
      </c>
      <c r="F1276" s="74">
        <v>2000000</v>
      </c>
      <c r="G1276" s="74">
        <v>2000000</v>
      </c>
    </row>
    <row r="1277" spans="1:7" x14ac:dyDescent="0.25">
      <c r="A1277" s="72">
        <v>3</v>
      </c>
      <c r="B1277" s="72">
        <v>22020301</v>
      </c>
      <c r="C1277" s="73" t="s">
        <v>26</v>
      </c>
      <c r="D1277" s="74">
        <v>198500</v>
      </c>
      <c r="E1277" s="75">
        <v>0</v>
      </c>
      <c r="F1277" s="74">
        <v>1150000</v>
      </c>
      <c r="G1277" s="74">
        <v>1150000</v>
      </c>
    </row>
    <row r="1278" spans="1:7" x14ac:dyDescent="0.25">
      <c r="A1278" s="72">
        <v>4</v>
      </c>
      <c r="B1278" s="72">
        <v>22020305</v>
      </c>
      <c r="C1278" s="73" t="s">
        <v>27</v>
      </c>
      <c r="D1278" s="74">
        <v>285000</v>
      </c>
      <c r="E1278" s="75">
        <v>0</v>
      </c>
      <c r="F1278" s="74">
        <v>1400000</v>
      </c>
      <c r="G1278" s="74">
        <v>1400000</v>
      </c>
    </row>
    <row r="1279" spans="1:7" ht="26.4" x14ac:dyDescent="0.25">
      <c r="A1279" s="72">
        <v>5</v>
      </c>
      <c r="B1279" s="72">
        <v>22020401</v>
      </c>
      <c r="C1279" s="73" t="s">
        <v>28</v>
      </c>
      <c r="D1279" s="74">
        <v>1375000</v>
      </c>
      <c r="E1279" s="74">
        <v>6562500</v>
      </c>
      <c r="F1279" s="74">
        <v>5000000</v>
      </c>
      <c r="G1279" s="74">
        <v>5000000</v>
      </c>
    </row>
    <row r="1280" spans="1:7" x14ac:dyDescent="0.25">
      <c r="A1280" s="72">
        <v>6</v>
      </c>
      <c r="B1280" s="72">
        <v>22020402</v>
      </c>
      <c r="C1280" s="73" t="s">
        <v>29</v>
      </c>
      <c r="D1280" s="74">
        <v>740000</v>
      </c>
      <c r="E1280" s="75">
        <v>0</v>
      </c>
      <c r="F1280" s="74">
        <v>1850000</v>
      </c>
      <c r="G1280" s="74">
        <v>1850000</v>
      </c>
    </row>
    <row r="1281" spans="1:7" x14ac:dyDescent="0.25">
      <c r="A1281" s="72">
        <v>7</v>
      </c>
      <c r="B1281" s="72">
        <v>22020406</v>
      </c>
      <c r="C1281" s="73" t="s">
        <v>56</v>
      </c>
      <c r="D1281" s="74">
        <v>7625000</v>
      </c>
      <c r="E1281" s="74">
        <v>4443900</v>
      </c>
      <c r="F1281" s="74">
        <v>22075000</v>
      </c>
      <c r="G1281" s="74">
        <v>22075000</v>
      </c>
    </row>
    <row r="1282" spans="1:7" x14ac:dyDescent="0.25">
      <c r="A1282" s="72">
        <v>8</v>
      </c>
      <c r="B1282" s="72">
        <v>22020501</v>
      </c>
      <c r="C1282" s="73" t="s">
        <v>30</v>
      </c>
      <c r="D1282" s="74">
        <v>790500</v>
      </c>
      <c r="E1282" s="75">
        <v>0</v>
      </c>
      <c r="F1282" s="74">
        <v>3000000</v>
      </c>
      <c r="G1282" s="74">
        <v>3000000</v>
      </c>
    </row>
    <row r="1283" spans="1:7" x14ac:dyDescent="0.25">
      <c r="A1283" s="72">
        <v>9</v>
      </c>
      <c r="B1283" s="72">
        <v>22021001</v>
      </c>
      <c r="C1283" s="73" t="s">
        <v>45</v>
      </c>
      <c r="D1283" s="74">
        <v>395000</v>
      </c>
      <c r="E1283" s="75">
        <v>0</v>
      </c>
      <c r="F1283" s="74">
        <v>4000000</v>
      </c>
      <c r="G1283" s="74">
        <v>4000000</v>
      </c>
    </row>
    <row r="1284" spans="1:7" x14ac:dyDescent="0.25">
      <c r="A1284" s="72">
        <v>10</v>
      </c>
      <c r="B1284" s="72">
        <v>22021007</v>
      </c>
      <c r="C1284" s="73" t="s">
        <v>48</v>
      </c>
      <c r="D1284" s="74">
        <v>393000</v>
      </c>
      <c r="E1284" s="75">
        <v>0</v>
      </c>
      <c r="F1284" s="74">
        <v>2525000</v>
      </c>
      <c r="G1284" s="74">
        <v>2525000</v>
      </c>
    </row>
    <row r="1285" spans="1:7" x14ac:dyDescent="0.25">
      <c r="A1285" s="223" t="s">
        <v>31</v>
      </c>
      <c r="B1285" s="223"/>
      <c r="C1285" s="223"/>
      <c r="D1285" s="76">
        <v>14217000</v>
      </c>
      <c r="E1285" s="76">
        <v>11006400</v>
      </c>
      <c r="F1285" s="76">
        <v>50000000</v>
      </c>
      <c r="G1285" s="76">
        <v>52500000</v>
      </c>
    </row>
    <row r="1286" spans="1:7" x14ac:dyDescent="0.25">
      <c r="A1286" s="71">
        <v>77</v>
      </c>
      <c r="B1286" s="71">
        <v>51400100100</v>
      </c>
      <c r="C1286" s="224" t="s">
        <v>194</v>
      </c>
      <c r="D1286" s="224"/>
      <c r="E1286" s="224"/>
      <c r="F1286" s="224"/>
      <c r="G1286" s="224"/>
    </row>
    <row r="1287" spans="1:7" x14ac:dyDescent="0.25">
      <c r="A1287" s="72">
        <v>1</v>
      </c>
      <c r="B1287" s="72">
        <v>22020102</v>
      </c>
      <c r="C1287" s="73" t="s">
        <v>25</v>
      </c>
      <c r="D1287" s="74">
        <v>6019161</v>
      </c>
      <c r="E1287" s="74">
        <v>6750000</v>
      </c>
      <c r="F1287" s="74">
        <v>9000000</v>
      </c>
      <c r="G1287" s="74">
        <v>10000000</v>
      </c>
    </row>
    <row r="1288" spans="1:7" x14ac:dyDescent="0.25">
      <c r="A1288" s="72">
        <v>2</v>
      </c>
      <c r="B1288" s="72">
        <v>22020201</v>
      </c>
      <c r="C1288" s="73" t="s">
        <v>33</v>
      </c>
      <c r="D1288" s="74">
        <v>851310</v>
      </c>
      <c r="E1288" s="74">
        <v>1125000</v>
      </c>
      <c r="F1288" s="74">
        <v>1500000</v>
      </c>
      <c r="G1288" s="74">
        <v>1600000</v>
      </c>
    </row>
    <row r="1289" spans="1:7" x14ac:dyDescent="0.25">
      <c r="A1289" s="72">
        <v>3</v>
      </c>
      <c r="B1289" s="72">
        <v>22020202</v>
      </c>
      <c r="C1289" s="73" t="s">
        <v>34</v>
      </c>
      <c r="D1289" s="74">
        <v>441972</v>
      </c>
      <c r="E1289" s="74">
        <v>974997</v>
      </c>
      <c r="F1289" s="74">
        <v>1300000</v>
      </c>
      <c r="G1289" s="74">
        <v>1600000</v>
      </c>
    </row>
    <row r="1290" spans="1:7" x14ac:dyDescent="0.25">
      <c r="A1290" s="72">
        <v>4</v>
      </c>
      <c r="B1290" s="72">
        <v>22020301</v>
      </c>
      <c r="C1290" s="73" t="s">
        <v>26</v>
      </c>
      <c r="D1290" s="74">
        <v>1421490</v>
      </c>
      <c r="E1290" s="74">
        <v>2850003</v>
      </c>
      <c r="F1290" s="74">
        <v>3800000</v>
      </c>
      <c r="G1290" s="74">
        <v>4000000</v>
      </c>
    </row>
    <row r="1291" spans="1:7" x14ac:dyDescent="0.25">
      <c r="A1291" s="72">
        <v>5</v>
      </c>
      <c r="B1291" s="72">
        <v>22020305</v>
      </c>
      <c r="C1291" s="73" t="s">
        <v>27</v>
      </c>
      <c r="D1291" s="74">
        <v>1271490</v>
      </c>
      <c r="E1291" s="74">
        <v>749997</v>
      </c>
      <c r="F1291" s="74">
        <v>1000000</v>
      </c>
      <c r="G1291" s="74">
        <v>1600000</v>
      </c>
    </row>
    <row r="1292" spans="1:7" ht="26.4" x14ac:dyDescent="0.25">
      <c r="A1292" s="72">
        <v>6</v>
      </c>
      <c r="B1292" s="72">
        <v>22020401</v>
      </c>
      <c r="C1292" s="73" t="s">
        <v>28</v>
      </c>
      <c r="D1292" s="74">
        <v>2338053</v>
      </c>
      <c r="E1292" s="74">
        <v>3449997</v>
      </c>
      <c r="F1292" s="74">
        <v>7000000</v>
      </c>
      <c r="G1292" s="74">
        <v>12000000</v>
      </c>
    </row>
    <row r="1293" spans="1:7" x14ac:dyDescent="0.25">
      <c r="A1293" s="72">
        <v>7</v>
      </c>
      <c r="B1293" s="72">
        <v>22020402</v>
      </c>
      <c r="C1293" s="73" t="s">
        <v>29</v>
      </c>
      <c r="D1293" s="74">
        <v>1843158</v>
      </c>
      <c r="E1293" s="74">
        <v>2250000</v>
      </c>
      <c r="F1293" s="74">
        <v>3000000</v>
      </c>
      <c r="G1293" s="74">
        <v>5000000</v>
      </c>
    </row>
    <row r="1294" spans="1:7" x14ac:dyDescent="0.25">
      <c r="A1294" s="72">
        <v>8</v>
      </c>
      <c r="B1294" s="72">
        <v>22020415</v>
      </c>
      <c r="C1294" s="73" t="s">
        <v>62</v>
      </c>
      <c r="D1294" s="75">
        <v>0</v>
      </c>
      <c r="E1294" s="75">
        <v>0</v>
      </c>
      <c r="F1294" s="74">
        <v>6000000</v>
      </c>
      <c r="G1294" s="74">
        <v>4000000</v>
      </c>
    </row>
    <row r="1295" spans="1:7" x14ac:dyDescent="0.25">
      <c r="A1295" s="72">
        <v>9</v>
      </c>
      <c r="B1295" s="72">
        <v>22020501</v>
      </c>
      <c r="C1295" s="73" t="s">
        <v>30</v>
      </c>
      <c r="D1295" s="74">
        <v>1556490</v>
      </c>
      <c r="E1295" s="74">
        <v>2250000</v>
      </c>
      <c r="F1295" s="74">
        <v>3000000</v>
      </c>
      <c r="G1295" s="74">
        <v>4000000</v>
      </c>
    </row>
    <row r="1296" spans="1:7" x14ac:dyDescent="0.25">
      <c r="A1296" s="72">
        <v>10</v>
      </c>
      <c r="B1296" s="72">
        <v>22020503</v>
      </c>
      <c r="C1296" s="73" t="s">
        <v>41</v>
      </c>
      <c r="D1296" s="74">
        <v>3590500</v>
      </c>
      <c r="E1296" s="74">
        <v>3989717</v>
      </c>
      <c r="F1296" s="74">
        <v>12000000</v>
      </c>
      <c r="G1296" s="74">
        <v>14000000</v>
      </c>
    </row>
    <row r="1297" spans="1:7" x14ac:dyDescent="0.25">
      <c r="A1297" s="72">
        <v>11</v>
      </c>
      <c r="B1297" s="72">
        <v>22021001</v>
      </c>
      <c r="C1297" s="73" t="s">
        <v>45</v>
      </c>
      <c r="D1297" s="74">
        <v>1556490</v>
      </c>
      <c r="E1297" s="74">
        <v>2250000</v>
      </c>
      <c r="F1297" s="74">
        <v>3000000</v>
      </c>
      <c r="G1297" s="74">
        <v>4000000</v>
      </c>
    </row>
    <row r="1298" spans="1:7" x14ac:dyDescent="0.25">
      <c r="A1298" s="72">
        <v>12</v>
      </c>
      <c r="B1298" s="72">
        <v>22021003</v>
      </c>
      <c r="C1298" s="73" t="s">
        <v>47</v>
      </c>
      <c r="D1298" s="74">
        <v>1989000</v>
      </c>
      <c r="E1298" s="74">
        <v>839000</v>
      </c>
      <c r="F1298" s="74">
        <v>4000000</v>
      </c>
      <c r="G1298" s="74">
        <v>2500000</v>
      </c>
    </row>
    <row r="1299" spans="1:7" x14ac:dyDescent="0.25">
      <c r="A1299" s="72">
        <v>13</v>
      </c>
      <c r="B1299" s="72">
        <v>22021007</v>
      </c>
      <c r="C1299" s="73" t="s">
        <v>48</v>
      </c>
      <c r="D1299" s="74">
        <v>26346497</v>
      </c>
      <c r="E1299" s="74">
        <v>44649997</v>
      </c>
      <c r="F1299" s="74">
        <v>100000000</v>
      </c>
      <c r="G1299" s="74">
        <v>140000000</v>
      </c>
    </row>
    <row r="1300" spans="1:7" x14ac:dyDescent="0.25">
      <c r="A1300" s="72">
        <v>14</v>
      </c>
      <c r="B1300" s="72">
        <v>22021049</v>
      </c>
      <c r="C1300" s="73" t="s">
        <v>66</v>
      </c>
      <c r="D1300" s="74">
        <v>12704000</v>
      </c>
      <c r="E1300" s="74">
        <v>4800000</v>
      </c>
      <c r="F1300" s="74">
        <v>170000000</v>
      </c>
      <c r="G1300" s="74">
        <v>170000000</v>
      </c>
    </row>
    <row r="1301" spans="1:7" x14ac:dyDescent="0.25">
      <c r="A1301" s="72">
        <v>15</v>
      </c>
      <c r="B1301" s="72">
        <v>22021052</v>
      </c>
      <c r="C1301" s="73" t="s">
        <v>99</v>
      </c>
      <c r="D1301" s="74">
        <v>32320000</v>
      </c>
      <c r="E1301" s="74">
        <v>74000000</v>
      </c>
      <c r="F1301" s="74">
        <v>125000000</v>
      </c>
      <c r="G1301" s="74">
        <v>155000000</v>
      </c>
    </row>
    <row r="1302" spans="1:7" x14ac:dyDescent="0.25">
      <c r="A1302" s="72">
        <v>16</v>
      </c>
      <c r="B1302" s="72">
        <v>22021058</v>
      </c>
      <c r="C1302" s="73" t="s">
        <v>91</v>
      </c>
      <c r="D1302" s="75">
        <v>0</v>
      </c>
      <c r="E1302" s="75">
        <v>0</v>
      </c>
      <c r="F1302" s="74">
        <v>5000000</v>
      </c>
      <c r="G1302" s="74">
        <v>3000000</v>
      </c>
    </row>
    <row r="1303" spans="1:7" x14ac:dyDescent="0.25">
      <c r="A1303" s="72">
        <v>17</v>
      </c>
      <c r="B1303" s="72">
        <v>22021060</v>
      </c>
      <c r="C1303" s="73" t="s">
        <v>54</v>
      </c>
      <c r="D1303" s="74">
        <v>645000</v>
      </c>
      <c r="E1303" s="75">
        <v>0</v>
      </c>
      <c r="F1303" s="74">
        <v>4000000</v>
      </c>
      <c r="G1303" s="74">
        <v>2000000</v>
      </c>
    </row>
    <row r="1304" spans="1:7" x14ac:dyDescent="0.25">
      <c r="A1304" s="72">
        <v>18</v>
      </c>
      <c r="B1304" s="72">
        <v>22021062</v>
      </c>
      <c r="C1304" s="73" t="s">
        <v>102</v>
      </c>
      <c r="D1304" s="74">
        <v>3805000</v>
      </c>
      <c r="E1304" s="75">
        <v>0</v>
      </c>
      <c r="F1304" s="74">
        <v>8400000</v>
      </c>
      <c r="G1304" s="74">
        <v>8650000</v>
      </c>
    </row>
    <row r="1305" spans="1:7" x14ac:dyDescent="0.25">
      <c r="A1305" s="72">
        <v>19</v>
      </c>
      <c r="B1305" s="72">
        <v>22021063</v>
      </c>
      <c r="C1305" s="73" t="s">
        <v>195</v>
      </c>
      <c r="D1305" s="75">
        <v>0</v>
      </c>
      <c r="E1305" s="75">
        <v>0</v>
      </c>
      <c r="F1305" s="74">
        <v>2000000</v>
      </c>
      <c r="G1305" s="74">
        <v>2000000</v>
      </c>
    </row>
    <row r="1306" spans="1:7" x14ac:dyDescent="0.25">
      <c r="A1306" s="72">
        <v>20</v>
      </c>
      <c r="B1306" s="72">
        <v>22021069</v>
      </c>
      <c r="C1306" s="73" t="s">
        <v>75</v>
      </c>
      <c r="D1306" s="75">
        <v>0</v>
      </c>
      <c r="E1306" s="74">
        <v>20073000</v>
      </c>
      <c r="F1306" s="74">
        <v>50000000</v>
      </c>
      <c r="G1306" s="74">
        <v>80000000</v>
      </c>
    </row>
    <row r="1307" spans="1:7" ht="26.4" x14ac:dyDescent="0.25">
      <c r="A1307" s="72">
        <v>21</v>
      </c>
      <c r="B1307" s="72">
        <v>22021075</v>
      </c>
      <c r="C1307" s="73" t="s">
        <v>196</v>
      </c>
      <c r="D1307" s="75">
        <v>0</v>
      </c>
      <c r="E1307" s="75">
        <v>0</v>
      </c>
      <c r="F1307" s="75">
        <v>0</v>
      </c>
      <c r="G1307" s="74">
        <v>150000000</v>
      </c>
    </row>
    <row r="1308" spans="1:7" x14ac:dyDescent="0.25">
      <c r="A1308" s="223" t="s">
        <v>31</v>
      </c>
      <c r="B1308" s="223"/>
      <c r="C1308" s="223"/>
      <c r="D1308" s="76">
        <v>98699611</v>
      </c>
      <c r="E1308" s="76">
        <v>171001708</v>
      </c>
      <c r="F1308" s="76">
        <v>519000000</v>
      </c>
      <c r="G1308" s="76">
        <v>774950000</v>
      </c>
    </row>
    <row r="1309" spans="1:7" x14ac:dyDescent="0.25">
      <c r="A1309" s="71">
        <v>78</v>
      </c>
      <c r="B1309" s="71">
        <v>26400100100</v>
      </c>
      <c r="C1309" s="224" t="s">
        <v>197</v>
      </c>
      <c r="D1309" s="224"/>
      <c r="E1309" s="224"/>
      <c r="F1309" s="224"/>
      <c r="G1309" s="224"/>
    </row>
    <row r="1310" spans="1:7" x14ac:dyDescent="0.25">
      <c r="A1310" s="72">
        <v>1</v>
      </c>
      <c r="B1310" s="72">
        <v>22020102</v>
      </c>
      <c r="C1310" s="73" t="s">
        <v>25</v>
      </c>
      <c r="D1310" s="74">
        <v>10861200</v>
      </c>
      <c r="E1310" s="74">
        <v>15490000</v>
      </c>
      <c r="F1310" s="74">
        <v>27450000</v>
      </c>
      <c r="G1310" s="74">
        <v>27450000</v>
      </c>
    </row>
    <row r="1311" spans="1:7" x14ac:dyDescent="0.25">
      <c r="A1311" s="72">
        <v>2</v>
      </c>
      <c r="B1311" s="72">
        <v>22020201</v>
      </c>
      <c r="C1311" s="73" t="s">
        <v>33</v>
      </c>
      <c r="D1311" s="74">
        <v>442500</v>
      </c>
      <c r="E1311" s="74">
        <v>310000</v>
      </c>
      <c r="F1311" s="74">
        <v>500000</v>
      </c>
      <c r="G1311" s="74">
        <v>500000</v>
      </c>
    </row>
    <row r="1312" spans="1:7" x14ac:dyDescent="0.25">
      <c r="A1312" s="72">
        <v>3</v>
      </c>
      <c r="B1312" s="72">
        <v>22020202</v>
      </c>
      <c r="C1312" s="73" t="s">
        <v>34</v>
      </c>
      <c r="D1312" s="74">
        <v>828000</v>
      </c>
      <c r="E1312" s="74">
        <v>2000000</v>
      </c>
      <c r="F1312" s="74">
        <v>2000000</v>
      </c>
      <c r="G1312" s="74">
        <v>2000000</v>
      </c>
    </row>
    <row r="1313" spans="1:7" x14ac:dyDescent="0.25">
      <c r="A1313" s="72">
        <v>4</v>
      </c>
      <c r="B1313" s="72">
        <v>22020301</v>
      </c>
      <c r="C1313" s="73" t="s">
        <v>26</v>
      </c>
      <c r="D1313" s="74">
        <v>945500</v>
      </c>
      <c r="E1313" s="74">
        <v>175000</v>
      </c>
      <c r="F1313" s="74">
        <v>1000000</v>
      </c>
      <c r="G1313" s="74">
        <v>1000000</v>
      </c>
    </row>
    <row r="1314" spans="1:7" x14ac:dyDescent="0.25">
      <c r="A1314" s="72">
        <v>5</v>
      </c>
      <c r="B1314" s="72">
        <v>22020303</v>
      </c>
      <c r="C1314" s="73" t="s">
        <v>36</v>
      </c>
      <c r="D1314" s="74">
        <v>436500</v>
      </c>
      <c r="E1314" s="74">
        <v>656000</v>
      </c>
      <c r="F1314" s="74">
        <v>500000</v>
      </c>
      <c r="G1314" s="74">
        <v>500000</v>
      </c>
    </row>
    <row r="1315" spans="1:7" x14ac:dyDescent="0.25">
      <c r="A1315" s="72">
        <v>6</v>
      </c>
      <c r="B1315" s="72">
        <v>22020305</v>
      </c>
      <c r="C1315" s="73" t="s">
        <v>27</v>
      </c>
      <c r="D1315" s="74">
        <v>286450</v>
      </c>
      <c r="E1315" s="74">
        <v>240040</v>
      </c>
      <c r="F1315" s="74">
        <v>300000</v>
      </c>
      <c r="G1315" s="74">
        <v>300000</v>
      </c>
    </row>
    <row r="1316" spans="1:7" ht="26.4" x14ac:dyDescent="0.25">
      <c r="A1316" s="72">
        <v>7</v>
      </c>
      <c r="B1316" s="72">
        <v>22020401</v>
      </c>
      <c r="C1316" s="73" t="s">
        <v>28</v>
      </c>
      <c r="D1316" s="74">
        <v>2735000</v>
      </c>
      <c r="E1316" s="74">
        <v>2440000</v>
      </c>
      <c r="F1316" s="74">
        <v>3500000</v>
      </c>
      <c r="G1316" s="74">
        <v>3500000</v>
      </c>
    </row>
    <row r="1317" spans="1:7" x14ac:dyDescent="0.25">
      <c r="A1317" s="72">
        <v>8</v>
      </c>
      <c r="B1317" s="72">
        <v>22020501</v>
      </c>
      <c r="C1317" s="73" t="s">
        <v>30</v>
      </c>
      <c r="D1317" s="74">
        <v>2358375</v>
      </c>
      <c r="E1317" s="75">
        <v>0</v>
      </c>
      <c r="F1317" s="74">
        <v>3500000</v>
      </c>
      <c r="G1317" s="74">
        <v>3500000</v>
      </c>
    </row>
    <row r="1318" spans="1:7" x14ac:dyDescent="0.25">
      <c r="A1318" s="72">
        <v>9</v>
      </c>
      <c r="B1318" s="72">
        <v>22020503</v>
      </c>
      <c r="C1318" s="73" t="s">
        <v>41</v>
      </c>
      <c r="D1318" s="75">
        <v>0</v>
      </c>
      <c r="E1318" s="74">
        <v>990000</v>
      </c>
      <c r="F1318" s="74">
        <v>4000000</v>
      </c>
      <c r="G1318" s="74">
        <v>5000000</v>
      </c>
    </row>
    <row r="1319" spans="1:7" x14ac:dyDescent="0.25">
      <c r="A1319" s="72">
        <v>10</v>
      </c>
      <c r="B1319" s="72">
        <v>22020605</v>
      </c>
      <c r="C1319" s="73" t="s">
        <v>94</v>
      </c>
      <c r="D1319" s="75">
        <v>0</v>
      </c>
      <c r="E1319" s="75">
        <v>0</v>
      </c>
      <c r="F1319" s="75">
        <v>0</v>
      </c>
      <c r="G1319" s="74">
        <v>1000000</v>
      </c>
    </row>
    <row r="1320" spans="1:7" x14ac:dyDescent="0.25">
      <c r="A1320" s="72">
        <v>11</v>
      </c>
      <c r="B1320" s="72">
        <v>22020801</v>
      </c>
      <c r="C1320" s="73" t="s">
        <v>64</v>
      </c>
      <c r="D1320" s="74">
        <v>2039025</v>
      </c>
      <c r="E1320" s="74">
        <v>3300000</v>
      </c>
      <c r="F1320" s="74">
        <v>5000000</v>
      </c>
      <c r="G1320" s="74">
        <v>5000000</v>
      </c>
    </row>
    <row r="1321" spans="1:7" x14ac:dyDescent="0.25">
      <c r="A1321" s="72">
        <v>12</v>
      </c>
      <c r="B1321" s="72">
        <v>22021003</v>
      </c>
      <c r="C1321" s="73" t="s">
        <v>47</v>
      </c>
      <c r="D1321" s="74">
        <v>483250</v>
      </c>
      <c r="E1321" s="74">
        <v>2200000</v>
      </c>
      <c r="F1321" s="74">
        <v>2500000</v>
      </c>
      <c r="G1321" s="74">
        <v>2500000</v>
      </c>
    </row>
    <row r="1322" spans="1:7" x14ac:dyDescent="0.25">
      <c r="A1322" s="72">
        <v>13</v>
      </c>
      <c r="B1322" s="72">
        <v>22021006</v>
      </c>
      <c r="C1322" s="73" t="s">
        <v>95</v>
      </c>
      <c r="D1322" s="74">
        <v>237000</v>
      </c>
      <c r="E1322" s="74">
        <v>230000</v>
      </c>
      <c r="F1322" s="74">
        <v>250000</v>
      </c>
      <c r="G1322" s="74">
        <v>250000</v>
      </c>
    </row>
    <row r="1323" spans="1:7" x14ac:dyDescent="0.25">
      <c r="A1323" s="72">
        <v>14</v>
      </c>
      <c r="B1323" s="72">
        <v>22021007</v>
      </c>
      <c r="C1323" s="73" t="s">
        <v>48</v>
      </c>
      <c r="D1323" s="74">
        <v>2443400</v>
      </c>
      <c r="E1323" s="74">
        <v>1824000</v>
      </c>
      <c r="F1323" s="74">
        <v>3500000</v>
      </c>
      <c r="G1323" s="74">
        <v>3500000</v>
      </c>
    </row>
    <row r="1324" spans="1:7" x14ac:dyDescent="0.25">
      <c r="A1324" s="72">
        <v>15</v>
      </c>
      <c r="B1324" s="72">
        <v>22021014</v>
      </c>
      <c r="C1324" s="73" t="s">
        <v>49</v>
      </c>
      <c r="D1324" s="75">
        <v>0</v>
      </c>
      <c r="E1324" s="75">
        <v>0</v>
      </c>
      <c r="F1324" s="75">
        <v>0</v>
      </c>
      <c r="G1324" s="74">
        <v>700000</v>
      </c>
    </row>
    <row r="1325" spans="1:7" x14ac:dyDescent="0.25">
      <c r="A1325" s="223" t="s">
        <v>31</v>
      </c>
      <c r="B1325" s="223"/>
      <c r="C1325" s="223"/>
      <c r="D1325" s="76">
        <v>24096200</v>
      </c>
      <c r="E1325" s="76">
        <v>29855040</v>
      </c>
      <c r="F1325" s="76">
        <v>54000000</v>
      </c>
      <c r="G1325" s="76">
        <v>56700000</v>
      </c>
    </row>
    <row r="1326" spans="1:7" x14ac:dyDescent="0.25">
      <c r="A1326" s="71">
        <v>79</v>
      </c>
      <c r="B1326" s="71">
        <v>25210300100</v>
      </c>
      <c r="C1326" s="224" t="s">
        <v>198</v>
      </c>
      <c r="D1326" s="224"/>
      <c r="E1326" s="224"/>
      <c r="F1326" s="224"/>
      <c r="G1326" s="224"/>
    </row>
    <row r="1327" spans="1:7" x14ac:dyDescent="0.25">
      <c r="A1327" s="72">
        <v>1</v>
      </c>
      <c r="B1327" s="72">
        <v>22020102</v>
      </c>
      <c r="C1327" s="73" t="s">
        <v>25</v>
      </c>
      <c r="D1327" s="74">
        <v>3458000</v>
      </c>
      <c r="E1327" s="74">
        <v>20345000</v>
      </c>
      <c r="F1327" s="74">
        <v>10000000</v>
      </c>
      <c r="G1327" s="74">
        <v>15000000</v>
      </c>
    </row>
    <row r="1328" spans="1:7" x14ac:dyDescent="0.25">
      <c r="A1328" s="72">
        <v>2</v>
      </c>
      <c r="B1328" s="72">
        <v>22020201</v>
      </c>
      <c r="C1328" s="73" t="s">
        <v>33</v>
      </c>
      <c r="D1328" s="74">
        <v>590000</v>
      </c>
      <c r="E1328" s="74">
        <v>752000</v>
      </c>
      <c r="F1328" s="74">
        <v>1800000</v>
      </c>
      <c r="G1328" s="74">
        <v>2200000</v>
      </c>
    </row>
    <row r="1329" spans="1:7" x14ac:dyDescent="0.25">
      <c r="A1329" s="72">
        <v>3</v>
      </c>
      <c r="B1329" s="72">
        <v>22020202</v>
      </c>
      <c r="C1329" s="73" t="s">
        <v>34</v>
      </c>
      <c r="D1329" s="74">
        <v>466000</v>
      </c>
      <c r="E1329" s="74">
        <v>319000</v>
      </c>
      <c r="F1329" s="74">
        <v>1200000</v>
      </c>
      <c r="G1329" s="74">
        <v>1500000</v>
      </c>
    </row>
    <row r="1330" spans="1:7" x14ac:dyDescent="0.25">
      <c r="A1330" s="72">
        <v>4</v>
      </c>
      <c r="B1330" s="72">
        <v>22020301</v>
      </c>
      <c r="C1330" s="73" t="s">
        <v>26</v>
      </c>
      <c r="D1330" s="74">
        <v>1200000</v>
      </c>
      <c r="E1330" s="74">
        <v>1351000</v>
      </c>
      <c r="F1330" s="74">
        <v>2200000</v>
      </c>
      <c r="G1330" s="74">
        <v>2500000</v>
      </c>
    </row>
    <row r="1331" spans="1:7" ht="26.4" x14ac:dyDescent="0.25">
      <c r="A1331" s="72">
        <v>5</v>
      </c>
      <c r="B1331" s="72">
        <v>22020401</v>
      </c>
      <c r="C1331" s="73" t="s">
        <v>28</v>
      </c>
      <c r="D1331" s="74">
        <v>3157000</v>
      </c>
      <c r="E1331" s="74">
        <v>3128000</v>
      </c>
      <c r="F1331" s="74">
        <v>6000000</v>
      </c>
      <c r="G1331" s="74">
        <v>7000000</v>
      </c>
    </row>
    <row r="1332" spans="1:7" x14ac:dyDescent="0.25">
      <c r="A1332" s="72">
        <v>6</v>
      </c>
      <c r="B1332" s="72">
        <v>22020402</v>
      </c>
      <c r="C1332" s="73" t="s">
        <v>29</v>
      </c>
      <c r="D1332" s="74">
        <v>820000</v>
      </c>
      <c r="E1332" s="74">
        <v>1367000</v>
      </c>
      <c r="F1332" s="74">
        <v>1900000</v>
      </c>
      <c r="G1332" s="74">
        <v>2215000</v>
      </c>
    </row>
    <row r="1333" spans="1:7" x14ac:dyDescent="0.25">
      <c r="A1333" s="72">
        <v>7</v>
      </c>
      <c r="B1333" s="72">
        <v>22020414</v>
      </c>
      <c r="C1333" s="73" t="s">
        <v>199</v>
      </c>
      <c r="D1333" s="75">
        <v>0</v>
      </c>
      <c r="E1333" s="75">
        <v>0</v>
      </c>
      <c r="F1333" s="74">
        <v>12000000</v>
      </c>
      <c r="G1333" s="74">
        <v>6000000</v>
      </c>
    </row>
    <row r="1334" spans="1:7" x14ac:dyDescent="0.25">
      <c r="A1334" s="72">
        <v>8</v>
      </c>
      <c r="B1334" s="72">
        <v>22020501</v>
      </c>
      <c r="C1334" s="73" t="s">
        <v>30</v>
      </c>
      <c r="D1334" s="74">
        <v>785000</v>
      </c>
      <c r="E1334" s="74">
        <v>253000</v>
      </c>
      <c r="F1334" s="74">
        <v>5500000</v>
      </c>
      <c r="G1334" s="74">
        <v>6000000</v>
      </c>
    </row>
    <row r="1335" spans="1:7" x14ac:dyDescent="0.25">
      <c r="A1335" s="72">
        <v>9</v>
      </c>
      <c r="B1335" s="72">
        <v>22021001</v>
      </c>
      <c r="C1335" s="73" t="s">
        <v>45</v>
      </c>
      <c r="D1335" s="74">
        <v>1024000</v>
      </c>
      <c r="E1335" s="74">
        <v>535000</v>
      </c>
      <c r="F1335" s="74">
        <v>1700000</v>
      </c>
      <c r="G1335" s="74">
        <v>2000000</v>
      </c>
    </row>
    <row r="1336" spans="1:7" x14ac:dyDescent="0.25">
      <c r="A1336" s="223" t="s">
        <v>31</v>
      </c>
      <c r="B1336" s="223"/>
      <c r="C1336" s="223"/>
      <c r="D1336" s="76">
        <v>11500000</v>
      </c>
      <c r="E1336" s="76">
        <v>28050000</v>
      </c>
      <c r="F1336" s="76">
        <v>42300000</v>
      </c>
      <c r="G1336" s="76">
        <v>44415000</v>
      </c>
    </row>
    <row r="1337" spans="1:7" x14ac:dyDescent="0.25">
      <c r="A1337" s="71">
        <v>80</v>
      </c>
      <c r="B1337" s="71">
        <v>14000200100</v>
      </c>
      <c r="C1337" s="224" t="s">
        <v>200</v>
      </c>
      <c r="D1337" s="224"/>
      <c r="E1337" s="224"/>
      <c r="F1337" s="224"/>
      <c r="G1337" s="224"/>
    </row>
    <row r="1338" spans="1:7" x14ac:dyDescent="0.25">
      <c r="A1338" s="72">
        <v>1</v>
      </c>
      <c r="B1338" s="72">
        <v>22020102</v>
      </c>
      <c r="C1338" s="73" t="s">
        <v>25</v>
      </c>
      <c r="D1338" s="74">
        <v>10250000</v>
      </c>
      <c r="E1338" s="74">
        <v>8250000</v>
      </c>
      <c r="F1338" s="74">
        <v>35000000</v>
      </c>
      <c r="G1338" s="74">
        <v>25000000</v>
      </c>
    </row>
    <row r="1339" spans="1:7" x14ac:dyDescent="0.25">
      <c r="A1339" s="72">
        <v>2</v>
      </c>
      <c r="B1339" s="72">
        <v>22020201</v>
      </c>
      <c r="C1339" s="73" t="s">
        <v>33</v>
      </c>
      <c r="D1339" s="74">
        <v>4800000</v>
      </c>
      <c r="E1339" s="74">
        <v>4090000</v>
      </c>
      <c r="F1339" s="74">
        <v>12800000</v>
      </c>
      <c r="G1339" s="74">
        <v>11000000</v>
      </c>
    </row>
    <row r="1340" spans="1:7" x14ac:dyDescent="0.25">
      <c r="A1340" s="72">
        <v>3</v>
      </c>
      <c r="B1340" s="72">
        <v>22020202</v>
      </c>
      <c r="C1340" s="73" t="s">
        <v>34</v>
      </c>
      <c r="D1340" s="74">
        <v>180000</v>
      </c>
      <c r="E1340" s="75">
        <v>0</v>
      </c>
      <c r="F1340" s="74">
        <v>500000</v>
      </c>
      <c r="G1340" s="74">
        <v>1000000</v>
      </c>
    </row>
    <row r="1341" spans="1:7" x14ac:dyDescent="0.25">
      <c r="A1341" s="72">
        <v>4</v>
      </c>
      <c r="B1341" s="72">
        <v>22020301</v>
      </c>
      <c r="C1341" s="73" t="s">
        <v>26</v>
      </c>
      <c r="D1341" s="74">
        <v>2700000</v>
      </c>
      <c r="E1341" s="74">
        <v>4953000</v>
      </c>
      <c r="F1341" s="74">
        <v>10000000</v>
      </c>
      <c r="G1341" s="74">
        <v>11000000</v>
      </c>
    </row>
    <row r="1342" spans="1:7" x14ac:dyDescent="0.25">
      <c r="A1342" s="72">
        <v>5</v>
      </c>
      <c r="B1342" s="72">
        <v>22020305</v>
      </c>
      <c r="C1342" s="73" t="s">
        <v>27</v>
      </c>
      <c r="D1342" s="74">
        <v>4300000</v>
      </c>
      <c r="E1342" s="74">
        <v>2990000</v>
      </c>
      <c r="F1342" s="74">
        <v>10000000</v>
      </c>
      <c r="G1342" s="74">
        <v>13000000</v>
      </c>
    </row>
    <row r="1343" spans="1:7" ht="26.4" x14ac:dyDescent="0.25">
      <c r="A1343" s="72">
        <v>6</v>
      </c>
      <c r="B1343" s="72">
        <v>22020401</v>
      </c>
      <c r="C1343" s="73" t="s">
        <v>28</v>
      </c>
      <c r="D1343" s="74">
        <v>5207400</v>
      </c>
      <c r="E1343" s="74">
        <v>7553375</v>
      </c>
      <c r="F1343" s="74">
        <v>11000000</v>
      </c>
      <c r="G1343" s="74">
        <v>10000000</v>
      </c>
    </row>
    <row r="1344" spans="1:7" x14ac:dyDescent="0.25">
      <c r="A1344" s="72">
        <v>7</v>
      </c>
      <c r="B1344" s="72">
        <v>22020402</v>
      </c>
      <c r="C1344" s="73" t="s">
        <v>29</v>
      </c>
      <c r="D1344" s="74">
        <v>900000</v>
      </c>
      <c r="E1344" s="74">
        <v>1820000</v>
      </c>
      <c r="F1344" s="74">
        <v>3500000</v>
      </c>
      <c r="G1344" s="74">
        <v>3800000</v>
      </c>
    </row>
    <row r="1345" spans="1:7" x14ac:dyDescent="0.25">
      <c r="A1345" s="72">
        <v>8</v>
      </c>
      <c r="B1345" s="72">
        <v>22020501</v>
      </c>
      <c r="C1345" s="73" t="s">
        <v>30</v>
      </c>
      <c r="D1345" s="74">
        <v>10880000</v>
      </c>
      <c r="E1345" s="74">
        <v>9270000</v>
      </c>
      <c r="F1345" s="74">
        <v>20000000</v>
      </c>
      <c r="G1345" s="74">
        <v>32800000</v>
      </c>
    </row>
    <row r="1346" spans="1:7" x14ac:dyDescent="0.25">
      <c r="A1346" s="72">
        <v>9</v>
      </c>
      <c r="B1346" s="72">
        <v>22020503</v>
      </c>
      <c r="C1346" s="73" t="s">
        <v>41</v>
      </c>
      <c r="D1346" s="74">
        <v>13826000</v>
      </c>
      <c r="E1346" s="74">
        <v>8649200</v>
      </c>
      <c r="F1346" s="74">
        <v>25000000</v>
      </c>
      <c r="G1346" s="74">
        <v>20000000</v>
      </c>
    </row>
    <row r="1347" spans="1:7" x14ac:dyDescent="0.25">
      <c r="A1347" s="72">
        <v>10</v>
      </c>
      <c r="B1347" s="72">
        <v>22020709</v>
      </c>
      <c r="C1347" s="73" t="s">
        <v>122</v>
      </c>
      <c r="D1347" s="74">
        <v>9960000</v>
      </c>
      <c r="E1347" s="74">
        <v>8154000</v>
      </c>
      <c r="F1347" s="74">
        <v>10000000</v>
      </c>
      <c r="G1347" s="74">
        <v>15000000</v>
      </c>
    </row>
    <row r="1348" spans="1:7" x14ac:dyDescent="0.25">
      <c r="A1348" s="72">
        <v>11</v>
      </c>
      <c r="B1348" s="72">
        <v>22020901</v>
      </c>
      <c r="C1348" s="73" t="s">
        <v>57</v>
      </c>
      <c r="D1348" s="74">
        <v>31600</v>
      </c>
      <c r="E1348" s="74">
        <v>180000</v>
      </c>
      <c r="F1348" s="74">
        <v>200000</v>
      </c>
      <c r="G1348" s="74">
        <v>400000</v>
      </c>
    </row>
    <row r="1349" spans="1:7" x14ac:dyDescent="0.25">
      <c r="A1349" s="72">
        <v>12</v>
      </c>
      <c r="B1349" s="72">
        <v>22021007</v>
      </c>
      <c r="C1349" s="73" t="s">
        <v>48</v>
      </c>
      <c r="D1349" s="74">
        <v>710000</v>
      </c>
      <c r="E1349" s="74">
        <v>300000</v>
      </c>
      <c r="F1349" s="74">
        <v>2000000</v>
      </c>
      <c r="G1349" s="74">
        <v>4000000</v>
      </c>
    </row>
    <row r="1350" spans="1:7" x14ac:dyDescent="0.25">
      <c r="A1350" s="223" t="s">
        <v>31</v>
      </c>
      <c r="B1350" s="223"/>
      <c r="C1350" s="223"/>
      <c r="D1350" s="76">
        <v>63745000</v>
      </c>
      <c r="E1350" s="76">
        <v>56209575</v>
      </c>
      <c r="F1350" s="76">
        <v>140000000</v>
      </c>
      <c r="G1350" s="76">
        <v>147000000</v>
      </c>
    </row>
    <row r="1351" spans="1:7" x14ac:dyDescent="0.25">
      <c r="A1351" s="71">
        <v>81</v>
      </c>
      <c r="B1351" s="71">
        <v>11103500200</v>
      </c>
      <c r="C1351" s="224" t="s">
        <v>201</v>
      </c>
      <c r="D1351" s="224"/>
      <c r="E1351" s="224"/>
      <c r="F1351" s="224"/>
      <c r="G1351" s="224"/>
    </row>
    <row r="1352" spans="1:7" x14ac:dyDescent="0.25">
      <c r="A1352" s="72">
        <v>1</v>
      </c>
      <c r="B1352" s="72">
        <v>22020102</v>
      </c>
      <c r="C1352" s="73" t="s">
        <v>25</v>
      </c>
      <c r="D1352" s="74">
        <v>8580450</v>
      </c>
      <c r="E1352" s="74">
        <v>10786907</v>
      </c>
      <c r="F1352" s="74">
        <v>13000000</v>
      </c>
      <c r="G1352" s="74">
        <v>18000000</v>
      </c>
    </row>
    <row r="1353" spans="1:7" x14ac:dyDescent="0.25">
      <c r="A1353" s="72">
        <v>2</v>
      </c>
      <c r="B1353" s="72">
        <v>22020201</v>
      </c>
      <c r="C1353" s="73" t="s">
        <v>33</v>
      </c>
      <c r="D1353" s="74">
        <v>120000</v>
      </c>
      <c r="E1353" s="74">
        <v>180000</v>
      </c>
      <c r="F1353" s="74">
        <v>500000</v>
      </c>
      <c r="G1353" s="74">
        <v>1000000</v>
      </c>
    </row>
    <row r="1354" spans="1:7" x14ac:dyDescent="0.25">
      <c r="A1354" s="72">
        <v>3</v>
      </c>
      <c r="B1354" s="72">
        <v>22020202</v>
      </c>
      <c r="C1354" s="73" t="s">
        <v>34</v>
      </c>
      <c r="D1354" s="74">
        <v>318800</v>
      </c>
      <c r="E1354" s="74">
        <v>419600</v>
      </c>
      <c r="F1354" s="74">
        <v>500000</v>
      </c>
      <c r="G1354" s="74">
        <v>1000000</v>
      </c>
    </row>
    <row r="1355" spans="1:7" x14ac:dyDescent="0.25">
      <c r="A1355" s="72">
        <v>4</v>
      </c>
      <c r="B1355" s="72">
        <v>22020301</v>
      </c>
      <c r="C1355" s="73" t="s">
        <v>26</v>
      </c>
      <c r="D1355" s="74">
        <v>1498100</v>
      </c>
      <c r="E1355" s="74">
        <v>2786118</v>
      </c>
      <c r="F1355" s="74">
        <v>3500000</v>
      </c>
      <c r="G1355" s="74">
        <v>5200000</v>
      </c>
    </row>
    <row r="1356" spans="1:7" x14ac:dyDescent="0.25">
      <c r="A1356" s="72">
        <v>5</v>
      </c>
      <c r="B1356" s="72">
        <v>22020303</v>
      </c>
      <c r="C1356" s="73" t="s">
        <v>36</v>
      </c>
      <c r="D1356" s="74">
        <v>219900</v>
      </c>
      <c r="E1356" s="74">
        <v>303600</v>
      </c>
      <c r="F1356" s="74">
        <v>500000</v>
      </c>
      <c r="G1356" s="74">
        <v>1000000</v>
      </c>
    </row>
    <row r="1357" spans="1:7" x14ac:dyDescent="0.25">
      <c r="A1357" s="72">
        <v>6</v>
      </c>
      <c r="B1357" s="72">
        <v>22020305</v>
      </c>
      <c r="C1357" s="73" t="s">
        <v>27</v>
      </c>
      <c r="D1357" s="75">
        <v>0</v>
      </c>
      <c r="E1357" s="74">
        <v>96000</v>
      </c>
      <c r="F1357" s="74">
        <v>500000</v>
      </c>
      <c r="G1357" s="74">
        <v>1500000</v>
      </c>
    </row>
    <row r="1358" spans="1:7" ht="26.4" x14ac:dyDescent="0.25">
      <c r="A1358" s="72">
        <v>7</v>
      </c>
      <c r="B1358" s="72">
        <v>22020401</v>
      </c>
      <c r="C1358" s="73" t="s">
        <v>28</v>
      </c>
      <c r="D1358" s="74">
        <v>1256700</v>
      </c>
      <c r="E1358" s="74">
        <v>2689000</v>
      </c>
      <c r="F1358" s="74">
        <v>3000000</v>
      </c>
      <c r="G1358" s="74">
        <v>10600000</v>
      </c>
    </row>
    <row r="1359" spans="1:7" x14ac:dyDescent="0.25">
      <c r="A1359" s="72">
        <v>8</v>
      </c>
      <c r="B1359" s="72">
        <v>22020402</v>
      </c>
      <c r="C1359" s="73" t="s">
        <v>29</v>
      </c>
      <c r="D1359" s="74">
        <v>400750</v>
      </c>
      <c r="E1359" s="74">
        <v>1329000</v>
      </c>
      <c r="F1359" s="74">
        <v>2000000</v>
      </c>
      <c r="G1359" s="74">
        <v>3400000</v>
      </c>
    </row>
    <row r="1360" spans="1:7" x14ac:dyDescent="0.25">
      <c r="A1360" s="72">
        <v>9</v>
      </c>
      <c r="B1360" s="72">
        <v>22020501</v>
      </c>
      <c r="C1360" s="73" t="s">
        <v>30</v>
      </c>
      <c r="D1360" s="74">
        <v>106000</v>
      </c>
      <c r="E1360" s="74">
        <v>25000</v>
      </c>
      <c r="F1360" s="74">
        <v>3000000</v>
      </c>
      <c r="G1360" s="74">
        <v>5600000</v>
      </c>
    </row>
    <row r="1361" spans="1:7" x14ac:dyDescent="0.25">
      <c r="A1361" s="72">
        <v>10</v>
      </c>
      <c r="B1361" s="72">
        <v>22020503</v>
      </c>
      <c r="C1361" s="73" t="s">
        <v>41</v>
      </c>
      <c r="D1361" s="74">
        <v>7945000</v>
      </c>
      <c r="E1361" s="74">
        <v>3440000</v>
      </c>
      <c r="F1361" s="74">
        <v>15000000</v>
      </c>
      <c r="G1361" s="74">
        <v>19000000</v>
      </c>
    </row>
    <row r="1362" spans="1:7" x14ac:dyDescent="0.25">
      <c r="A1362" s="72">
        <v>11</v>
      </c>
      <c r="B1362" s="72">
        <v>22020701</v>
      </c>
      <c r="C1362" s="73" t="s">
        <v>118</v>
      </c>
      <c r="D1362" s="75">
        <v>0</v>
      </c>
      <c r="E1362" s="75">
        <v>0</v>
      </c>
      <c r="F1362" s="74">
        <v>40000000</v>
      </c>
      <c r="G1362" s="74">
        <v>15000000</v>
      </c>
    </row>
    <row r="1363" spans="1:7" x14ac:dyDescent="0.25">
      <c r="A1363" s="72">
        <v>12</v>
      </c>
      <c r="B1363" s="72">
        <v>22020702</v>
      </c>
      <c r="C1363" s="73" t="s">
        <v>151</v>
      </c>
      <c r="D1363" s="75">
        <v>0</v>
      </c>
      <c r="E1363" s="75">
        <v>0</v>
      </c>
      <c r="F1363" s="75">
        <v>0</v>
      </c>
      <c r="G1363" s="75">
        <v>0</v>
      </c>
    </row>
    <row r="1364" spans="1:7" x14ac:dyDescent="0.25">
      <c r="A1364" s="72">
        <v>13</v>
      </c>
      <c r="B1364" s="72">
        <v>22020712</v>
      </c>
      <c r="C1364" s="73" t="s">
        <v>72</v>
      </c>
      <c r="D1364" s="74">
        <v>110000</v>
      </c>
      <c r="E1364" s="74">
        <v>654500</v>
      </c>
      <c r="F1364" s="74">
        <v>3000000</v>
      </c>
      <c r="G1364" s="74">
        <v>4000000</v>
      </c>
    </row>
    <row r="1365" spans="1:7" x14ac:dyDescent="0.25">
      <c r="A1365" s="72">
        <v>14</v>
      </c>
      <c r="B1365" s="72">
        <v>22021001</v>
      </c>
      <c r="C1365" s="73" t="s">
        <v>45</v>
      </c>
      <c r="D1365" s="74">
        <v>419000</v>
      </c>
      <c r="E1365" s="74">
        <v>420000</v>
      </c>
      <c r="F1365" s="74">
        <v>500000</v>
      </c>
      <c r="G1365" s="74">
        <v>1000000</v>
      </c>
    </row>
    <row r="1366" spans="1:7" x14ac:dyDescent="0.25">
      <c r="A1366" s="72">
        <v>15</v>
      </c>
      <c r="B1366" s="72">
        <v>22021002</v>
      </c>
      <c r="C1366" s="73" t="s">
        <v>46</v>
      </c>
      <c r="D1366" s="75">
        <v>0</v>
      </c>
      <c r="E1366" s="75">
        <v>0</v>
      </c>
      <c r="F1366" s="74">
        <v>7000000</v>
      </c>
      <c r="G1366" s="74">
        <v>9350000</v>
      </c>
    </row>
    <row r="1367" spans="1:7" x14ac:dyDescent="0.25">
      <c r="A1367" s="72">
        <v>16</v>
      </c>
      <c r="B1367" s="72">
        <v>22021007</v>
      </c>
      <c r="C1367" s="73" t="s">
        <v>48</v>
      </c>
      <c r="D1367" s="74">
        <v>300300</v>
      </c>
      <c r="E1367" s="74">
        <v>787500</v>
      </c>
      <c r="F1367" s="74">
        <v>1000000</v>
      </c>
      <c r="G1367" s="74">
        <v>2000000</v>
      </c>
    </row>
    <row r="1368" spans="1:7" x14ac:dyDescent="0.25">
      <c r="A1368" s="223" t="s">
        <v>31</v>
      </c>
      <c r="B1368" s="223"/>
      <c r="C1368" s="223"/>
      <c r="D1368" s="76">
        <v>21275000</v>
      </c>
      <c r="E1368" s="76">
        <v>23917225</v>
      </c>
      <c r="F1368" s="76">
        <v>93000000</v>
      </c>
      <c r="G1368" s="76">
        <v>97650000</v>
      </c>
    </row>
    <row r="1369" spans="1:7" x14ac:dyDescent="0.25">
      <c r="A1369" s="71">
        <v>82</v>
      </c>
      <c r="B1369" s="71">
        <v>21511700100</v>
      </c>
      <c r="C1369" s="224" t="s">
        <v>202</v>
      </c>
      <c r="D1369" s="224"/>
      <c r="E1369" s="224"/>
      <c r="F1369" s="224"/>
      <c r="G1369" s="224"/>
    </row>
    <row r="1370" spans="1:7" x14ac:dyDescent="0.25">
      <c r="A1370" s="72">
        <v>1</v>
      </c>
      <c r="B1370" s="72">
        <v>22020102</v>
      </c>
      <c r="C1370" s="73" t="s">
        <v>25</v>
      </c>
      <c r="D1370" s="74">
        <v>2700000</v>
      </c>
      <c r="E1370" s="74">
        <v>2000000</v>
      </c>
      <c r="F1370" s="74">
        <v>3700000</v>
      </c>
      <c r="G1370" s="74">
        <v>5200000</v>
      </c>
    </row>
    <row r="1371" spans="1:7" x14ac:dyDescent="0.25">
      <c r="A1371" s="72">
        <v>2</v>
      </c>
      <c r="B1371" s="72">
        <v>22020201</v>
      </c>
      <c r="C1371" s="73" t="s">
        <v>33</v>
      </c>
      <c r="D1371" s="74">
        <v>250000</v>
      </c>
      <c r="E1371" s="74">
        <v>350000</v>
      </c>
      <c r="F1371" s="74">
        <v>500000</v>
      </c>
      <c r="G1371" s="74">
        <v>2000000</v>
      </c>
    </row>
    <row r="1372" spans="1:7" x14ac:dyDescent="0.25">
      <c r="A1372" s="72">
        <v>3</v>
      </c>
      <c r="B1372" s="72">
        <v>22020301</v>
      </c>
      <c r="C1372" s="73" t="s">
        <v>26</v>
      </c>
      <c r="D1372" s="74">
        <v>1600000</v>
      </c>
      <c r="E1372" s="74">
        <v>1130000</v>
      </c>
      <c r="F1372" s="74">
        <v>1895000</v>
      </c>
      <c r="G1372" s="74">
        <v>3400000</v>
      </c>
    </row>
    <row r="1373" spans="1:7" x14ac:dyDescent="0.25">
      <c r="A1373" s="72">
        <v>4</v>
      </c>
      <c r="B1373" s="72">
        <v>22020305</v>
      </c>
      <c r="C1373" s="73" t="s">
        <v>27</v>
      </c>
      <c r="D1373" s="74">
        <v>250000</v>
      </c>
      <c r="E1373" s="74">
        <v>200000</v>
      </c>
      <c r="F1373" s="74">
        <v>300000</v>
      </c>
      <c r="G1373" s="74">
        <v>1800000</v>
      </c>
    </row>
    <row r="1374" spans="1:7" ht="26.4" x14ac:dyDescent="0.25">
      <c r="A1374" s="72">
        <v>5</v>
      </c>
      <c r="B1374" s="72">
        <v>22020401</v>
      </c>
      <c r="C1374" s="73" t="s">
        <v>28</v>
      </c>
      <c r="D1374" s="74">
        <v>1000000</v>
      </c>
      <c r="E1374" s="74">
        <v>1000000</v>
      </c>
      <c r="F1374" s="74">
        <v>1500000</v>
      </c>
      <c r="G1374" s="74">
        <v>3000000</v>
      </c>
    </row>
    <row r="1375" spans="1:7" x14ac:dyDescent="0.25">
      <c r="A1375" s="72">
        <v>6</v>
      </c>
      <c r="B1375" s="72">
        <v>22020402</v>
      </c>
      <c r="C1375" s="73" t="s">
        <v>29</v>
      </c>
      <c r="D1375" s="74">
        <v>250000</v>
      </c>
      <c r="E1375" s="74">
        <v>270000</v>
      </c>
      <c r="F1375" s="74">
        <v>350000</v>
      </c>
      <c r="G1375" s="74">
        <v>1870000</v>
      </c>
    </row>
    <row r="1376" spans="1:7" x14ac:dyDescent="0.25">
      <c r="A1376" s="72">
        <v>7</v>
      </c>
      <c r="B1376" s="72">
        <v>22020501</v>
      </c>
      <c r="C1376" s="73" t="s">
        <v>30</v>
      </c>
      <c r="D1376" s="74">
        <v>500000</v>
      </c>
      <c r="E1376" s="74">
        <v>4000000</v>
      </c>
      <c r="F1376" s="74">
        <v>7200000</v>
      </c>
      <c r="G1376" s="74">
        <v>9500000</v>
      </c>
    </row>
    <row r="1377" spans="1:7" x14ac:dyDescent="0.25">
      <c r="A1377" s="72">
        <v>8</v>
      </c>
      <c r="B1377" s="72">
        <v>22021001</v>
      </c>
      <c r="C1377" s="73" t="s">
        <v>45</v>
      </c>
      <c r="D1377" s="74">
        <v>150000</v>
      </c>
      <c r="E1377" s="74">
        <v>100000</v>
      </c>
      <c r="F1377" s="74">
        <v>200000</v>
      </c>
      <c r="G1377" s="74">
        <v>1930000</v>
      </c>
    </row>
    <row r="1378" spans="1:7" x14ac:dyDescent="0.25">
      <c r="A1378" s="72">
        <v>9</v>
      </c>
      <c r="B1378" s="72">
        <v>22021007</v>
      </c>
      <c r="C1378" s="73" t="s">
        <v>48</v>
      </c>
      <c r="D1378" s="74">
        <v>500000</v>
      </c>
      <c r="E1378" s="74">
        <v>400000</v>
      </c>
      <c r="F1378" s="74">
        <v>855000</v>
      </c>
      <c r="G1378" s="74">
        <v>2300000</v>
      </c>
    </row>
    <row r="1379" spans="1:7" x14ac:dyDescent="0.25">
      <c r="A1379" s="223" t="s">
        <v>31</v>
      </c>
      <c r="B1379" s="223"/>
      <c r="C1379" s="223"/>
      <c r="D1379" s="76">
        <v>7200000</v>
      </c>
      <c r="E1379" s="76">
        <v>9450000</v>
      </c>
      <c r="F1379" s="76">
        <v>16500000</v>
      </c>
      <c r="G1379" s="76">
        <v>31000000</v>
      </c>
    </row>
    <row r="1380" spans="1:7" x14ac:dyDescent="0.25">
      <c r="A1380" s="71">
        <v>83</v>
      </c>
      <c r="B1380" s="71">
        <v>26000200100</v>
      </c>
      <c r="C1380" s="224" t="s">
        <v>203</v>
      </c>
      <c r="D1380" s="224"/>
      <c r="E1380" s="224"/>
      <c r="F1380" s="224"/>
      <c r="G1380" s="224"/>
    </row>
    <row r="1381" spans="1:7" x14ac:dyDescent="0.25">
      <c r="A1381" s="72">
        <v>1</v>
      </c>
      <c r="B1381" s="72">
        <v>22020102</v>
      </c>
      <c r="C1381" s="73" t="s">
        <v>25</v>
      </c>
      <c r="D1381" s="74">
        <v>1833590</v>
      </c>
      <c r="E1381" s="74">
        <v>400550</v>
      </c>
      <c r="F1381" s="74">
        <v>2600000</v>
      </c>
      <c r="G1381" s="74">
        <v>2600000</v>
      </c>
    </row>
    <row r="1382" spans="1:7" x14ac:dyDescent="0.25">
      <c r="A1382" s="72">
        <v>2</v>
      </c>
      <c r="B1382" s="72">
        <v>22020201</v>
      </c>
      <c r="C1382" s="73" t="s">
        <v>33</v>
      </c>
      <c r="D1382" s="75">
        <v>0</v>
      </c>
      <c r="E1382" s="75">
        <v>0</v>
      </c>
      <c r="F1382" s="75">
        <v>0</v>
      </c>
      <c r="G1382" s="74">
        <v>500000</v>
      </c>
    </row>
    <row r="1383" spans="1:7" x14ac:dyDescent="0.25">
      <c r="A1383" s="72">
        <v>3</v>
      </c>
      <c r="B1383" s="72">
        <v>22020202</v>
      </c>
      <c r="C1383" s="73" t="s">
        <v>34</v>
      </c>
      <c r="D1383" s="74">
        <v>182400</v>
      </c>
      <c r="E1383" s="74">
        <v>200000</v>
      </c>
      <c r="F1383" s="74">
        <v>2800000</v>
      </c>
      <c r="G1383" s="74">
        <v>1000000</v>
      </c>
    </row>
    <row r="1384" spans="1:7" x14ac:dyDescent="0.25">
      <c r="A1384" s="72">
        <v>4</v>
      </c>
      <c r="B1384" s="72">
        <v>22020301</v>
      </c>
      <c r="C1384" s="73" t="s">
        <v>26</v>
      </c>
      <c r="D1384" s="74">
        <v>916900</v>
      </c>
      <c r="E1384" s="74">
        <v>200000</v>
      </c>
      <c r="F1384" s="74">
        <v>1500000</v>
      </c>
      <c r="G1384" s="74">
        <v>1500000</v>
      </c>
    </row>
    <row r="1385" spans="1:7" x14ac:dyDescent="0.25">
      <c r="A1385" s="72">
        <v>5</v>
      </c>
      <c r="B1385" s="72">
        <v>22020305</v>
      </c>
      <c r="C1385" s="73" t="s">
        <v>27</v>
      </c>
      <c r="D1385" s="74">
        <v>275000</v>
      </c>
      <c r="E1385" s="74">
        <v>120000</v>
      </c>
      <c r="F1385" s="74">
        <v>500000</v>
      </c>
      <c r="G1385" s="74">
        <v>500000</v>
      </c>
    </row>
    <row r="1386" spans="1:7" ht="26.4" x14ac:dyDescent="0.25">
      <c r="A1386" s="72">
        <v>6</v>
      </c>
      <c r="B1386" s="72">
        <v>22020401</v>
      </c>
      <c r="C1386" s="73" t="s">
        <v>28</v>
      </c>
      <c r="D1386" s="74">
        <v>916900</v>
      </c>
      <c r="E1386" s="74">
        <v>300000</v>
      </c>
      <c r="F1386" s="74">
        <v>2500000</v>
      </c>
      <c r="G1386" s="74">
        <v>2500000</v>
      </c>
    </row>
    <row r="1387" spans="1:7" x14ac:dyDescent="0.25">
      <c r="A1387" s="72">
        <v>7</v>
      </c>
      <c r="B1387" s="72">
        <v>22020402</v>
      </c>
      <c r="C1387" s="73" t="s">
        <v>29</v>
      </c>
      <c r="D1387" s="74">
        <v>458450</v>
      </c>
      <c r="E1387" s="74">
        <v>160000</v>
      </c>
      <c r="F1387" s="74">
        <v>1000000</v>
      </c>
      <c r="G1387" s="74">
        <v>1000000</v>
      </c>
    </row>
    <row r="1388" spans="1:7" x14ac:dyDescent="0.25">
      <c r="A1388" s="72">
        <v>8</v>
      </c>
      <c r="B1388" s="72">
        <v>22020501</v>
      </c>
      <c r="C1388" s="73" t="s">
        <v>30</v>
      </c>
      <c r="D1388" s="74">
        <v>458380</v>
      </c>
      <c r="E1388" s="74">
        <v>1100450</v>
      </c>
      <c r="F1388" s="74">
        <v>4000000</v>
      </c>
      <c r="G1388" s="74">
        <v>5000000</v>
      </c>
    </row>
    <row r="1389" spans="1:7" x14ac:dyDescent="0.25">
      <c r="A1389" s="72">
        <v>9</v>
      </c>
      <c r="B1389" s="72">
        <v>22020706</v>
      </c>
      <c r="C1389" s="73" t="s">
        <v>43</v>
      </c>
      <c r="D1389" s="75">
        <v>0</v>
      </c>
      <c r="E1389" s="74">
        <v>2900000</v>
      </c>
      <c r="F1389" s="74">
        <v>5000000</v>
      </c>
      <c r="G1389" s="74">
        <v>5000000</v>
      </c>
    </row>
    <row r="1390" spans="1:7" x14ac:dyDescent="0.25">
      <c r="A1390" s="72">
        <v>10</v>
      </c>
      <c r="B1390" s="72">
        <v>22021001</v>
      </c>
      <c r="C1390" s="73" t="s">
        <v>45</v>
      </c>
      <c r="D1390" s="75">
        <v>0</v>
      </c>
      <c r="E1390" s="75">
        <v>0</v>
      </c>
      <c r="F1390" s="75">
        <v>0</v>
      </c>
      <c r="G1390" s="74">
        <v>500000</v>
      </c>
    </row>
    <row r="1391" spans="1:7" x14ac:dyDescent="0.25">
      <c r="A1391" s="72">
        <v>11</v>
      </c>
      <c r="B1391" s="72">
        <v>22021003</v>
      </c>
      <c r="C1391" s="73" t="s">
        <v>47</v>
      </c>
      <c r="D1391" s="74">
        <v>458380</v>
      </c>
      <c r="E1391" s="75">
        <v>0</v>
      </c>
      <c r="F1391" s="74">
        <v>2100000</v>
      </c>
      <c r="G1391" s="74">
        <v>2000000</v>
      </c>
    </row>
    <row r="1392" spans="1:7" x14ac:dyDescent="0.25">
      <c r="A1392" s="72">
        <v>12</v>
      </c>
      <c r="B1392" s="72">
        <v>22021007</v>
      </c>
      <c r="C1392" s="73" t="s">
        <v>48</v>
      </c>
      <c r="D1392" s="75">
        <v>0</v>
      </c>
      <c r="E1392" s="75">
        <v>0</v>
      </c>
      <c r="F1392" s="75">
        <v>0</v>
      </c>
      <c r="G1392" s="74">
        <v>1000000</v>
      </c>
    </row>
    <row r="1393" spans="1:7" x14ac:dyDescent="0.25">
      <c r="A1393" s="223" t="s">
        <v>31</v>
      </c>
      <c r="B1393" s="223"/>
      <c r="C1393" s="223"/>
      <c r="D1393" s="76">
        <v>5500000</v>
      </c>
      <c r="E1393" s="76">
        <v>5381000</v>
      </c>
      <c r="F1393" s="76">
        <v>22000000</v>
      </c>
      <c r="G1393" s="76">
        <v>23100000</v>
      </c>
    </row>
    <row r="1394" spans="1:7" x14ac:dyDescent="0.25">
      <c r="A1394" s="71">
        <v>84</v>
      </c>
      <c r="B1394" s="71">
        <v>51400100300</v>
      </c>
      <c r="C1394" s="224" t="s">
        <v>204</v>
      </c>
      <c r="D1394" s="224"/>
      <c r="E1394" s="224"/>
      <c r="F1394" s="224"/>
      <c r="G1394" s="224"/>
    </row>
    <row r="1395" spans="1:7" x14ac:dyDescent="0.25">
      <c r="A1395" s="72">
        <v>1</v>
      </c>
      <c r="B1395" s="72">
        <v>22020102</v>
      </c>
      <c r="C1395" s="73" t="s">
        <v>25</v>
      </c>
      <c r="D1395" s="74">
        <v>785000</v>
      </c>
      <c r="E1395" s="74">
        <v>1335006</v>
      </c>
      <c r="F1395" s="74">
        <v>4580000</v>
      </c>
      <c r="G1395" s="74">
        <v>4580000</v>
      </c>
    </row>
    <row r="1396" spans="1:7" x14ac:dyDescent="0.25">
      <c r="A1396" s="72">
        <v>2</v>
      </c>
      <c r="B1396" s="72">
        <v>22020201</v>
      </c>
      <c r="C1396" s="73" t="s">
        <v>33</v>
      </c>
      <c r="D1396" s="74">
        <v>330000</v>
      </c>
      <c r="E1396" s="74">
        <v>614997</v>
      </c>
      <c r="F1396" s="74">
        <v>820000</v>
      </c>
      <c r="G1396" s="74">
        <v>820000</v>
      </c>
    </row>
    <row r="1397" spans="1:7" x14ac:dyDescent="0.25">
      <c r="A1397" s="72">
        <v>3</v>
      </c>
      <c r="B1397" s="72">
        <v>22020202</v>
      </c>
      <c r="C1397" s="73" t="s">
        <v>34</v>
      </c>
      <c r="D1397" s="75">
        <v>0</v>
      </c>
      <c r="E1397" s="75">
        <v>0</v>
      </c>
      <c r="F1397" s="75">
        <v>0</v>
      </c>
      <c r="G1397" s="75">
        <v>0</v>
      </c>
    </row>
    <row r="1398" spans="1:7" x14ac:dyDescent="0.25">
      <c r="A1398" s="72">
        <v>4</v>
      </c>
      <c r="B1398" s="72">
        <v>22020301</v>
      </c>
      <c r="C1398" s="73" t="s">
        <v>26</v>
      </c>
      <c r="D1398" s="74">
        <v>630000</v>
      </c>
      <c r="E1398" s="74">
        <v>1500003</v>
      </c>
      <c r="F1398" s="74">
        <v>2000000</v>
      </c>
      <c r="G1398" s="74">
        <v>2000000</v>
      </c>
    </row>
    <row r="1399" spans="1:7" x14ac:dyDescent="0.25">
      <c r="A1399" s="72">
        <v>5</v>
      </c>
      <c r="B1399" s="72">
        <v>22020305</v>
      </c>
      <c r="C1399" s="73" t="s">
        <v>27</v>
      </c>
      <c r="D1399" s="75">
        <v>0</v>
      </c>
      <c r="E1399" s="75">
        <v>0</v>
      </c>
      <c r="F1399" s="75">
        <v>0</v>
      </c>
      <c r="G1399" s="75">
        <v>0</v>
      </c>
    </row>
    <row r="1400" spans="1:7" ht="26.4" x14ac:dyDescent="0.25">
      <c r="A1400" s="72">
        <v>6</v>
      </c>
      <c r="B1400" s="72">
        <v>22020401</v>
      </c>
      <c r="C1400" s="73" t="s">
        <v>28</v>
      </c>
      <c r="D1400" s="74">
        <v>480000</v>
      </c>
      <c r="E1400" s="74">
        <v>1649997</v>
      </c>
      <c r="F1400" s="74">
        <v>2200000</v>
      </c>
      <c r="G1400" s="74">
        <v>2200000</v>
      </c>
    </row>
    <row r="1401" spans="1:7" x14ac:dyDescent="0.25">
      <c r="A1401" s="72">
        <v>7</v>
      </c>
      <c r="B1401" s="72">
        <v>22020402</v>
      </c>
      <c r="C1401" s="73" t="s">
        <v>29</v>
      </c>
      <c r="D1401" s="74">
        <v>780000</v>
      </c>
      <c r="E1401" s="74">
        <v>1649997</v>
      </c>
      <c r="F1401" s="74">
        <v>2200000</v>
      </c>
      <c r="G1401" s="74">
        <v>2200000</v>
      </c>
    </row>
    <row r="1402" spans="1:7" x14ac:dyDescent="0.25">
      <c r="A1402" s="72">
        <v>8</v>
      </c>
      <c r="B1402" s="72">
        <v>22020415</v>
      </c>
      <c r="C1402" s="73" t="s">
        <v>62</v>
      </c>
      <c r="D1402" s="74">
        <v>1160000</v>
      </c>
      <c r="E1402" s="75">
        <v>0</v>
      </c>
      <c r="F1402" s="74">
        <v>4200000</v>
      </c>
      <c r="G1402" s="74">
        <v>4200000</v>
      </c>
    </row>
    <row r="1403" spans="1:7" x14ac:dyDescent="0.25">
      <c r="A1403" s="72">
        <v>9</v>
      </c>
      <c r="B1403" s="72">
        <v>22020501</v>
      </c>
      <c r="C1403" s="73" t="s">
        <v>30</v>
      </c>
      <c r="D1403" s="75">
        <v>0</v>
      </c>
      <c r="E1403" s="75">
        <v>0</v>
      </c>
      <c r="F1403" s="75">
        <v>0</v>
      </c>
      <c r="G1403" s="75">
        <v>0</v>
      </c>
    </row>
    <row r="1404" spans="1:7" x14ac:dyDescent="0.25">
      <c r="A1404" s="72">
        <v>10</v>
      </c>
      <c r="B1404" s="72">
        <v>22021001</v>
      </c>
      <c r="C1404" s="73" t="s">
        <v>45</v>
      </c>
      <c r="D1404" s="75">
        <v>0</v>
      </c>
      <c r="E1404" s="75">
        <v>0</v>
      </c>
      <c r="F1404" s="75">
        <v>0</v>
      </c>
      <c r="G1404" s="74">
        <v>600000</v>
      </c>
    </row>
    <row r="1405" spans="1:7" x14ac:dyDescent="0.25">
      <c r="A1405" s="72">
        <v>11</v>
      </c>
      <c r="B1405" s="72">
        <v>22021058</v>
      </c>
      <c r="C1405" s="73" t="s">
        <v>91</v>
      </c>
      <c r="D1405" s="74">
        <v>585000</v>
      </c>
      <c r="E1405" s="75">
        <v>0</v>
      </c>
      <c r="F1405" s="74">
        <v>2000000</v>
      </c>
      <c r="G1405" s="74">
        <v>2300000</v>
      </c>
    </row>
    <row r="1406" spans="1:7" x14ac:dyDescent="0.25">
      <c r="A1406" s="223" t="s">
        <v>31</v>
      </c>
      <c r="B1406" s="223"/>
      <c r="C1406" s="223"/>
      <c r="D1406" s="76">
        <v>4750000</v>
      </c>
      <c r="E1406" s="76">
        <v>6750000</v>
      </c>
      <c r="F1406" s="76">
        <v>18000000</v>
      </c>
      <c r="G1406" s="76">
        <v>18900000</v>
      </c>
    </row>
    <row r="1407" spans="1:7" x14ac:dyDescent="0.25">
      <c r="A1407" s="71">
        <v>85</v>
      </c>
      <c r="B1407" s="71">
        <v>51400100200</v>
      </c>
      <c r="C1407" s="224" t="s">
        <v>205</v>
      </c>
      <c r="D1407" s="224"/>
      <c r="E1407" s="224"/>
      <c r="F1407" s="224"/>
      <c r="G1407" s="224"/>
    </row>
    <row r="1408" spans="1:7" x14ac:dyDescent="0.25">
      <c r="A1408" s="72">
        <v>1</v>
      </c>
      <c r="B1408" s="72">
        <v>22020102</v>
      </c>
      <c r="C1408" s="73" t="s">
        <v>25</v>
      </c>
      <c r="D1408" s="74">
        <v>2250000</v>
      </c>
      <c r="E1408" s="74">
        <v>6803000</v>
      </c>
      <c r="F1408" s="74">
        <v>16000000</v>
      </c>
      <c r="G1408" s="74">
        <v>16000000</v>
      </c>
    </row>
    <row r="1409" spans="1:7" x14ac:dyDescent="0.25">
      <c r="A1409" s="72">
        <v>2</v>
      </c>
      <c r="B1409" s="72">
        <v>22020104</v>
      </c>
      <c r="C1409" s="73" t="s">
        <v>113</v>
      </c>
      <c r="D1409" s="75">
        <v>0</v>
      </c>
      <c r="E1409" s="75">
        <v>0</v>
      </c>
      <c r="F1409" s="75">
        <v>0</v>
      </c>
      <c r="G1409" s="74">
        <v>15000000</v>
      </c>
    </row>
    <row r="1410" spans="1:7" x14ac:dyDescent="0.25">
      <c r="A1410" s="72">
        <v>3</v>
      </c>
      <c r="B1410" s="72">
        <v>22020202</v>
      </c>
      <c r="C1410" s="73" t="s">
        <v>34</v>
      </c>
      <c r="D1410" s="74">
        <v>42000</v>
      </c>
      <c r="E1410" s="74">
        <v>720000</v>
      </c>
      <c r="F1410" s="74">
        <v>1000000</v>
      </c>
      <c r="G1410" s="74">
        <v>7000000</v>
      </c>
    </row>
    <row r="1411" spans="1:7" x14ac:dyDescent="0.25">
      <c r="A1411" s="72">
        <v>4</v>
      </c>
      <c r="B1411" s="72">
        <v>22020301</v>
      </c>
      <c r="C1411" s="73" t="s">
        <v>26</v>
      </c>
      <c r="D1411" s="74">
        <v>92000</v>
      </c>
      <c r="E1411" s="74">
        <v>900000</v>
      </c>
      <c r="F1411" s="74">
        <v>3000000</v>
      </c>
      <c r="G1411" s="74">
        <v>3000000</v>
      </c>
    </row>
    <row r="1412" spans="1:7" x14ac:dyDescent="0.25">
      <c r="A1412" s="72">
        <v>5</v>
      </c>
      <c r="B1412" s="72">
        <v>22020305</v>
      </c>
      <c r="C1412" s="73" t="s">
        <v>27</v>
      </c>
      <c r="D1412" s="74">
        <v>100000</v>
      </c>
      <c r="E1412" s="74">
        <v>450000</v>
      </c>
      <c r="F1412" s="74">
        <v>1000000</v>
      </c>
      <c r="G1412" s="74">
        <v>2000000</v>
      </c>
    </row>
    <row r="1413" spans="1:7" ht="26.4" x14ac:dyDescent="0.25">
      <c r="A1413" s="72">
        <v>6</v>
      </c>
      <c r="B1413" s="72">
        <v>22020401</v>
      </c>
      <c r="C1413" s="73" t="s">
        <v>28</v>
      </c>
      <c r="D1413" s="74">
        <v>150000</v>
      </c>
      <c r="E1413" s="74">
        <v>900000</v>
      </c>
      <c r="F1413" s="74">
        <v>2500000</v>
      </c>
      <c r="G1413" s="74">
        <v>3000000</v>
      </c>
    </row>
    <row r="1414" spans="1:7" x14ac:dyDescent="0.25">
      <c r="A1414" s="72">
        <v>7</v>
      </c>
      <c r="B1414" s="72">
        <v>22020402</v>
      </c>
      <c r="C1414" s="73" t="s">
        <v>29</v>
      </c>
      <c r="D1414" s="74">
        <v>150000</v>
      </c>
      <c r="E1414" s="74">
        <v>900000</v>
      </c>
      <c r="F1414" s="74">
        <v>2000000</v>
      </c>
      <c r="G1414" s="74">
        <v>3000000</v>
      </c>
    </row>
    <row r="1415" spans="1:7" x14ac:dyDescent="0.25">
      <c r="A1415" s="72">
        <v>8</v>
      </c>
      <c r="B1415" s="72">
        <v>22020501</v>
      </c>
      <c r="C1415" s="73" t="s">
        <v>30</v>
      </c>
      <c r="D1415" s="74">
        <v>1501000</v>
      </c>
      <c r="E1415" s="74">
        <v>135000</v>
      </c>
      <c r="F1415" s="74">
        <v>15000000</v>
      </c>
      <c r="G1415" s="74">
        <v>15000000</v>
      </c>
    </row>
    <row r="1416" spans="1:7" x14ac:dyDescent="0.25">
      <c r="A1416" s="72">
        <v>9</v>
      </c>
      <c r="B1416" s="72">
        <v>22020503</v>
      </c>
      <c r="C1416" s="73" t="s">
        <v>41</v>
      </c>
      <c r="D1416" s="74">
        <v>9773000</v>
      </c>
      <c r="E1416" s="74">
        <v>1961000</v>
      </c>
      <c r="F1416" s="74">
        <v>13000000</v>
      </c>
      <c r="G1416" s="74">
        <v>15000000</v>
      </c>
    </row>
    <row r="1417" spans="1:7" x14ac:dyDescent="0.25">
      <c r="A1417" s="72">
        <v>10</v>
      </c>
      <c r="B1417" s="72">
        <v>22020803</v>
      </c>
      <c r="C1417" s="73" t="s">
        <v>44</v>
      </c>
      <c r="D1417" s="74">
        <v>382000</v>
      </c>
      <c r="E1417" s="74">
        <v>180000</v>
      </c>
      <c r="F1417" s="74">
        <v>2500000</v>
      </c>
      <c r="G1417" s="74">
        <v>3000000</v>
      </c>
    </row>
    <row r="1418" spans="1:7" x14ac:dyDescent="0.25">
      <c r="A1418" s="72">
        <v>11</v>
      </c>
      <c r="B1418" s="72">
        <v>22021001</v>
      </c>
      <c r="C1418" s="73" t="s">
        <v>45</v>
      </c>
      <c r="D1418" s="74">
        <v>100000</v>
      </c>
      <c r="E1418" s="75">
        <v>0</v>
      </c>
      <c r="F1418" s="74">
        <v>1000000</v>
      </c>
      <c r="G1418" s="74">
        <v>2000000</v>
      </c>
    </row>
    <row r="1419" spans="1:7" x14ac:dyDescent="0.25">
      <c r="A1419" s="72">
        <v>12</v>
      </c>
      <c r="B1419" s="72">
        <v>22021002</v>
      </c>
      <c r="C1419" s="73" t="s">
        <v>46</v>
      </c>
      <c r="D1419" s="74">
        <v>2640000</v>
      </c>
      <c r="E1419" s="74">
        <v>450000</v>
      </c>
      <c r="F1419" s="74">
        <v>2000000</v>
      </c>
      <c r="G1419" s="74">
        <v>2000000</v>
      </c>
    </row>
    <row r="1420" spans="1:7" x14ac:dyDescent="0.25">
      <c r="A1420" s="72">
        <v>13</v>
      </c>
      <c r="B1420" s="72">
        <v>22021003</v>
      </c>
      <c r="C1420" s="73" t="s">
        <v>47</v>
      </c>
      <c r="D1420" s="74">
        <v>2800000</v>
      </c>
      <c r="E1420" s="75">
        <v>0</v>
      </c>
      <c r="F1420" s="74">
        <v>4000000</v>
      </c>
      <c r="G1420" s="74">
        <v>4000000</v>
      </c>
    </row>
    <row r="1421" spans="1:7" x14ac:dyDescent="0.25">
      <c r="A1421" s="72">
        <v>14</v>
      </c>
      <c r="B1421" s="72">
        <v>22021004</v>
      </c>
      <c r="C1421" s="73" t="s">
        <v>58</v>
      </c>
      <c r="D1421" s="75">
        <v>0</v>
      </c>
      <c r="E1421" s="75">
        <v>0</v>
      </c>
      <c r="F1421" s="74">
        <v>15000000</v>
      </c>
      <c r="G1421" s="74">
        <v>15000000</v>
      </c>
    </row>
    <row r="1422" spans="1:7" x14ac:dyDescent="0.25">
      <c r="A1422" s="72">
        <v>15</v>
      </c>
      <c r="B1422" s="72">
        <v>22021007</v>
      </c>
      <c r="C1422" s="73" t="s">
        <v>48</v>
      </c>
      <c r="D1422" s="74">
        <v>7191000</v>
      </c>
      <c r="E1422" s="74">
        <v>3153150</v>
      </c>
      <c r="F1422" s="74">
        <v>15000000</v>
      </c>
      <c r="G1422" s="74">
        <v>15000000</v>
      </c>
    </row>
    <row r="1423" spans="1:7" x14ac:dyDescent="0.25">
      <c r="A1423" s="72">
        <v>16</v>
      </c>
      <c r="B1423" s="72">
        <v>22021009</v>
      </c>
      <c r="C1423" s="73" t="s">
        <v>159</v>
      </c>
      <c r="D1423" s="74">
        <v>3788000</v>
      </c>
      <c r="E1423" s="74">
        <v>2628</v>
      </c>
      <c r="F1423" s="74">
        <v>5000000</v>
      </c>
      <c r="G1423" s="74">
        <v>6000000</v>
      </c>
    </row>
    <row r="1424" spans="1:7" x14ac:dyDescent="0.25">
      <c r="A1424" s="72">
        <v>17</v>
      </c>
      <c r="B1424" s="72">
        <v>22021049</v>
      </c>
      <c r="C1424" s="73" t="s">
        <v>66</v>
      </c>
      <c r="D1424" s="74">
        <v>4815000</v>
      </c>
      <c r="E1424" s="75">
        <v>0</v>
      </c>
      <c r="F1424" s="74">
        <v>27000000</v>
      </c>
      <c r="G1424" s="74">
        <v>22000000</v>
      </c>
    </row>
    <row r="1425" spans="1:7" x14ac:dyDescent="0.25">
      <c r="A1425" s="72">
        <v>18</v>
      </c>
      <c r="B1425" s="72">
        <v>22021052</v>
      </c>
      <c r="C1425" s="73" t="s">
        <v>99</v>
      </c>
      <c r="D1425" s="74">
        <v>12000000</v>
      </c>
      <c r="E1425" s="74">
        <v>1865000</v>
      </c>
      <c r="F1425" s="74">
        <v>20000000</v>
      </c>
      <c r="G1425" s="74">
        <v>20000000</v>
      </c>
    </row>
    <row r="1426" spans="1:7" x14ac:dyDescent="0.25">
      <c r="A1426" s="72">
        <v>19</v>
      </c>
      <c r="B1426" s="72">
        <v>22021058</v>
      </c>
      <c r="C1426" s="73" t="s">
        <v>91</v>
      </c>
      <c r="D1426" s="74">
        <v>1920000</v>
      </c>
      <c r="E1426" s="75">
        <v>0</v>
      </c>
      <c r="F1426" s="74">
        <v>5000000</v>
      </c>
      <c r="G1426" s="74">
        <v>5000000</v>
      </c>
    </row>
    <row r="1427" spans="1:7" x14ac:dyDescent="0.25">
      <c r="A1427" s="223" t="s">
        <v>31</v>
      </c>
      <c r="B1427" s="223"/>
      <c r="C1427" s="223"/>
      <c r="D1427" s="76">
        <v>49694000</v>
      </c>
      <c r="E1427" s="76">
        <v>18419778</v>
      </c>
      <c r="F1427" s="76">
        <v>150000000</v>
      </c>
      <c r="G1427" s="76">
        <v>173000000</v>
      </c>
    </row>
    <row r="1428" spans="1:7" x14ac:dyDescent="0.25">
      <c r="A1428" s="71">
        <v>86</v>
      </c>
      <c r="B1428" s="71">
        <v>11105200100</v>
      </c>
      <c r="C1428" s="224" t="s">
        <v>206</v>
      </c>
      <c r="D1428" s="224"/>
      <c r="E1428" s="224"/>
      <c r="F1428" s="224"/>
      <c r="G1428" s="224"/>
    </row>
    <row r="1429" spans="1:7" x14ac:dyDescent="0.25">
      <c r="A1429" s="72">
        <v>1</v>
      </c>
      <c r="B1429" s="72">
        <v>22020102</v>
      </c>
      <c r="C1429" s="73" t="s">
        <v>25</v>
      </c>
      <c r="D1429" s="74">
        <v>3060000</v>
      </c>
      <c r="E1429" s="74">
        <v>3770000</v>
      </c>
      <c r="F1429" s="74">
        <v>9000000</v>
      </c>
      <c r="G1429" s="74">
        <v>10000000</v>
      </c>
    </row>
    <row r="1430" spans="1:7" x14ac:dyDescent="0.25">
      <c r="A1430" s="72">
        <v>2</v>
      </c>
      <c r="B1430" s="72">
        <v>22020201</v>
      </c>
      <c r="C1430" s="73" t="s">
        <v>33</v>
      </c>
      <c r="D1430" s="74">
        <v>20000</v>
      </c>
      <c r="E1430" s="75">
        <v>0</v>
      </c>
      <c r="F1430" s="74">
        <v>50000</v>
      </c>
      <c r="G1430" s="74">
        <v>50000</v>
      </c>
    </row>
    <row r="1431" spans="1:7" x14ac:dyDescent="0.25">
      <c r="A1431" s="72">
        <v>3</v>
      </c>
      <c r="B1431" s="72">
        <v>22020202</v>
      </c>
      <c r="C1431" s="73" t="s">
        <v>34</v>
      </c>
      <c r="D1431" s="74">
        <v>340000</v>
      </c>
      <c r="E1431" s="74">
        <v>500000</v>
      </c>
      <c r="F1431" s="74">
        <v>1500000</v>
      </c>
      <c r="G1431" s="74">
        <v>1500000</v>
      </c>
    </row>
    <row r="1432" spans="1:7" x14ac:dyDescent="0.25">
      <c r="A1432" s="72">
        <v>4</v>
      </c>
      <c r="B1432" s="72">
        <v>22020203</v>
      </c>
      <c r="C1432" s="73" t="s">
        <v>53</v>
      </c>
      <c r="D1432" s="74">
        <v>580000</v>
      </c>
      <c r="E1432" s="74">
        <v>950000</v>
      </c>
      <c r="F1432" s="74">
        <v>3000000</v>
      </c>
      <c r="G1432" s="74">
        <v>3000000</v>
      </c>
    </row>
    <row r="1433" spans="1:7" x14ac:dyDescent="0.25">
      <c r="A1433" s="72">
        <v>5</v>
      </c>
      <c r="B1433" s="72">
        <v>22020210</v>
      </c>
      <c r="C1433" s="73" t="s">
        <v>126</v>
      </c>
      <c r="D1433" s="74">
        <v>1205000</v>
      </c>
      <c r="E1433" s="74">
        <v>600000</v>
      </c>
      <c r="F1433" s="74">
        <v>2500000</v>
      </c>
      <c r="G1433" s="74">
        <v>2500000</v>
      </c>
    </row>
    <row r="1434" spans="1:7" x14ac:dyDescent="0.25">
      <c r="A1434" s="72">
        <v>6</v>
      </c>
      <c r="B1434" s="72">
        <v>22020301</v>
      </c>
      <c r="C1434" s="73" t="s">
        <v>26</v>
      </c>
      <c r="D1434" s="74">
        <v>565000</v>
      </c>
      <c r="E1434" s="74">
        <v>705000</v>
      </c>
      <c r="F1434" s="74">
        <v>1800000</v>
      </c>
      <c r="G1434" s="74">
        <v>2300000</v>
      </c>
    </row>
    <row r="1435" spans="1:7" x14ac:dyDescent="0.25">
      <c r="A1435" s="72">
        <v>7</v>
      </c>
      <c r="B1435" s="72">
        <v>22020305</v>
      </c>
      <c r="C1435" s="73" t="s">
        <v>27</v>
      </c>
      <c r="D1435" s="74">
        <v>300000</v>
      </c>
      <c r="E1435" s="74">
        <v>525000</v>
      </c>
      <c r="F1435" s="74">
        <v>1300000</v>
      </c>
      <c r="G1435" s="74">
        <v>1300000</v>
      </c>
    </row>
    <row r="1436" spans="1:7" ht="26.4" x14ac:dyDescent="0.25">
      <c r="A1436" s="72">
        <v>8</v>
      </c>
      <c r="B1436" s="72">
        <v>22020401</v>
      </c>
      <c r="C1436" s="73" t="s">
        <v>28</v>
      </c>
      <c r="D1436" s="74">
        <v>2230000</v>
      </c>
      <c r="E1436" s="74">
        <v>3430000</v>
      </c>
      <c r="F1436" s="74">
        <v>7600000</v>
      </c>
      <c r="G1436" s="74">
        <v>8850000</v>
      </c>
    </row>
    <row r="1437" spans="1:7" x14ac:dyDescent="0.25">
      <c r="A1437" s="72">
        <v>9</v>
      </c>
      <c r="B1437" s="72">
        <v>22020402</v>
      </c>
      <c r="C1437" s="73" t="s">
        <v>29</v>
      </c>
      <c r="D1437" s="74">
        <v>465000</v>
      </c>
      <c r="E1437" s="74">
        <v>380000</v>
      </c>
      <c r="F1437" s="74">
        <v>2000000</v>
      </c>
      <c r="G1437" s="74">
        <v>2000000</v>
      </c>
    </row>
    <row r="1438" spans="1:7" x14ac:dyDescent="0.25">
      <c r="A1438" s="72">
        <v>10</v>
      </c>
      <c r="B1438" s="72">
        <v>22020501</v>
      </c>
      <c r="C1438" s="73" t="s">
        <v>30</v>
      </c>
      <c r="D1438" s="74">
        <v>3465000</v>
      </c>
      <c r="E1438" s="74">
        <v>3450000</v>
      </c>
      <c r="F1438" s="74">
        <v>7300000</v>
      </c>
      <c r="G1438" s="74">
        <v>7800000</v>
      </c>
    </row>
    <row r="1439" spans="1:7" x14ac:dyDescent="0.25">
      <c r="A1439" s="72">
        <v>11</v>
      </c>
      <c r="B1439" s="72">
        <v>22020712</v>
      </c>
      <c r="C1439" s="73" t="s">
        <v>72</v>
      </c>
      <c r="D1439" s="74">
        <v>530000</v>
      </c>
      <c r="E1439" s="74">
        <v>470000</v>
      </c>
      <c r="F1439" s="74">
        <v>2200000</v>
      </c>
      <c r="G1439" s="74">
        <v>2200000</v>
      </c>
    </row>
    <row r="1440" spans="1:7" x14ac:dyDescent="0.25">
      <c r="A1440" s="72">
        <v>12</v>
      </c>
      <c r="B1440" s="72">
        <v>22020803</v>
      </c>
      <c r="C1440" s="73" t="s">
        <v>44</v>
      </c>
      <c r="D1440" s="74">
        <v>15000</v>
      </c>
      <c r="E1440" s="75">
        <v>0</v>
      </c>
      <c r="F1440" s="74">
        <v>50000</v>
      </c>
      <c r="G1440" s="74">
        <v>50000</v>
      </c>
    </row>
    <row r="1441" spans="1:7" x14ac:dyDescent="0.25">
      <c r="A1441" s="72">
        <v>13</v>
      </c>
      <c r="B1441" s="72">
        <v>22021007</v>
      </c>
      <c r="C1441" s="73" t="s">
        <v>48</v>
      </c>
      <c r="D1441" s="74">
        <v>1225000</v>
      </c>
      <c r="E1441" s="74">
        <v>3220000</v>
      </c>
      <c r="F1441" s="74">
        <v>6700000</v>
      </c>
      <c r="G1441" s="74">
        <v>7200000</v>
      </c>
    </row>
    <row r="1442" spans="1:7" x14ac:dyDescent="0.25">
      <c r="A1442" s="72">
        <v>14</v>
      </c>
      <c r="B1442" s="72">
        <v>22021047</v>
      </c>
      <c r="C1442" s="73" t="s">
        <v>207</v>
      </c>
      <c r="D1442" s="74">
        <v>16170000</v>
      </c>
      <c r="E1442" s="74">
        <v>14470667</v>
      </c>
      <c r="F1442" s="74">
        <v>40000000</v>
      </c>
      <c r="G1442" s="74">
        <v>40500000</v>
      </c>
    </row>
    <row r="1443" spans="1:7" x14ac:dyDescent="0.25">
      <c r="A1443" s="223" t="s">
        <v>31</v>
      </c>
      <c r="B1443" s="223"/>
      <c r="C1443" s="223"/>
      <c r="D1443" s="76">
        <v>30170000</v>
      </c>
      <c r="E1443" s="76">
        <v>32470667</v>
      </c>
      <c r="F1443" s="76">
        <v>85000000</v>
      </c>
      <c r="G1443" s="76">
        <v>89250000</v>
      </c>
    </row>
    <row r="1444" spans="1:7" x14ac:dyDescent="0.25">
      <c r="A1444" s="71">
        <v>87</v>
      </c>
      <c r="B1444" s="71">
        <v>53505300100</v>
      </c>
      <c r="C1444" s="224" t="s">
        <v>208</v>
      </c>
      <c r="D1444" s="224"/>
      <c r="E1444" s="224"/>
      <c r="F1444" s="224"/>
      <c r="G1444" s="224"/>
    </row>
    <row r="1445" spans="1:7" x14ac:dyDescent="0.25">
      <c r="A1445" s="72">
        <v>1</v>
      </c>
      <c r="B1445" s="72">
        <v>22020102</v>
      </c>
      <c r="C1445" s="73" t="s">
        <v>25</v>
      </c>
      <c r="D1445" s="74">
        <v>880000</v>
      </c>
      <c r="E1445" s="74">
        <v>700000</v>
      </c>
      <c r="F1445" s="74">
        <v>2000000</v>
      </c>
      <c r="G1445" s="74">
        <v>2000000</v>
      </c>
    </row>
    <row r="1446" spans="1:7" x14ac:dyDescent="0.25">
      <c r="A1446" s="72">
        <v>2</v>
      </c>
      <c r="B1446" s="72">
        <v>22020201</v>
      </c>
      <c r="C1446" s="73" t="s">
        <v>33</v>
      </c>
      <c r="D1446" s="74">
        <v>570000</v>
      </c>
      <c r="E1446" s="74">
        <v>545000</v>
      </c>
      <c r="F1446" s="74">
        <v>1000000</v>
      </c>
      <c r="G1446" s="74">
        <v>1000000</v>
      </c>
    </row>
    <row r="1447" spans="1:7" x14ac:dyDescent="0.25">
      <c r="A1447" s="72">
        <v>3</v>
      </c>
      <c r="B1447" s="72">
        <v>22020202</v>
      </c>
      <c r="C1447" s="73" t="s">
        <v>34</v>
      </c>
      <c r="D1447" s="74">
        <v>210000</v>
      </c>
      <c r="E1447" s="74">
        <v>235000</v>
      </c>
      <c r="F1447" s="74">
        <v>250000</v>
      </c>
      <c r="G1447" s="74">
        <v>230000</v>
      </c>
    </row>
    <row r="1448" spans="1:7" x14ac:dyDescent="0.25">
      <c r="A1448" s="72">
        <v>4</v>
      </c>
      <c r="B1448" s="72">
        <v>22020203</v>
      </c>
      <c r="C1448" s="73" t="s">
        <v>53</v>
      </c>
      <c r="D1448" s="74">
        <v>130000</v>
      </c>
      <c r="E1448" s="74">
        <v>170000</v>
      </c>
      <c r="F1448" s="74">
        <v>200000</v>
      </c>
      <c r="G1448" s="74">
        <v>275000</v>
      </c>
    </row>
    <row r="1449" spans="1:7" x14ac:dyDescent="0.25">
      <c r="A1449" s="72">
        <v>5</v>
      </c>
      <c r="B1449" s="72">
        <v>22020206</v>
      </c>
      <c r="C1449" s="73" t="s">
        <v>209</v>
      </c>
      <c r="D1449" s="75">
        <v>0</v>
      </c>
      <c r="E1449" s="75">
        <v>0</v>
      </c>
      <c r="F1449" s="75">
        <v>0</v>
      </c>
      <c r="G1449" s="75">
        <v>0</v>
      </c>
    </row>
    <row r="1450" spans="1:7" x14ac:dyDescent="0.25">
      <c r="A1450" s="72">
        <v>6</v>
      </c>
      <c r="B1450" s="72">
        <v>22020210</v>
      </c>
      <c r="C1450" s="73" t="s">
        <v>126</v>
      </c>
      <c r="D1450" s="75">
        <v>0</v>
      </c>
      <c r="E1450" s="75">
        <v>0</v>
      </c>
      <c r="F1450" s="75">
        <v>0</v>
      </c>
      <c r="G1450" s="75">
        <v>0</v>
      </c>
    </row>
    <row r="1451" spans="1:7" x14ac:dyDescent="0.25">
      <c r="A1451" s="72">
        <v>7</v>
      </c>
      <c r="B1451" s="72">
        <v>22020301</v>
      </c>
      <c r="C1451" s="73" t="s">
        <v>26</v>
      </c>
      <c r="D1451" s="74">
        <v>670000</v>
      </c>
      <c r="E1451" s="74">
        <v>1090000</v>
      </c>
      <c r="F1451" s="74">
        <v>2000000</v>
      </c>
      <c r="G1451" s="74">
        <v>2000000</v>
      </c>
    </row>
    <row r="1452" spans="1:7" x14ac:dyDescent="0.25">
      <c r="A1452" s="72">
        <v>8</v>
      </c>
      <c r="B1452" s="72">
        <v>22020303</v>
      </c>
      <c r="C1452" s="73" t="s">
        <v>36</v>
      </c>
      <c r="D1452" s="74">
        <v>90000</v>
      </c>
      <c r="E1452" s="74">
        <v>200000</v>
      </c>
      <c r="F1452" s="74">
        <v>300000</v>
      </c>
      <c r="G1452" s="74">
        <v>300000</v>
      </c>
    </row>
    <row r="1453" spans="1:7" x14ac:dyDescent="0.25">
      <c r="A1453" s="72">
        <v>9</v>
      </c>
      <c r="B1453" s="72">
        <v>22020304</v>
      </c>
      <c r="C1453" s="73" t="s">
        <v>37</v>
      </c>
      <c r="D1453" s="74">
        <v>20000</v>
      </c>
      <c r="E1453" s="74">
        <v>90000</v>
      </c>
      <c r="F1453" s="74">
        <v>100000</v>
      </c>
      <c r="G1453" s="74">
        <v>100000</v>
      </c>
    </row>
    <row r="1454" spans="1:7" ht="26.4" x14ac:dyDescent="0.25">
      <c r="A1454" s="72">
        <v>10</v>
      </c>
      <c r="B1454" s="72">
        <v>22020401</v>
      </c>
      <c r="C1454" s="73" t="s">
        <v>28</v>
      </c>
      <c r="D1454" s="74">
        <v>1550000</v>
      </c>
      <c r="E1454" s="74">
        <v>2370000</v>
      </c>
      <c r="F1454" s="74">
        <v>3000000</v>
      </c>
      <c r="G1454" s="74">
        <v>3000000</v>
      </c>
    </row>
    <row r="1455" spans="1:7" x14ac:dyDescent="0.25">
      <c r="A1455" s="72">
        <v>11</v>
      </c>
      <c r="B1455" s="72">
        <v>22020402</v>
      </c>
      <c r="C1455" s="73" t="s">
        <v>29</v>
      </c>
      <c r="D1455" s="74">
        <v>400000</v>
      </c>
      <c r="E1455" s="74">
        <v>2310000</v>
      </c>
      <c r="F1455" s="74">
        <v>2500000</v>
      </c>
      <c r="G1455" s="74">
        <v>2300000</v>
      </c>
    </row>
    <row r="1456" spans="1:7" x14ac:dyDescent="0.25">
      <c r="A1456" s="72">
        <v>12</v>
      </c>
      <c r="B1456" s="72">
        <v>22020403</v>
      </c>
      <c r="C1456" s="73" t="s">
        <v>71</v>
      </c>
      <c r="D1456" s="75">
        <v>0</v>
      </c>
      <c r="E1456" s="75">
        <v>0</v>
      </c>
      <c r="F1456" s="75">
        <v>0</v>
      </c>
      <c r="G1456" s="75">
        <v>0</v>
      </c>
    </row>
    <row r="1457" spans="1:7" x14ac:dyDescent="0.25">
      <c r="A1457" s="72">
        <v>13</v>
      </c>
      <c r="B1457" s="72">
        <v>22020404</v>
      </c>
      <c r="C1457" s="73" t="s">
        <v>38</v>
      </c>
      <c r="D1457" s="75">
        <v>0</v>
      </c>
      <c r="E1457" s="75">
        <v>0</v>
      </c>
      <c r="F1457" s="75">
        <v>0</v>
      </c>
      <c r="G1457" s="75">
        <v>0</v>
      </c>
    </row>
    <row r="1458" spans="1:7" x14ac:dyDescent="0.25">
      <c r="A1458" s="72">
        <v>14</v>
      </c>
      <c r="B1458" s="72">
        <v>22020405</v>
      </c>
      <c r="C1458" s="73" t="s">
        <v>39</v>
      </c>
      <c r="D1458" s="74">
        <v>580000</v>
      </c>
      <c r="E1458" s="74">
        <v>1755000</v>
      </c>
      <c r="F1458" s="74">
        <v>2000000</v>
      </c>
      <c r="G1458" s="74">
        <v>2000000</v>
      </c>
    </row>
    <row r="1459" spans="1:7" x14ac:dyDescent="0.25">
      <c r="A1459" s="72">
        <v>15</v>
      </c>
      <c r="B1459" s="72">
        <v>22020406</v>
      </c>
      <c r="C1459" s="73" t="s">
        <v>56</v>
      </c>
      <c r="D1459" s="75">
        <v>0</v>
      </c>
      <c r="E1459" s="75">
        <v>0</v>
      </c>
      <c r="F1459" s="74">
        <v>3000000</v>
      </c>
      <c r="G1459" s="74">
        <v>3000000</v>
      </c>
    </row>
    <row r="1460" spans="1:7" x14ac:dyDescent="0.25">
      <c r="A1460" s="72">
        <v>16</v>
      </c>
      <c r="B1460" s="72">
        <v>22020412</v>
      </c>
      <c r="C1460" s="73" t="s">
        <v>210</v>
      </c>
      <c r="D1460" s="75">
        <v>0</v>
      </c>
      <c r="E1460" s="74">
        <v>2396000</v>
      </c>
      <c r="F1460" s="74">
        <v>6000000</v>
      </c>
      <c r="G1460" s="74">
        <v>6000000</v>
      </c>
    </row>
    <row r="1461" spans="1:7" x14ac:dyDescent="0.25">
      <c r="A1461" s="72">
        <v>17</v>
      </c>
      <c r="B1461" s="72">
        <v>22020501</v>
      </c>
      <c r="C1461" s="73" t="s">
        <v>30</v>
      </c>
      <c r="D1461" s="74">
        <v>740000</v>
      </c>
      <c r="E1461" s="74">
        <v>1020000</v>
      </c>
      <c r="F1461" s="74">
        <v>3000000</v>
      </c>
      <c r="G1461" s="74">
        <v>3000000</v>
      </c>
    </row>
    <row r="1462" spans="1:7" x14ac:dyDescent="0.25">
      <c r="A1462" s="72">
        <v>18</v>
      </c>
      <c r="B1462" s="72">
        <v>22020503</v>
      </c>
      <c r="C1462" s="73" t="s">
        <v>41</v>
      </c>
      <c r="D1462" s="75">
        <v>0</v>
      </c>
      <c r="E1462" s="74">
        <v>1730000</v>
      </c>
      <c r="F1462" s="74">
        <v>8000000</v>
      </c>
      <c r="G1462" s="74">
        <v>8000000</v>
      </c>
    </row>
    <row r="1463" spans="1:7" x14ac:dyDescent="0.25">
      <c r="A1463" s="72">
        <v>19</v>
      </c>
      <c r="B1463" s="72">
        <v>22020504</v>
      </c>
      <c r="C1463" s="73" t="s">
        <v>82</v>
      </c>
      <c r="D1463" s="75">
        <v>0</v>
      </c>
      <c r="E1463" s="75">
        <v>0</v>
      </c>
      <c r="F1463" s="75">
        <v>0</v>
      </c>
      <c r="G1463" s="75">
        <v>0</v>
      </c>
    </row>
    <row r="1464" spans="1:7" x14ac:dyDescent="0.25">
      <c r="A1464" s="72">
        <v>20</v>
      </c>
      <c r="B1464" s="72">
        <v>22020601</v>
      </c>
      <c r="C1464" s="73" t="s">
        <v>42</v>
      </c>
      <c r="D1464" s="75">
        <v>0</v>
      </c>
      <c r="E1464" s="75">
        <v>0</v>
      </c>
      <c r="F1464" s="74">
        <v>200000</v>
      </c>
      <c r="G1464" s="74">
        <v>200000</v>
      </c>
    </row>
    <row r="1465" spans="1:7" x14ac:dyDescent="0.25">
      <c r="A1465" s="72">
        <v>21</v>
      </c>
      <c r="B1465" s="72">
        <v>22020605</v>
      </c>
      <c r="C1465" s="73" t="s">
        <v>94</v>
      </c>
      <c r="D1465" s="74">
        <v>270000</v>
      </c>
      <c r="E1465" s="75">
        <v>0</v>
      </c>
      <c r="F1465" s="74">
        <v>250000</v>
      </c>
      <c r="G1465" s="74">
        <v>250000</v>
      </c>
    </row>
    <row r="1466" spans="1:7" x14ac:dyDescent="0.25">
      <c r="A1466" s="72">
        <v>22</v>
      </c>
      <c r="B1466" s="72">
        <v>22020709</v>
      </c>
      <c r="C1466" s="73" t="s">
        <v>122</v>
      </c>
      <c r="D1466" s="75">
        <v>0</v>
      </c>
      <c r="E1466" s="75">
        <v>0</v>
      </c>
      <c r="F1466" s="74">
        <v>1000000</v>
      </c>
      <c r="G1466" s="74">
        <v>1000000</v>
      </c>
    </row>
    <row r="1467" spans="1:7" x14ac:dyDescent="0.25">
      <c r="A1467" s="72">
        <v>23</v>
      </c>
      <c r="B1467" s="72">
        <v>22020711</v>
      </c>
      <c r="C1467" s="73" t="s">
        <v>85</v>
      </c>
      <c r="D1467" s="74">
        <v>150000</v>
      </c>
      <c r="E1467" s="74">
        <v>100000</v>
      </c>
      <c r="F1467" s="74">
        <v>200000</v>
      </c>
      <c r="G1467" s="74">
        <v>200000</v>
      </c>
    </row>
    <row r="1468" spans="1:7" x14ac:dyDescent="0.25">
      <c r="A1468" s="72">
        <v>24</v>
      </c>
      <c r="B1468" s="72">
        <v>22020801</v>
      </c>
      <c r="C1468" s="73" t="s">
        <v>64</v>
      </c>
      <c r="D1468" s="74">
        <v>900000</v>
      </c>
      <c r="E1468" s="74">
        <v>1050000</v>
      </c>
      <c r="F1468" s="74">
        <v>4000000</v>
      </c>
      <c r="G1468" s="74">
        <v>4000000</v>
      </c>
    </row>
    <row r="1469" spans="1:7" x14ac:dyDescent="0.25">
      <c r="A1469" s="72">
        <v>25</v>
      </c>
      <c r="B1469" s="72">
        <v>22020802</v>
      </c>
      <c r="C1469" s="73" t="s">
        <v>146</v>
      </c>
      <c r="D1469" s="75">
        <v>0</v>
      </c>
      <c r="E1469" s="75">
        <v>0</v>
      </c>
      <c r="F1469" s="75">
        <v>0</v>
      </c>
      <c r="G1469" s="75">
        <v>0</v>
      </c>
    </row>
    <row r="1470" spans="1:7" x14ac:dyDescent="0.25">
      <c r="A1470" s="72">
        <v>26</v>
      </c>
      <c r="B1470" s="72">
        <v>22021001</v>
      </c>
      <c r="C1470" s="73" t="s">
        <v>45</v>
      </c>
      <c r="D1470" s="74">
        <v>310000</v>
      </c>
      <c r="E1470" s="74">
        <v>50000</v>
      </c>
      <c r="F1470" s="74">
        <v>500000</v>
      </c>
      <c r="G1470" s="74">
        <v>500000</v>
      </c>
    </row>
    <row r="1471" spans="1:7" x14ac:dyDescent="0.25">
      <c r="A1471" s="72">
        <v>27</v>
      </c>
      <c r="B1471" s="72">
        <v>22021002</v>
      </c>
      <c r="C1471" s="73" t="s">
        <v>46</v>
      </c>
      <c r="D1471" s="75">
        <v>0</v>
      </c>
      <c r="E1471" s="75">
        <v>0</v>
      </c>
      <c r="F1471" s="74">
        <v>1000000</v>
      </c>
      <c r="G1471" s="74">
        <v>6000000</v>
      </c>
    </row>
    <row r="1472" spans="1:7" x14ac:dyDescent="0.25">
      <c r="A1472" s="72">
        <v>28</v>
      </c>
      <c r="B1472" s="72">
        <v>22021003</v>
      </c>
      <c r="C1472" s="73" t="s">
        <v>47</v>
      </c>
      <c r="D1472" s="74">
        <v>140000</v>
      </c>
      <c r="E1472" s="74">
        <v>425000</v>
      </c>
      <c r="F1472" s="74">
        <v>1000000</v>
      </c>
      <c r="G1472" s="74">
        <v>1000000</v>
      </c>
    </row>
    <row r="1473" spans="1:7" x14ac:dyDescent="0.25">
      <c r="A1473" s="72">
        <v>29</v>
      </c>
      <c r="B1473" s="72">
        <v>22021006</v>
      </c>
      <c r="C1473" s="73" t="s">
        <v>95</v>
      </c>
      <c r="D1473" s="75">
        <v>0</v>
      </c>
      <c r="E1473" s="75">
        <v>0</v>
      </c>
      <c r="F1473" s="74">
        <v>100000</v>
      </c>
      <c r="G1473" s="74">
        <v>100000</v>
      </c>
    </row>
    <row r="1474" spans="1:7" x14ac:dyDescent="0.25">
      <c r="A1474" s="72">
        <v>30</v>
      </c>
      <c r="B1474" s="72">
        <v>22021007</v>
      </c>
      <c r="C1474" s="73" t="s">
        <v>48</v>
      </c>
      <c r="D1474" s="74">
        <v>150000</v>
      </c>
      <c r="E1474" s="74">
        <v>710000</v>
      </c>
      <c r="F1474" s="74">
        <v>3000000</v>
      </c>
      <c r="G1474" s="74">
        <v>3000000</v>
      </c>
    </row>
    <row r="1475" spans="1:7" x14ac:dyDescent="0.25">
      <c r="A1475" s="72">
        <v>31</v>
      </c>
      <c r="B1475" s="72">
        <v>22021008</v>
      </c>
      <c r="C1475" s="73" t="s">
        <v>65</v>
      </c>
      <c r="D1475" s="75">
        <v>0</v>
      </c>
      <c r="E1475" s="75">
        <v>0</v>
      </c>
      <c r="F1475" s="74">
        <v>500000</v>
      </c>
      <c r="G1475" s="74">
        <v>500000</v>
      </c>
    </row>
    <row r="1476" spans="1:7" x14ac:dyDescent="0.25">
      <c r="A1476" s="72">
        <v>32</v>
      </c>
      <c r="B1476" s="72">
        <v>22021052</v>
      </c>
      <c r="C1476" s="73" t="s">
        <v>99</v>
      </c>
      <c r="D1476" s="75">
        <v>0</v>
      </c>
      <c r="E1476" s="75">
        <v>0</v>
      </c>
      <c r="F1476" s="74">
        <v>2000000</v>
      </c>
      <c r="G1476" s="74">
        <v>2000000</v>
      </c>
    </row>
    <row r="1477" spans="1:7" x14ac:dyDescent="0.25">
      <c r="A1477" s="72">
        <v>33</v>
      </c>
      <c r="B1477" s="72">
        <v>22021060</v>
      </c>
      <c r="C1477" s="73" t="s">
        <v>54</v>
      </c>
      <c r="D1477" s="74">
        <v>5400000</v>
      </c>
      <c r="E1477" s="74">
        <v>1550000</v>
      </c>
      <c r="F1477" s="74">
        <v>50000000</v>
      </c>
      <c r="G1477" s="74">
        <v>50000000</v>
      </c>
    </row>
    <row r="1478" spans="1:7" x14ac:dyDescent="0.25">
      <c r="A1478" s="72">
        <v>34</v>
      </c>
      <c r="B1478" s="72">
        <v>22021101</v>
      </c>
      <c r="C1478" s="73" t="s">
        <v>211</v>
      </c>
      <c r="D1478" s="75">
        <v>0</v>
      </c>
      <c r="E1478" s="75">
        <v>0</v>
      </c>
      <c r="F1478" s="75">
        <v>0</v>
      </c>
      <c r="G1478" s="75">
        <v>0</v>
      </c>
    </row>
    <row r="1479" spans="1:7" x14ac:dyDescent="0.25">
      <c r="A1479" s="223" t="s">
        <v>31</v>
      </c>
      <c r="B1479" s="223"/>
      <c r="C1479" s="223"/>
      <c r="D1479" s="76">
        <v>13160000</v>
      </c>
      <c r="E1479" s="76">
        <v>18496000</v>
      </c>
      <c r="F1479" s="76">
        <v>97100000</v>
      </c>
      <c r="G1479" s="76">
        <v>101955000</v>
      </c>
    </row>
    <row r="1480" spans="1:7" x14ac:dyDescent="0.25">
      <c r="A1480" s="71">
        <v>88</v>
      </c>
      <c r="B1480" s="71">
        <v>31805200100</v>
      </c>
      <c r="C1480" s="224" t="s">
        <v>212</v>
      </c>
      <c r="D1480" s="224"/>
      <c r="E1480" s="224"/>
      <c r="F1480" s="224"/>
      <c r="G1480" s="224"/>
    </row>
    <row r="1481" spans="1:7" x14ac:dyDescent="0.25">
      <c r="A1481" s="72">
        <v>1</v>
      </c>
      <c r="B1481" s="72">
        <v>22020102</v>
      </c>
      <c r="C1481" s="73" t="s">
        <v>25</v>
      </c>
      <c r="D1481" s="74">
        <v>4500000</v>
      </c>
      <c r="E1481" s="74">
        <v>20000000</v>
      </c>
      <c r="F1481" s="74">
        <v>20000000</v>
      </c>
      <c r="G1481" s="74">
        <v>48000000</v>
      </c>
    </row>
    <row r="1482" spans="1:7" x14ac:dyDescent="0.25">
      <c r="A1482" s="72">
        <v>2</v>
      </c>
      <c r="B1482" s="72">
        <v>22020201</v>
      </c>
      <c r="C1482" s="73" t="s">
        <v>33</v>
      </c>
      <c r="D1482" s="74">
        <v>3000000</v>
      </c>
      <c r="E1482" s="74">
        <v>12000000</v>
      </c>
      <c r="F1482" s="74">
        <v>15000000</v>
      </c>
      <c r="G1482" s="74">
        <v>20000000</v>
      </c>
    </row>
    <row r="1483" spans="1:7" x14ac:dyDescent="0.25">
      <c r="A1483" s="72">
        <v>3</v>
      </c>
      <c r="B1483" s="72">
        <v>22020202</v>
      </c>
      <c r="C1483" s="73" t="s">
        <v>34</v>
      </c>
      <c r="D1483" s="74">
        <v>1950000</v>
      </c>
      <c r="E1483" s="74">
        <v>6000000</v>
      </c>
      <c r="F1483" s="74">
        <v>8000000</v>
      </c>
      <c r="G1483" s="74">
        <v>10000000</v>
      </c>
    </row>
    <row r="1484" spans="1:7" x14ac:dyDescent="0.25">
      <c r="A1484" s="72">
        <v>4</v>
      </c>
      <c r="B1484" s="72">
        <v>22020301</v>
      </c>
      <c r="C1484" s="73" t="s">
        <v>26</v>
      </c>
      <c r="D1484" s="74">
        <v>2050000</v>
      </c>
      <c r="E1484" s="74">
        <v>8000000</v>
      </c>
      <c r="F1484" s="74">
        <v>10000000</v>
      </c>
      <c r="G1484" s="74">
        <v>20000000</v>
      </c>
    </row>
    <row r="1485" spans="1:7" x14ac:dyDescent="0.25">
      <c r="A1485" s="72">
        <v>5</v>
      </c>
      <c r="B1485" s="72">
        <v>22020304</v>
      </c>
      <c r="C1485" s="73" t="s">
        <v>37</v>
      </c>
      <c r="D1485" s="74">
        <v>2400000</v>
      </c>
      <c r="E1485" s="75">
        <v>0</v>
      </c>
      <c r="F1485" s="74">
        <v>2400000</v>
      </c>
      <c r="G1485" s="74">
        <v>2000000</v>
      </c>
    </row>
    <row r="1486" spans="1:7" x14ac:dyDescent="0.25">
      <c r="A1486" s="72">
        <v>6</v>
      </c>
      <c r="B1486" s="72">
        <v>22020305</v>
      </c>
      <c r="C1486" s="73" t="s">
        <v>27</v>
      </c>
      <c r="D1486" s="74">
        <v>2700000</v>
      </c>
      <c r="E1486" s="74">
        <v>12000000</v>
      </c>
      <c r="F1486" s="74">
        <v>12000000</v>
      </c>
      <c r="G1486" s="74">
        <v>12000000</v>
      </c>
    </row>
    <row r="1487" spans="1:7" x14ac:dyDescent="0.25">
      <c r="A1487" s="72">
        <v>7</v>
      </c>
      <c r="B1487" s="72">
        <v>22020309</v>
      </c>
      <c r="C1487" s="73" t="s">
        <v>60</v>
      </c>
      <c r="D1487" s="74">
        <v>9000000</v>
      </c>
      <c r="E1487" s="74">
        <v>12000000</v>
      </c>
      <c r="F1487" s="74">
        <v>40000000</v>
      </c>
      <c r="G1487" s="74">
        <v>30000000</v>
      </c>
    </row>
    <row r="1488" spans="1:7" ht="26.4" x14ac:dyDescent="0.25">
      <c r="A1488" s="72">
        <v>8</v>
      </c>
      <c r="B1488" s="72">
        <v>22020401</v>
      </c>
      <c r="C1488" s="73" t="s">
        <v>28</v>
      </c>
      <c r="D1488" s="74">
        <v>2550000</v>
      </c>
      <c r="E1488" s="74">
        <v>17000000</v>
      </c>
      <c r="F1488" s="74">
        <v>20000000</v>
      </c>
      <c r="G1488" s="74">
        <v>30000000</v>
      </c>
    </row>
    <row r="1489" spans="1:7" x14ac:dyDescent="0.25">
      <c r="A1489" s="72">
        <v>9</v>
      </c>
      <c r="B1489" s="72">
        <v>22020402</v>
      </c>
      <c r="C1489" s="73" t="s">
        <v>29</v>
      </c>
      <c r="D1489" s="74">
        <v>2550000</v>
      </c>
      <c r="E1489" s="74">
        <v>7000000</v>
      </c>
      <c r="F1489" s="74">
        <v>10000000</v>
      </c>
      <c r="G1489" s="74">
        <v>30000000</v>
      </c>
    </row>
    <row r="1490" spans="1:7" x14ac:dyDescent="0.25">
      <c r="A1490" s="72">
        <v>10</v>
      </c>
      <c r="B1490" s="72">
        <v>22020403</v>
      </c>
      <c r="C1490" s="73" t="s">
        <v>71</v>
      </c>
      <c r="D1490" s="74">
        <v>2550000</v>
      </c>
      <c r="E1490" s="75">
        <v>0</v>
      </c>
      <c r="F1490" s="74">
        <v>3000000</v>
      </c>
      <c r="G1490" s="74">
        <v>2000000</v>
      </c>
    </row>
    <row r="1491" spans="1:7" x14ac:dyDescent="0.25">
      <c r="A1491" s="72">
        <v>11</v>
      </c>
      <c r="B1491" s="72">
        <v>22020501</v>
      </c>
      <c r="C1491" s="73" t="s">
        <v>30</v>
      </c>
      <c r="D1491" s="74">
        <v>9500000</v>
      </c>
      <c r="E1491" s="74">
        <v>16000000</v>
      </c>
      <c r="F1491" s="74">
        <v>17000000</v>
      </c>
      <c r="G1491" s="74">
        <v>20000000</v>
      </c>
    </row>
    <row r="1492" spans="1:7" x14ac:dyDescent="0.25">
      <c r="A1492" s="72">
        <v>12</v>
      </c>
      <c r="B1492" s="72">
        <v>22020503</v>
      </c>
      <c r="C1492" s="73" t="s">
        <v>41</v>
      </c>
      <c r="D1492" s="74">
        <v>9714000</v>
      </c>
      <c r="E1492" s="74">
        <v>9500000</v>
      </c>
      <c r="F1492" s="74">
        <v>17000000</v>
      </c>
      <c r="G1492" s="74">
        <v>20000000</v>
      </c>
    </row>
    <row r="1493" spans="1:7" x14ac:dyDescent="0.25">
      <c r="A1493" s="72">
        <v>13</v>
      </c>
      <c r="B1493" s="72">
        <v>22020504</v>
      </c>
      <c r="C1493" s="73" t="s">
        <v>82</v>
      </c>
      <c r="D1493" s="74">
        <v>9000000</v>
      </c>
      <c r="E1493" s="74">
        <v>20000000</v>
      </c>
      <c r="F1493" s="74">
        <v>20000000</v>
      </c>
      <c r="G1493" s="74">
        <v>40000000</v>
      </c>
    </row>
    <row r="1494" spans="1:7" x14ac:dyDescent="0.25">
      <c r="A1494" s="72">
        <v>14</v>
      </c>
      <c r="B1494" s="72">
        <v>22020605</v>
      </c>
      <c r="C1494" s="73" t="s">
        <v>94</v>
      </c>
      <c r="D1494" s="74">
        <v>4500000</v>
      </c>
      <c r="E1494" s="75">
        <v>0</v>
      </c>
      <c r="F1494" s="74">
        <v>8000000</v>
      </c>
      <c r="G1494" s="74">
        <v>7000000</v>
      </c>
    </row>
    <row r="1495" spans="1:7" x14ac:dyDescent="0.25">
      <c r="A1495" s="72">
        <v>15</v>
      </c>
      <c r="B1495" s="72">
        <v>22020803</v>
      </c>
      <c r="C1495" s="73" t="s">
        <v>44</v>
      </c>
      <c r="D1495" s="74">
        <v>6300000</v>
      </c>
      <c r="E1495" s="74">
        <v>10000000</v>
      </c>
      <c r="F1495" s="74">
        <v>12000000</v>
      </c>
      <c r="G1495" s="74">
        <v>12000000</v>
      </c>
    </row>
    <row r="1496" spans="1:7" x14ac:dyDescent="0.25">
      <c r="A1496" s="72">
        <v>16</v>
      </c>
      <c r="B1496" s="72">
        <v>22020901</v>
      </c>
      <c r="C1496" s="73" t="s">
        <v>57</v>
      </c>
      <c r="D1496" s="75">
        <v>0</v>
      </c>
      <c r="E1496" s="75">
        <v>0</v>
      </c>
      <c r="F1496" s="75">
        <v>0</v>
      </c>
      <c r="G1496" s="75">
        <v>0</v>
      </c>
    </row>
    <row r="1497" spans="1:7" x14ac:dyDescent="0.25">
      <c r="A1497" s="72">
        <v>17</v>
      </c>
      <c r="B1497" s="72">
        <v>22021001</v>
      </c>
      <c r="C1497" s="73" t="s">
        <v>45</v>
      </c>
      <c r="D1497" s="74">
        <v>1772000</v>
      </c>
      <c r="E1497" s="74">
        <v>3500000</v>
      </c>
      <c r="F1497" s="74">
        <v>5100000</v>
      </c>
      <c r="G1497" s="74">
        <v>5000000</v>
      </c>
    </row>
    <row r="1498" spans="1:7" x14ac:dyDescent="0.25">
      <c r="A1498" s="72">
        <v>18</v>
      </c>
      <c r="B1498" s="72">
        <v>22021003</v>
      </c>
      <c r="C1498" s="73" t="s">
        <v>47</v>
      </c>
      <c r="D1498" s="75">
        <v>0</v>
      </c>
      <c r="E1498" s="75">
        <v>0</v>
      </c>
      <c r="F1498" s="74">
        <v>1000000</v>
      </c>
      <c r="G1498" s="74">
        <v>1000000</v>
      </c>
    </row>
    <row r="1499" spans="1:7" x14ac:dyDescent="0.25">
      <c r="A1499" s="72">
        <v>19</v>
      </c>
      <c r="B1499" s="72">
        <v>22021004</v>
      </c>
      <c r="C1499" s="73" t="s">
        <v>58</v>
      </c>
      <c r="D1499" s="74">
        <v>2500000</v>
      </c>
      <c r="E1499" s="74">
        <v>2500000</v>
      </c>
      <c r="F1499" s="74">
        <v>2500000</v>
      </c>
      <c r="G1499" s="74">
        <v>2500000</v>
      </c>
    </row>
    <row r="1500" spans="1:7" x14ac:dyDescent="0.25">
      <c r="A1500" s="72">
        <v>20</v>
      </c>
      <c r="B1500" s="72">
        <v>22021007</v>
      </c>
      <c r="C1500" s="73" t="s">
        <v>48</v>
      </c>
      <c r="D1500" s="74">
        <v>8000000</v>
      </c>
      <c r="E1500" s="74">
        <v>19000000</v>
      </c>
      <c r="F1500" s="74">
        <v>24000000</v>
      </c>
      <c r="G1500" s="74">
        <v>35000000</v>
      </c>
    </row>
    <row r="1501" spans="1:7" x14ac:dyDescent="0.25">
      <c r="A1501" s="72">
        <v>21</v>
      </c>
      <c r="B1501" s="72">
        <v>22021008</v>
      </c>
      <c r="C1501" s="73" t="s">
        <v>65</v>
      </c>
      <c r="D1501" s="75">
        <v>0</v>
      </c>
      <c r="E1501" s="75">
        <v>0</v>
      </c>
      <c r="F1501" s="75">
        <v>0</v>
      </c>
      <c r="G1501" s="75">
        <v>0</v>
      </c>
    </row>
    <row r="1502" spans="1:7" x14ac:dyDescent="0.25">
      <c r="A1502" s="72">
        <v>22</v>
      </c>
      <c r="B1502" s="72">
        <v>22021041</v>
      </c>
      <c r="C1502" s="73" t="s">
        <v>98</v>
      </c>
      <c r="D1502" s="75">
        <v>0</v>
      </c>
      <c r="E1502" s="75">
        <v>0</v>
      </c>
      <c r="F1502" s="75">
        <v>0</v>
      </c>
      <c r="G1502" s="75">
        <v>0</v>
      </c>
    </row>
    <row r="1503" spans="1:7" x14ac:dyDescent="0.25">
      <c r="A1503" s="72">
        <v>23</v>
      </c>
      <c r="B1503" s="72">
        <v>22021052</v>
      </c>
      <c r="C1503" s="73" t="s">
        <v>99</v>
      </c>
      <c r="D1503" s="74">
        <v>2000000</v>
      </c>
      <c r="E1503" s="74">
        <v>3000000</v>
      </c>
      <c r="F1503" s="74">
        <v>3000000</v>
      </c>
      <c r="G1503" s="74">
        <v>6000000</v>
      </c>
    </row>
    <row r="1504" spans="1:7" x14ac:dyDescent="0.25">
      <c r="A1504" s="223" t="s">
        <v>31</v>
      </c>
      <c r="B1504" s="223"/>
      <c r="C1504" s="223"/>
      <c r="D1504" s="76">
        <v>86536000</v>
      </c>
      <c r="E1504" s="76">
        <v>177500000</v>
      </c>
      <c r="F1504" s="76">
        <v>250000000</v>
      </c>
      <c r="G1504" s="76">
        <v>352500000</v>
      </c>
    </row>
    <row r="1505" spans="1:7" x14ac:dyDescent="0.25">
      <c r="A1505" s="71">
        <v>89</v>
      </c>
      <c r="B1505" s="71">
        <v>22800700100</v>
      </c>
      <c r="C1505" s="224" t="s">
        <v>213</v>
      </c>
      <c r="D1505" s="224"/>
      <c r="E1505" s="224"/>
      <c r="F1505" s="224"/>
      <c r="G1505" s="224"/>
    </row>
    <row r="1506" spans="1:7" x14ac:dyDescent="0.25">
      <c r="A1506" s="72">
        <v>1</v>
      </c>
      <c r="B1506" s="72">
        <v>22020102</v>
      </c>
      <c r="C1506" s="73" t="s">
        <v>25</v>
      </c>
      <c r="D1506" s="74">
        <v>3757000</v>
      </c>
      <c r="E1506" s="74">
        <v>5400000</v>
      </c>
      <c r="F1506" s="74">
        <v>11000000</v>
      </c>
      <c r="G1506" s="74">
        <v>12000000</v>
      </c>
    </row>
    <row r="1507" spans="1:7" x14ac:dyDescent="0.25">
      <c r="A1507" s="72">
        <v>2</v>
      </c>
      <c r="B1507" s="72">
        <v>22020201</v>
      </c>
      <c r="C1507" s="73" t="s">
        <v>33</v>
      </c>
      <c r="D1507" s="74">
        <v>1064000</v>
      </c>
      <c r="E1507" s="74">
        <v>720000</v>
      </c>
      <c r="F1507" s="74">
        <v>1000000</v>
      </c>
      <c r="G1507" s="74">
        <v>1500000</v>
      </c>
    </row>
    <row r="1508" spans="1:7" x14ac:dyDescent="0.25">
      <c r="A1508" s="72">
        <v>3</v>
      </c>
      <c r="B1508" s="72">
        <v>22020202</v>
      </c>
      <c r="C1508" s="73" t="s">
        <v>34</v>
      </c>
      <c r="D1508" s="74">
        <v>918000</v>
      </c>
      <c r="E1508" s="74">
        <v>810000</v>
      </c>
      <c r="F1508" s="74">
        <v>1500000</v>
      </c>
      <c r="G1508" s="74">
        <v>1500000</v>
      </c>
    </row>
    <row r="1509" spans="1:7" x14ac:dyDescent="0.25">
      <c r="A1509" s="72">
        <v>4</v>
      </c>
      <c r="B1509" s="72">
        <v>22020203</v>
      </c>
      <c r="C1509" s="73" t="s">
        <v>53</v>
      </c>
      <c r="D1509" s="74">
        <v>40637322</v>
      </c>
      <c r="E1509" s="74">
        <v>31262000</v>
      </c>
      <c r="F1509" s="74">
        <v>29800000</v>
      </c>
      <c r="G1509" s="74">
        <v>33000000</v>
      </c>
    </row>
    <row r="1510" spans="1:7" x14ac:dyDescent="0.25">
      <c r="A1510" s="72">
        <v>5</v>
      </c>
      <c r="B1510" s="72">
        <v>22020210</v>
      </c>
      <c r="C1510" s="73" t="s">
        <v>126</v>
      </c>
      <c r="D1510" s="75">
        <v>0</v>
      </c>
      <c r="E1510" s="75">
        <v>0</v>
      </c>
      <c r="F1510" s="74">
        <v>4000000</v>
      </c>
      <c r="G1510" s="74">
        <v>22000000</v>
      </c>
    </row>
    <row r="1511" spans="1:7" x14ac:dyDescent="0.25">
      <c r="A1511" s="72">
        <v>6</v>
      </c>
      <c r="B1511" s="72">
        <v>22020301</v>
      </c>
      <c r="C1511" s="73" t="s">
        <v>26</v>
      </c>
      <c r="D1511" s="74">
        <v>2344000</v>
      </c>
      <c r="E1511" s="74">
        <v>2610000</v>
      </c>
      <c r="F1511" s="74">
        <v>3500000</v>
      </c>
      <c r="G1511" s="74">
        <v>3600000</v>
      </c>
    </row>
    <row r="1512" spans="1:7" x14ac:dyDescent="0.25">
      <c r="A1512" s="72">
        <v>7</v>
      </c>
      <c r="B1512" s="72">
        <v>22020305</v>
      </c>
      <c r="C1512" s="73" t="s">
        <v>27</v>
      </c>
      <c r="D1512" s="74">
        <v>918000</v>
      </c>
      <c r="E1512" s="74">
        <v>1800000</v>
      </c>
      <c r="F1512" s="74">
        <v>3400000</v>
      </c>
      <c r="G1512" s="75">
        <v>0</v>
      </c>
    </row>
    <row r="1513" spans="1:7" ht="26.4" x14ac:dyDescent="0.25">
      <c r="A1513" s="72">
        <v>8</v>
      </c>
      <c r="B1513" s="72">
        <v>22020401</v>
      </c>
      <c r="C1513" s="73" t="s">
        <v>28</v>
      </c>
      <c r="D1513" s="74">
        <v>2978000</v>
      </c>
      <c r="E1513" s="74">
        <v>2610000</v>
      </c>
      <c r="F1513" s="74">
        <v>3500000</v>
      </c>
      <c r="G1513" s="74">
        <v>3500000</v>
      </c>
    </row>
    <row r="1514" spans="1:7" x14ac:dyDescent="0.25">
      <c r="A1514" s="72">
        <v>9</v>
      </c>
      <c r="B1514" s="72">
        <v>22020402</v>
      </c>
      <c r="C1514" s="73" t="s">
        <v>29</v>
      </c>
      <c r="D1514" s="75">
        <v>0</v>
      </c>
      <c r="E1514" s="74">
        <v>1800000</v>
      </c>
      <c r="F1514" s="74">
        <v>3000000</v>
      </c>
      <c r="G1514" s="74">
        <v>3000000</v>
      </c>
    </row>
    <row r="1515" spans="1:7" x14ac:dyDescent="0.25">
      <c r="A1515" s="72">
        <v>10</v>
      </c>
      <c r="B1515" s="72">
        <v>22020403</v>
      </c>
      <c r="C1515" s="73" t="s">
        <v>71</v>
      </c>
      <c r="D1515" s="75">
        <v>0</v>
      </c>
      <c r="E1515" s="75">
        <v>0</v>
      </c>
      <c r="F1515" s="74">
        <v>5000000</v>
      </c>
      <c r="G1515" s="75">
        <v>0</v>
      </c>
    </row>
    <row r="1516" spans="1:7" x14ac:dyDescent="0.25">
      <c r="A1516" s="72">
        <v>11</v>
      </c>
      <c r="B1516" s="72">
        <v>22020404</v>
      </c>
      <c r="C1516" s="73" t="s">
        <v>38</v>
      </c>
      <c r="D1516" s="74">
        <v>3357000</v>
      </c>
      <c r="E1516" s="74">
        <v>900000</v>
      </c>
      <c r="F1516" s="74">
        <v>3000000</v>
      </c>
      <c r="G1516" s="74">
        <v>3400000</v>
      </c>
    </row>
    <row r="1517" spans="1:7" x14ac:dyDescent="0.25">
      <c r="A1517" s="72">
        <v>12</v>
      </c>
      <c r="B1517" s="72">
        <v>22020406</v>
      </c>
      <c r="C1517" s="73" t="s">
        <v>56</v>
      </c>
      <c r="D1517" s="75">
        <v>0</v>
      </c>
      <c r="E1517" s="74">
        <v>810000</v>
      </c>
      <c r="F1517" s="74">
        <v>1500000</v>
      </c>
      <c r="G1517" s="75">
        <v>0</v>
      </c>
    </row>
    <row r="1518" spans="1:7" x14ac:dyDescent="0.25">
      <c r="A1518" s="72">
        <v>13</v>
      </c>
      <c r="B1518" s="72">
        <v>22020501</v>
      </c>
      <c r="C1518" s="73" t="s">
        <v>30</v>
      </c>
      <c r="D1518" s="74">
        <v>2602000</v>
      </c>
      <c r="E1518" s="75">
        <v>0</v>
      </c>
      <c r="F1518" s="74">
        <v>13000000</v>
      </c>
      <c r="G1518" s="74">
        <v>5250000</v>
      </c>
    </row>
    <row r="1519" spans="1:7" x14ac:dyDescent="0.25">
      <c r="A1519" s="72">
        <v>14</v>
      </c>
      <c r="B1519" s="72">
        <v>22020503</v>
      </c>
      <c r="C1519" s="73" t="s">
        <v>41</v>
      </c>
      <c r="D1519" s="74">
        <v>930000</v>
      </c>
      <c r="E1519" s="75">
        <v>0</v>
      </c>
      <c r="F1519" s="74">
        <v>4500000</v>
      </c>
      <c r="G1519" s="74">
        <v>5000000</v>
      </c>
    </row>
    <row r="1520" spans="1:7" x14ac:dyDescent="0.25">
      <c r="A1520" s="72">
        <v>15</v>
      </c>
      <c r="B1520" s="72">
        <v>22020504</v>
      </c>
      <c r="C1520" s="73" t="s">
        <v>82</v>
      </c>
      <c r="D1520" s="75">
        <v>0</v>
      </c>
      <c r="E1520" s="75">
        <v>0</v>
      </c>
      <c r="F1520" s="74">
        <v>3000000</v>
      </c>
      <c r="G1520" s="75">
        <v>0</v>
      </c>
    </row>
    <row r="1521" spans="1:7" ht="26.4" x14ac:dyDescent="0.25">
      <c r="A1521" s="72">
        <v>16</v>
      </c>
      <c r="B1521" s="72">
        <v>22020505</v>
      </c>
      <c r="C1521" s="73" t="s">
        <v>143</v>
      </c>
      <c r="D1521" s="75">
        <v>0</v>
      </c>
      <c r="E1521" s="75">
        <v>0</v>
      </c>
      <c r="F1521" s="74">
        <v>1000000</v>
      </c>
      <c r="G1521" s="75">
        <v>0</v>
      </c>
    </row>
    <row r="1522" spans="1:7" x14ac:dyDescent="0.25">
      <c r="A1522" s="72">
        <v>17</v>
      </c>
      <c r="B1522" s="72">
        <v>22020601</v>
      </c>
      <c r="C1522" s="73" t="s">
        <v>42</v>
      </c>
      <c r="D1522" s="75">
        <v>0</v>
      </c>
      <c r="E1522" s="75">
        <v>0</v>
      </c>
      <c r="F1522" s="74">
        <v>2000000</v>
      </c>
      <c r="G1522" s="75">
        <v>0</v>
      </c>
    </row>
    <row r="1523" spans="1:7" x14ac:dyDescent="0.25">
      <c r="A1523" s="72">
        <v>18</v>
      </c>
      <c r="B1523" s="72">
        <v>22020605</v>
      </c>
      <c r="C1523" s="73" t="s">
        <v>94</v>
      </c>
      <c r="D1523" s="75">
        <v>0</v>
      </c>
      <c r="E1523" s="75">
        <v>0</v>
      </c>
      <c r="F1523" s="74">
        <v>2000000</v>
      </c>
      <c r="G1523" s="74">
        <v>2000000</v>
      </c>
    </row>
    <row r="1524" spans="1:7" x14ac:dyDescent="0.25">
      <c r="A1524" s="72">
        <v>19</v>
      </c>
      <c r="B1524" s="72">
        <v>22020702</v>
      </c>
      <c r="C1524" s="73" t="s">
        <v>151</v>
      </c>
      <c r="D1524" s="75">
        <v>0</v>
      </c>
      <c r="E1524" s="74">
        <v>805000</v>
      </c>
      <c r="F1524" s="74">
        <v>1000000</v>
      </c>
      <c r="G1524" s="75">
        <v>0</v>
      </c>
    </row>
    <row r="1525" spans="1:7" x14ac:dyDescent="0.25">
      <c r="A1525" s="72">
        <v>20</v>
      </c>
      <c r="B1525" s="72">
        <v>22020712</v>
      </c>
      <c r="C1525" s="73" t="s">
        <v>72</v>
      </c>
      <c r="D1525" s="74">
        <v>1197000</v>
      </c>
      <c r="E1525" s="75">
        <v>0</v>
      </c>
      <c r="F1525" s="74">
        <v>1000000</v>
      </c>
      <c r="G1525" s="75">
        <v>0</v>
      </c>
    </row>
    <row r="1526" spans="1:7" x14ac:dyDescent="0.25">
      <c r="A1526" s="72">
        <v>21</v>
      </c>
      <c r="B1526" s="72">
        <v>22020803</v>
      </c>
      <c r="C1526" s="73" t="s">
        <v>44</v>
      </c>
      <c r="D1526" s="75">
        <v>0</v>
      </c>
      <c r="E1526" s="74">
        <v>540000</v>
      </c>
      <c r="F1526" s="74">
        <v>800000</v>
      </c>
      <c r="G1526" s="74">
        <v>1000000</v>
      </c>
    </row>
    <row r="1527" spans="1:7" x14ac:dyDescent="0.25">
      <c r="A1527" s="72">
        <v>22</v>
      </c>
      <c r="B1527" s="72">
        <v>22021001</v>
      </c>
      <c r="C1527" s="73" t="s">
        <v>45</v>
      </c>
      <c r="D1527" s="74">
        <v>1051000</v>
      </c>
      <c r="E1527" s="74">
        <v>738000</v>
      </c>
      <c r="F1527" s="74">
        <v>1000000</v>
      </c>
      <c r="G1527" s="74">
        <v>2500000</v>
      </c>
    </row>
    <row r="1528" spans="1:7" x14ac:dyDescent="0.25">
      <c r="A1528" s="72">
        <v>23</v>
      </c>
      <c r="B1528" s="72">
        <v>22021003</v>
      </c>
      <c r="C1528" s="73" t="s">
        <v>47</v>
      </c>
      <c r="D1528" s="75">
        <v>0</v>
      </c>
      <c r="E1528" s="75">
        <v>0</v>
      </c>
      <c r="F1528" s="74">
        <v>2000000</v>
      </c>
      <c r="G1528" s="74">
        <v>2000000</v>
      </c>
    </row>
    <row r="1529" spans="1:7" x14ac:dyDescent="0.25">
      <c r="A1529" s="72">
        <v>24</v>
      </c>
      <c r="B1529" s="72">
        <v>22021007</v>
      </c>
      <c r="C1529" s="73" t="s">
        <v>48</v>
      </c>
      <c r="D1529" s="74">
        <v>1716000</v>
      </c>
      <c r="E1529" s="74">
        <v>2625000</v>
      </c>
      <c r="F1529" s="74">
        <v>3500000</v>
      </c>
      <c r="G1529" s="75">
        <v>0</v>
      </c>
    </row>
    <row r="1530" spans="1:7" x14ac:dyDescent="0.25">
      <c r="A1530" s="72">
        <v>25</v>
      </c>
      <c r="B1530" s="72">
        <v>22021008</v>
      </c>
      <c r="C1530" s="73" t="s">
        <v>65</v>
      </c>
      <c r="D1530" s="75">
        <v>0</v>
      </c>
      <c r="E1530" s="75">
        <v>0</v>
      </c>
      <c r="F1530" s="75">
        <v>0</v>
      </c>
      <c r="G1530" s="74">
        <v>9000000</v>
      </c>
    </row>
    <row r="1531" spans="1:7" x14ac:dyDescent="0.25">
      <c r="A1531" s="72">
        <v>26</v>
      </c>
      <c r="B1531" s="72">
        <v>22021062</v>
      </c>
      <c r="C1531" s="73" t="s">
        <v>102</v>
      </c>
      <c r="D1531" s="75">
        <v>0</v>
      </c>
      <c r="E1531" s="75">
        <v>0</v>
      </c>
      <c r="F1531" s="75">
        <v>0</v>
      </c>
      <c r="G1531" s="74">
        <v>25000000</v>
      </c>
    </row>
    <row r="1532" spans="1:7" x14ac:dyDescent="0.25">
      <c r="A1532" s="223" t="s">
        <v>31</v>
      </c>
      <c r="B1532" s="223"/>
      <c r="C1532" s="223"/>
      <c r="D1532" s="76">
        <v>63469322</v>
      </c>
      <c r="E1532" s="76">
        <v>53430000</v>
      </c>
      <c r="F1532" s="76">
        <v>105000000</v>
      </c>
      <c r="G1532" s="76">
        <v>135250000</v>
      </c>
    </row>
    <row r="1533" spans="1:7" x14ac:dyDescent="0.25">
      <c r="A1533" s="71">
        <v>90</v>
      </c>
      <c r="B1533" s="71">
        <v>11101700100</v>
      </c>
      <c r="C1533" s="224" t="s">
        <v>214</v>
      </c>
      <c r="D1533" s="224"/>
      <c r="E1533" s="224"/>
      <c r="F1533" s="224"/>
      <c r="G1533" s="224"/>
    </row>
    <row r="1534" spans="1:7" x14ac:dyDescent="0.25">
      <c r="A1534" s="72">
        <v>1</v>
      </c>
      <c r="B1534" s="72">
        <v>22020102</v>
      </c>
      <c r="C1534" s="73" t="s">
        <v>25</v>
      </c>
      <c r="D1534" s="74">
        <v>5013332</v>
      </c>
      <c r="E1534" s="74">
        <v>3700000</v>
      </c>
      <c r="F1534" s="74">
        <v>6000000</v>
      </c>
      <c r="G1534" s="74">
        <v>6000000</v>
      </c>
    </row>
    <row r="1535" spans="1:7" x14ac:dyDescent="0.25">
      <c r="A1535" s="72">
        <v>2</v>
      </c>
      <c r="B1535" s="72">
        <v>22020202</v>
      </c>
      <c r="C1535" s="73" t="s">
        <v>34</v>
      </c>
      <c r="D1535" s="74">
        <v>884490</v>
      </c>
      <c r="E1535" s="74">
        <v>1250000</v>
      </c>
      <c r="F1535" s="74">
        <v>1500000</v>
      </c>
      <c r="G1535" s="74">
        <v>3000000</v>
      </c>
    </row>
    <row r="1536" spans="1:7" x14ac:dyDescent="0.25">
      <c r="A1536" s="72">
        <v>3</v>
      </c>
      <c r="B1536" s="72">
        <v>22020301</v>
      </c>
      <c r="C1536" s="73" t="s">
        <v>26</v>
      </c>
      <c r="D1536" s="74">
        <v>7416552</v>
      </c>
      <c r="E1536" s="74">
        <v>7400000</v>
      </c>
      <c r="F1536" s="74">
        <v>12000000</v>
      </c>
      <c r="G1536" s="74">
        <v>12000000</v>
      </c>
    </row>
    <row r="1537" spans="1:7" x14ac:dyDescent="0.25">
      <c r="A1537" s="72">
        <v>4</v>
      </c>
      <c r="B1537" s="72">
        <v>22020305</v>
      </c>
      <c r="C1537" s="73" t="s">
        <v>27</v>
      </c>
      <c r="D1537" s="74">
        <v>691660</v>
      </c>
      <c r="E1537" s="74">
        <v>750000</v>
      </c>
      <c r="F1537" s="74">
        <v>1000000</v>
      </c>
      <c r="G1537" s="74">
        <v>2500000</v>
      </c>
    </row>
    <row r="1538" spans="1:7" ht="26.4" x14ac:dyDescent="0.25">
      <c r="A1538" s="72">
        <v>5</v>
      </c>
      <c r="B1538" s="72">
        <v>22020401</v>
      </c>
      <c r="C1538" s="73" t="s">
        <v>28</v>
      </c>
      <c r="D1538" s="74">
        <v>2500000</v>
      </c>
      <c r="E1538" s="74">
        <v>2400000</v>
      </c>
      <c r="F1538" s="74">
        <v>6000000</v>
      </c>
      <c r="G1538" s="74">
        <v>6000000</v>
      </c>
    </row>
    <row r="1539" spans="1:7" x14ac:dyDescent="0.25">
      <c r="A1539" s="72">
        <v>6</v>
      </c>
      <c r="B1539" s="72">
        <v>22020402</v>
      </c>
      <c r="C1539" s="73" t="s">
        <v>29</v>
      </c>
      <c r="D1539" s="74">
        <v>1916666</v>
      </c>
      <c r="E1539" s="74">
        <v>3100000</v>
      </c>
      <c r="F1539" s="74">
        <v>3000000</v>
      </c>
      <c r="G1539" s="74">
        <v>3000000</v>
      </c>
    </row>
    <row r="1540" spans="1:7" x14ac:dyDescent="0.25">
      <c r="A1540" s="72">
        <v>7</v>
      </c>
      <c r="B1540" s="72">
        <v>22020501</v>
      </c>
      <c r="C1540" s="73" t="s">
        <v>30</v>
      </c>
      <c r="D1540" s="74">
        <v>1837336</v>
      </c>
      <c r="E1540" s="74">
        <v>2500000</v>
      </c>
      <c r="F1540" s="74">
        <v>4500000</v>
      </c>
      <c r="G1540" s="74">
        <v>5000000</v>
      </c>
    </row>
    <row r="1541" spans="1:7" x14ac:dyDescent="0.25">
      <c r="A1541" s="72">
        <v>8</v>
      </c>
      <c r="B1541" s="72">
        <v>22020503</v>
      </c>
      <c r="C1541" s="73" t="s">
        <v>41</v>
      </c>
      <c r="D1541" s="74">
        <v>1905000</v>
      </c>
      <c r="E1541" s="74">
        <v>1147000</v>
      </c>
      <c r="F1541" s="74">
        <v>8000000</v>
      </c>
      <c r="G1541" s="74">
        <v>10000000</v>
      </c>
    </row>
    <row r="1542" spans="1:7" x14ac:dyDescent="0.25">
      <c r="A1542" s="72">
        <v>9</v>
      </c>
      <c r="B1542" s="72">
        <v>22020601</v>
      </c>
      <c r="C1542" s="73" t="s">
        <v>42</v>
      </c>
      <c r="D1542" s="74">
        <v>7945500</v>
      </c>
      <c r="E1542" s="74">
        <v>4091000</v>
      </c>
      <c r="F1542" s="74">
        <v>17000000</v>
      </c>
      <c r="G1542" s="74">
        <v>16000000</v>
      </c>
    </row>
    <row r="1543" spans="1:7" x14ac:dyDescent="0.25">
      <c r="A1543" s="72">
        <v>10</v>
      </c>
      <c r="B1543" s="72">
        <v>22021001</v>
      </c>
      <c r="C1543" s="73" t="s">
        <v>45</v>
      </c>
      <c r="D1543" s="74">
        <v>8559123</v>
      </c>
      <c r="E1543" s="74">
        <v>17686621</v>
      </c>
      <c r="F1543" s="74">
        <v>20000000</v>
      </c>
      <c r="G1543" s="74">
        <v>35000000</v>
      </c>
    </row>
    <row r="1544" spans="1:7" x14ac:dyDescent="0.25">
      <c r="A1544" s="72">
        <v>11</v>
      </c>
      <c r="B1544" s="72">
        <v>22021002</v>
      </c>
      <c r="C1544" s="73" t="s">
        <v>46</v>
      </c>
      <c r="D1544" s="74">
        <v>30000000</v>
      </c>
      <c r="E1544" s="74">
        <v>9214000</v>
      </c>
      <c r="F1544" s="74">
        <v>35000000</v>
      </c>
      <c r="G1544" s="74">
        <v>21000000</v>
      </c>
    </row>
    <row r="1545" spans="1:7" x14ac:dyDescent="0.25">
      <c r="A1545" s="72">
        <v>12</v>
      </c>
      <c r="B1545" s="72">
        <v>22021007</v>
      </c>
      <c r="C1545" s="73" t="s">
        <v>48</v>
      </c>
      <c r="D1545" s="74">
        <v>1615166</v>
      </c>
      <c r="E1545" s="74">
        <v>2500000</v>
      </c>
      <c r="F1545" s="74">
        <v>3000000</v>
      </c>
      <c r="G1545" s="74">
        <v>3350000</v>
      </c>
    </row>
    <row r="1546" spans="1:7" x14ac:dyDescent="0.25">
      <c r="A1546" s="223" t="s">
        <v>31</v>
      </c>
      <c r="B1546" s="223"/>
      <c r="C1546" s="223"/>
      <c r="D1546" s="76">
        <v>70284825</v>
      </c>
      <c r="E1546" s="76">
        <v>55738621</v>
      </c>
      <c r="F1546" s="76">
        <v>117000000</v>
      </c>
      <c r="G1546" s="76">
        <v>122850000</v>
      </c>
    </row>
    <row r="1547" spans="1:7" x14ac:dyDescent="0.25">
      <c r="A1547" s="71">
        <v>91</v>
      </c>
      <c r="B1547" s="71">
        <v>51705400900</v>
      </c>
      <c r="C1547" s="224" t="s">
        <v>215</v>
      </c>
      <c r="D1547" s="224"/>
      <c r="E1547" s="224"/>
      <c r="F1547" s="224"/>
      <c r="G1547" s="224"/>
    </row>
    <row r="1548" spans="1:7" x14ac:dyDescent="0.25">
      <c r="A1548" s="72">
        <v>1</v>
      </c>
      <c r="B1548" s="72">
        <v>22020102</v>
      </c>
      <c r="C1548" s="73" t="s">
        <v>25</v>
      </c>
      <c r="D1548" s="74">
        <v>2316667</v>
      </c>
      <c r="E1548" s="74">
        <v>3941666</v>
      </c>
      <c r="F1548" s="74">
        <v>4400000</v>
      </c>
      <c r="G1548" s="74">
        <v>4470000</v>
      </c>
    </row>
    <row r="1549" spans="1:7" x14ac:dyDescent="0.25">
      <c r="A1549" s="72">
        <v>2</v>
      </c>
      <c r="B1549" s="72">
        <v>22020201</v>
      </c>
      <c r="C1549" s="73" t="s">
        <v>33</v>
      </c>
      <c r="D1549" s="74">
        <v>24997</v>
      </c>
      <c r="E1549" s="74">
        <v>22917</v>
      </c>
      <c r="F1549" s="74">
        <v>25000</v>
      </c>
      <c r="G1549" s="74">
        <v>120000</v>
      </c>
    </row>
    <row r="1550" spans="1:7" x14ac:dyDescent="0.25">
      <c r="A1550" s="72">
        <v>3</v>
      </c>
      <c r="B1550" s="72">
        <v>22020202</v>
      </c>
      <c r="C1550" s="73" t="s">
        <v>34</v>
      </c>
      <c r="D1550" s="74">
        <v>25000</v>
      </c>
      <c r="E1550" s="74">
        <v>22917</v>
      </c>
      <c r="F1550" s="74">
        <v>25000</v>
      </c>
      <c r="G1550" s="74">
        <v>120000</v>
      </c>
    </row>
    <row r="1551" spans="1:7" x14ac:dyDescent="0.25">
      <c r="A1551" s="72">
        <v>4</v>
      </c>
      <c r="B1551" s="72">
        <v>22020301</v>
      </c>
      <c r="C1551" s="73" t="s">
        <v>26</v>
      </c>
      <c r="D1551" s="74">
        <v>166668</v>
      </c>
      <c r="E1551" s="74">
        <v>155833</v>
      </c>
      <c r="F1551" s="74">
        <v>170000</v>
      </c>
      <c r="G1551" s="74">
        <v>1400000</v>
      </c>
    </row>
    <row r="1552" spans="1:7" x14ac:dyDescent="0.25">
      <c r="A1552" s="72">
        <v>5</v>
      </c>
      <c r="B1552" s="72">
        <v>22020305</v>
      </c>
      <c r="C1552" s="73" t="s">
        <v>27</v>
      </c>
      <c r="D1552" s="74">
        <v>91667</v>
      </c>
      <c r="E1552" s="74">
        <v>229167</v>
      </c>
      <c r="F1552" s="74">
        <v>250000</v>
      </c>
      <c r="G1552" s="74">
        <v>250000</v>
      </c>
    </row>
    <row r="1553" spans="1:7" ht="26.4" x14ac:dyDescent="0.25">
      <c r="A1553" s="72">
        <v>6</v>
      </c>
      <c r="B1553" s="72">
        <v>22020401</v>
      </c>
      <c r="C1553" s="73" t="s">
        <v>28</v>
      </c>
      <c r="D1553" s="74">
        <v>166668</v>
      </c>
      <c r="E1553" s="74">
        <v>201667</v>
      </c>
      <c r="F1553" s="74">
        <v>220000</v>
      </c>
      <c r="G1553" s="74">
        <v>900000</v>
      </c>
    </row>
    <row r="1554" spans="1:7" x14ac:dyDescent="0.25">
      <c r="A1554" s="72">
        <v>7</v>
      </c>
      <c r="B1554" s="72">
        <v>22020402</v>
      </c>
      <c r="C1554" s="73" t="s">
        <v>29</v>
      </c>
      <c r="D1554" s="74">
        <v>158333</v>
      </c>
      <c r="E1554" s="74">
        <v>256667</v>
      </c>
      <c r="F1554" s="74">
        <v>280000</v>
      </c>
      <c r="G1554" s="74">
        <v>300000</v>
      </c>
    </row>
    <row r="1555" spans="1:7" x14ac:dyDescent="0.25">
      <c r="A1555" s="72">
        <v>8</v>
      </c>
      <c r="B1555" s="72">
        <v>22020405</v>
      </c>
      <c r="C1555" s="73" t="s">
        <v>39</v>
      </c>
      <c r="D1555" s="75">
        <v>0</v>
      </c>
      <c r="E1555" s="75">
        <v>0</v>
      </c>
      <c r="F1555" s="75">
        <v>0</v>
      </c>
      <c r="G1555" s="74">
        <v>900000</v>
      </c>
    </row>
    <row r="1556" spans="1:7" x14ac:dyDescent="0.25">
      <c r="A1556" s="72">
        <v>9</v>
      </c>
      <c r="B1556" s="72">
        <v>22021001</v>
      </c>
      <c r="C1556" s="73" t="s">
        <v>45</v>
      </c>
      <c r="D1556" s="74">
        <v>25000</v>
      </c>
      <c r="E1556" s="74">
        <v>73333</v>
      </c>
      <c r="F1556" s="74">
        <v>80000</v>
      </c>
      <c r="G1556" s="74">
        <v>300000</v>
      </c>
    </row>
    <row r="1557" spans="1:7" x14ac:dyDescent="0.25">
      <c r="A1557" s="72">
        <v>10</v>
      </c>
      <c r="B1557" s="72">
        <v>22021007</v>
      </c>
      <c r="C1557" s="73" t="s">
        <v>48</v>
      </c>
      <c r="D1557" s="74">
        <v>25000</v>
      </c>
      <c r="E1557" s="74">
        <v>45833</v>
      </c>
      <c r="F1557" s="74">
        <v>50000</v>
      </c>
      <c r="G1557" s="74">
        <v>240000</v>
      </c>
    </row>
    <row r="1558" spans="1:7" x14ac:dyDescent="0.25">
      <c r="A1558" s="223" t="s">
        <v>31</v>
      </c>
      <c r="B1558" s="223"/>
      <c r="C1558" s="223"/>
      <c r="D1558" s="76">
        <v>3000000</v>
      </c>
      <c r="E1558" s="76">
        <v>4950000</v>
      </c>
      <c r="F1558" s="76">
        <v>5500000</v>
      </c>
      <c r="G1558" s="76">
        <v>9000000</v>
      </c>
    </row>
    <row r="1559" spans="1:7" x14ac:dyDescent="0.25">
      <c r="A1559" s="71">
        <v>92</v>
      </c>
      <c r="B1559" s="71">
        <v>51705400200</v>
      </c>
      <c r="C1559" s="224" t="s">
        <v>216</v>
      </c>
      <c r="D1559" s="224"/>
      <c r="E1559" s="224"/>
      <c r="F1559" s="224"/>
      <c r="G1559" s="224"/>
    </row>
    <row r="1560" spans="1:7" x14ac:dyDescent="0.25">
      <c r="A1560" s="72">
        <v>1</v>
      </c>
      <c r="B1560" s="72">
        <v>22020102</v>
      </c>
      <c r="C1560" s="73" t="s">
        <v>25</v>
      </c>
      <c r="D1560" s="74">
        <v>2525000</v>
      </c>
      <c r="E1560" s="74">
        <v>3941667</v>
      </c>
      <c r="F1560" s="74">
        <v>4400000</v>
      </c>
      <c r="G1560" s="74">
        <v>4380000</v>
      </c>
    </row>
    <row r="1561" spans="1:7" x14ac:dyDescent="0.25">
      <c r="A1561" s="72">
        <v>2</v>
      </c>
      <c r="B1561" s="72">
        <v>22020201</v>
      </c>
      <c r="C1561" s="73" t="s">
        <v>33</v>
      </c>
      <c r="D1561" s="74">
        <v>55000</v>
      </c>
      <c r="E1561" s="74">
        <v>55000</v>
      </c>
      <c r="F1561" s="74">
        <v>60000</v>
      </c>
      <c r="G1561" s="74">
        <v>120000</v>
      </c>
    </row>
    <row r="1562" spans="1:7" x14ac:dyDescent="0.25">
      <c r="A1562" s="72">
        <v>3</v>
      </c>
      <c r="B1562" s="72">
        <v>22020301</v>
      </c>
      <c r="C1562" s="73" t="s">
        <v>26</v>
      </c>
      <c r="D1562" s="74">
        <v>125000</v>
      </c>
      <c r="E1562" s="74">
        <v>176000</v>
      </c>
      <c r="F1562" s="74">
        <v>192000</v>
      </c>
      <c r="G1562" s="74">
        <v>1200000</v>
      </c>
    </row>
    <row r="1563" spans="1:7" x14ac:dyDescent="0.25">
      <c r="A1563" s="72">
        <v>4</v>
      </c>
      <c r="B1563" s="72">
        <v>22020305</v>
      </c>
      <c r="C1563" s="73" t="s">
        <v>27</v>
      </c>
      <c r="D1563" s="74">
        <v>100000</v>
      </c>
      <c r="E1563" s="74">
        <v>99000</v>
      </c>
      <c r="F1563" s="74">
        <v>108000</v>
      </c>
      <c r="G1563" s="74">
        <v>240000</v>
      </c>
    </row>
    <row r="1564" spans="1:7" ht="26.4" x14ac:dyDescent="0.25">
      <c r="A1564" s="72">
        <v>5</v>
      </c>
      <c r="B1564" s="72">
        <v>22020401</v>
      </c>
      <c r="C1564" s="73" t="s">
        <v>28</v>
      </c>
      <c r="D1564" s="74">
        <v>185000</v>
      </c>
      <c r="E1564" s="74">
        <v>253000</v>
      </c>
      <c r="F1564" s="74">
        <v>276000</v>
      </c>
      <c r="G1564" s="74">
        <v>900000</v>
      </c>
    </row>
    <row r="1565" spans="1:7" x14ac:dyDescent="0.25">
      <c r="A1565" s="72">
        <v>6</v>
      </c>
      <c r="B1565" s="72">
        <v>22020402</v>
      </c>
      <c r="C1565" s="73" t="s">
        <v>29</v>
      </c>
      <c r="D1565" s="74">
        <v>165000</v>
      </c>
      <c r="E1565" s="74">
        <v>220000</v>
      </c>
      <c r="F1565" s="74">
        <v>240000</v>
      </c>
      <c r="G1565" s="74">
        <v>300000</v>
      </c>
    </row>
    <row r="1566" spans="1:7" x14ac:dyDescent="0.25">
      <c r="A1566" s="72">
        <v>7</v>
      </c>
      <c r="B1566" s="72">
        <v>22020404</v>
      </c>
      <c r="C1566" s="73" t="s">
        <v>38</v>
      </c>
      <c r="D1566" s="74">
        <v>90000</v>
      </c>
      <c r="E1566" s="74">
        <v>117333</v>
      </c>
      <c r="F1566" s="74">
        <v>128000</v>
      </c>
      <c r="G1566" s="74">
        <v>300000</v>
      </c>
    </row>
    <row r="1567" spans="1:7" x14ac:dyDescent="0.25">
      <c r="A1567" s="72">
        <v>8</v>
      </c>
      <c r="B1567" s="72">
        <v>22020605</v>
      </c>
      <c r="C1567" s="73" t="s">
        <v>94</v>
      </c>
      <c r="D1567" s="75">
        <v>0</v>
      </c>
      <c r="E1567" s="75">
        <v>0</v>
      </c>
      <c r="F1567" s="75">
        <v>0</v>
      </c>
      <c r="G1567" s="74">
        <v>180000</v>
      </c>
    </row>
    <row r="1568" spans="1:7" x14ac:dyDescent="0.25">
      <c r="A1568" s="72">
        <v>9</v>
      </c>
      <c r="B1568" s="72">
        <v>22020803</v>
      </c>
      <c r="C1568" s="73" t="s">
        <v>44</v>
      </c>
      <c r="D1568" s="75">
        <v>0</v>
      </c>
      <c r="E1568" s="75">
        <v>0</v>
      </c>
      <c r="F1568" s="75">
        <v>0</v>
      </c>
      <c r="G1568" s="74">
        <v>900000</v>
      </c>
    </row>
    <row r="1569" spans="1:7" x14ac:dyDescent="0.25">
      <c r="A1569" s="72">
        <v>10</v>
      </c>
      <c r="B1569" s="72">
        <v>22021001</v>
      </c>
      <c r="C1569" s="73" t="s">
        <v>45</v>
      </c>
      <c r="D1569" s="74">
        <v>27500</v>
      </c>
      <c r="E1569" s="74">
        <v>44000</v>
      </c>
      <c r="F1569" s="74">
        <v>48000</v>
      </c>
      <c r="G1569" s="74">
        <v>300000</v>
      </c>
    </row>
    <row r="1570" spans="1:7" x14ac:dyDescent="0.25">
      <c r="A1570" s="72">
        <v>11</v>
      </c>
      <c r="B1570" s="72">
        <v>22021007</v>
      </c>
      <c r="C1570" s="73" t="s">
        <v>48</v>
      </c>
      <c r="D1570" s="74">
        <v>27500</v>
      </c>
      <c r="E1570" s="74">
        <v>44000</v>
      </c>
      <c r="F1570" s="74">
        <v>48000</v>
      </c>
      <c r="G1570" s="74">
        <v>180000</v>
      </c>
    </row>
    <row r="1571" spans="1:7" x14ac:dyDescent="0.25">
      <c r="A1571" s="223" t="s">
        <v>31</v>
      </c>
      <c r="B1571" s="223"/>
      <c r="C1571" s="223"/>
      <c r="D1571" s="76">
        <v>3300000</v>
      </c>
      <c r="E1571" s="76">
        <v>4950000</v>
      </c>
      <c r="F1571" s="76">
        <v>5500000</v>
      </c>
      <c r="G1571" s="76">
        <v>9000000</v>
      </c>
    </row>
    <row r="1572" spans="1:7" x14ac:dyDescent="0.25">
      <c r="A1572" s="71">
        <v>93</v>
      </c>
      <c r="B1572" s="71">
        <v>23800100800</v>
      </c>
      <c r="C1572" s="224" t="s">
        <v>217</v>
      </c>
      <c r="D1572" s="224"/>
      <c r="E1572" s="224"/>
      <c r="F1572" s="224"/>
      <c r="G1572" s="224"/>
    </row>
    <row r="1573" spans="1:7" x14ac:dyDescent="0.25">
      <c r="A1573" s="72">
        <v>1</v>
      </c>
      <c r="B1573" s="72">
        <v>22020102</v>
      </c>
      <c r="C1573" s="73" t="s">
        <v>25</v>
      </c>
      <c r="D1573" s="74">
        <v>2000000</v>
      </c>
      <c r="E1573" s="74">
        <v>4000000</v>
      </c>
      <c r="F1573" s="74">
        <v>6500000</v>
      </c>
      <c r="G1573" s="74">
        <v>6500000</v>
      </c>
    </row>
    <row r="1574" spans="1:7" x14ac:dyDescent="0.25">
      <c r="A1574" s="72">
        <v>2</v>
      </c>
      <c r="B1574" s="72">
        <v>22020202</v>
      </c>
      <c r="C1574" s="73" t="s">
        <v>34</v>
      </c>
      <c r="D1574" s="74">
        <v>700000</v>
      </c>
      <c r="E1574" s="74">
        <v>500000</v>
      </c>
      <c r="F1574" s="74">
        <v>1000000</v>
      </c>
      <c r="G1574" s="74">
        <v>1000000</v>
      </c>
    </row>
    <row r="1575" spans="1:7" x14ac:dyDescent="0.25">
      <c r="A1575" s="72">
        <v>3</v>
      </c>
      <c r="B1575" s="72">
        <v>22020301</v>
      </c>
      <c r="C1575" s="73" t="s">
        <v>26</v>
      </c>
      <c r="D1575" s="74">
        <v>1700000</v>
      </c>
      <c r="E1575" s="74">
        <v>2000000</v>
      </c>
      <c r="F1575" s="74">
        <v>2800000</v>
      </c>
      <c r="G1575" s="74">
        <v>2800000</v>
      </c>
    </row>
    <row r="1576" spans="1:7" x14ac:dyDescent="0.25">
      <c r="A1576" s="72">
        <v>4</v>
      </c>
      <c r="B1576" s="72">
        <v>22020305</v>
      </c>
      <c r="C1576" s="73" t="s">
        <v>27</v>
      </c>
      <c r="D1576" s="74">
        <v>600000</v>
      </c>
      <c r="E1576" s="74">
        <v>700000</v>
      </c>
      <c r="F1576" s="74">
        <v>1000000</v>
      </c>
      <c r="G1576" s="74">
        <v>1000000</v>
      </c>
    </row>
    <row r="1577" spans="1:7" ht="26.4" x14ac:dyDescent="0.25">
      <c r="A1577" s="72">
        <v>5</v>
      </c>
      <c r="B1577" s="72">
        <v>22020401</v>
      </c>
      <c r="C1577" s="73" t="s">
        <v>28</v>
      </c>
      <c r="D1577" s="74">
        <v>940000</v>
      </c>
      <c r="E1577" s="74">
        <v>1000000</v>
      </c>
      <c r="F1577" s="74">
        <v>1500000</v>
      </c>
      <c r="G1577" s="74">
        <v>1500000</v>
      </c>
    </row>
    <row r="1578" spans="1:7" x14ac:dyDescent="0.25">
      <c r="A1578" s="72">
        <v>6</v>
      </c>
      <c r="B1578" s="72">
        <v>22020402</v>
      </c>
      <c r="C1578" s="73" t="s">
        <v>29</v>
      </c>
      <c r="D1578" s="74">
        <v>600000</v>
      </c>
      <c r="E1578" s="74">
        <v>700000</v>
      </c>
      <c r="F1578" s="74">
        <v>1000000</v>
      </c>
      <c r="G1578" s="74">
        <v>1000000</v>
      </c>
    </row>
    <row r="1579" spans="1:7" x14ac:dyDescent="0.25">
      <c r="A1579" s="72">
        <v>7</v>
      </c>
      <c r="B1579" s="72">
        <v>22020501</v>
      </c>
      <c r="C1579" s="73" t="s">
        <v>30</v>
      </c>
      <c r="D1579" s="74">
        <v>2200000</v>
      </c>
      <c r="E1579" s="74">
        <v>5120000</v>
      </c>
      <c r="F1579" s="74">
        <v>8700000</v>
      </c>
      <c r="G1579" s="74">
        <v>9475000</v>
      </c>
    </row>
    <row r="1580" spans="1:7" x14ac:dyDescent="0.25">
      <c r="A1580" s="72">
        <v>8</v>
      </c>
      <c r="B1580" s="72">
        <v>22021001</v>
      </c>
      <c r="C1580" s="73" t="s">
        <v>45</v>
      </c>
      <c r="D1580" s="74">
        <v>940000</v>
      </c>
      <c r="E1580" s="74">
        <v>1000000</v>
      </c>
      <c r="F1580" s="74">
        <v>1500000</v>
      </c>
      <c r="G1580" s="74">
        <v>2000000</v>
      </c>
    </row>
    <row r="1581" spans="1:7" x14ac:dyDescent="0.25">
      <c r="A1581" s="72">
        <v>9</v>
      </c>
      <c r="B1581" s="72">
        <v>22021007</v>
      </c>
      <c r="C1581" s="73" t="s">
        <v>48</v>
      </c>
      <c r="D1581" s="74">
        <v>940000</v>
      </c>
      <c r="E1581" s="74">
        <v>1000000</v>
      </c>
      <c r="F1581" s="74">
        <v>1500000</v>
      </c>
      <c r="G1581" s="74">
        <v>1500000</v>
      </c>
    </row>
    <row r="1582" spans="1:7" x14ac:dyDescent="0.25">
      <c r="A1582" s="223" t="s">
        <v>31</v>
      </c>
      <c r="B1582" s="223"/>
      <c r="C1582" s="223"/>
      <c r="D1582" s="76">
        <v>10620000</v>
      </c>
      <c r="E1582" s="76">
        <v>16020000</v>
      </c>
      <c r="F1582" s="76">
        <v>25500000</v>
      </c>
      <c r="G1582" s="76">
        <v>26775000</v>
      </c>
    </row>
    <row r="1583" spans="1:7" x14ac:dyDescent="0.25">
      <c r="A1583" s="71">
        <v>94</v>
      </c>
      <c r="B1583" s="71">
        <v>23800100700</v>
      </c>
      <c r="C1583" s="224" t="s">
        <v>218</v>
      </c>
      <c r="D1583" s="224"/>
      <c r="E1583" s="224"/>
      <c r="F1583" s="224"/>
      <c r="G1583" s="224"/>
    </row>
    <row r="1584" spans="1:7" x14ac:dyDescent="0.25">
      <c r="A1584" s="72">
        <v>1</v>
      </c>
      <c r="B1584" s="72">
        <v>22020102</v>
      </c>
      <c r="C1584" s="73" t="s">
        <v>25</v>
      </c>
      <c r="D1584" s="74">
        <v>1900000</v>
      </c>
      <c r="E1584" s="74">
        <v>4250000</v>
      </c>
      <c r="F1584" s="74">
        <v>6000000</v>
      </c>
      <c r="G1584" s="74">
        <v>7000000</v>
      </c>
    </row>
    <row r="1585" spans="1:7" x14ac:dyDescent="0.25">
      <c r="A1585" s="72">
        <v>2</v>
      </c>
      <c r="B1585" s="72">
        <v>22020202</v>
      </c>
      <c r="C1585" s="73" t="s">
        <v>34</v>
      </c>
      <c r="D1585" s="74">
        <v>400000</v>
      </c>
      <c r="E1585" s="74">
        <v>550000</v>
      </c>
      <c r="F1585" s="74">
        <v>800000</v>
      </c>
      <c r="G1585" s="74">
        <v>800000</v>
      </c>
    </row>
    <row r="1586" spans="1:7" x14ac:dyDescent="0.25">
      <c r="A1586" s="72">
        <v>3</v>
      </c>
      <c r="B1586" s="72">
        <v>22020301</v>
      </c>
      <c r="C1586" s="73" t="s">
        <v>26</v>
      </c>
      <c r="D1586" s="74">
        <v>1000000</v>
      </c>
      <c r="E1586" s="74">
        <v>1000000</v>
      </c>
      <c r="F1586" s="74">
        <v>1500000</v>
      </c>
      <c r="G1586" s="74">
        <v>3000000</v>
      </c>
    </row>
    <row r="1587" spans="1:7" x14ac:dyDescent="0.25">
      <c r="A1587" s="72">
        <v>4</v>
      </c>
      <c r="B1587" s="72">
        <v>22020305</v>
      </c>
      <c r="C1587" s="73" t="s">
        <v>27</v>
      </c>
      <c r="D1587" s="74">
        <v>400000</v>
      </c>
      <c r="E1587" s="74">
        <v>550000</v>
      </c>
      <c r="F1587" s="74">
        <v>800000</v>
      </c>
      <c r="G1587" s="74">
        <v>800000</v>
      </c>
    </row>
    <row r="1588" spans="1:7" ht="26.4" x14ac:dyDescent="0.25">
      <c r="A1588" s="72">
        <v>5</v>
      </c>
      <c r="B1588" s="72">
        <v>22020401</v>
      </c>
      <c r="C1588" s="73" t="s">
        <v>28</v>
      </c>
      <c r="D1588" s="74">
        <v>450000</v>
      </c>
      <c r="E1588" s="74">
        <v>550000</v>
      </c>
      <c r="F1588" s="74">
        <v>800000</v>
      </c>
      <c r="G1588" s="74">
        <v>800000</v>
      </c>
    </row>
    <row r="1589" spans="1:7" x14ac:dyDescent="0.25">
      <c r="A1589" s="72">
        <v>6</v>
      </c>
      <c r="B1589" s="72">
        <v>22020402</v>
      </c>
      <c r="C1589" s="73" t="s">
        <v>29</v>
      </c>
      <c r="D1589" s="74">
        <v>400000</v>
      </c>
      <c r="E1589" s="74">
        <v>500000</v>
      </c>
      <c r="F1589" s="74">
        <v>700000</v>
      </c>
      <c r="G1589" s="74">
        <v>700000</v>
      </c>
    </row>
    <row r="1590" spans="1:7" x14ac:dyDescent="0.25">
      <c r="A1590" s="72">
        <v>7</v>
      </c>
      <c r="B1590" s="72">
        <v>22020501</v>
      </c>
      <c r="C1590" s="73" t="s">
        <v>30</v>
      </c>
      <c r="D1590" s="74">
        <v>1950000</v>
      </c>
      <c r="E1590" s="74">
        <v>3200000</v>
      </c>
      <c r="F1590" s="74">
        <v>5400000</v>
      </c>
      <c r="G1590" s="74">
        <v>4900000</v>
      </c>
    </row>
    <row r="1591" spans="1:7" x14ac:dyDescent="0.25">
      <c r="A1591" s="72">
        <v>8</v>
      </c>
      <c r="B1591" s="72">
        <v>22021001</v>
      </c>
      <c r="C1591" s="73" t="s">
        <v>45</v>
      </c>
      <c r="D1591" s="74">
        <v>750000</v>
      </c>
      <c r="E1591" s="74">
        <v>700000</v>
      </c>
      <c r="F1591" s="74">
        <v>1000000</v>
      </c>
      <c r="G1591" s="74">
        <v>1000000</v>
      </c>
    </row>
    <row r="1592" spans="1:7" x14ac:dyDescent="0.25">
      <c r="A1592" s="72">
        <v>9</v>
      </c>
      <c r="B1592" s="72">
        <v>22021007</v>
      </c>
      <c r="C1592" s="73" t="s">
        <v>48</v>
      </c>
      <c r="D1592" s="74">
        <v>750000</v>
      </c>
      <c r="E1592" s="74">
        <v>700000</v>
      </c>
      <c r="F1592" s="74">
        <v>1000000</v>
      </c>
      <c r="G1592" s="74">
        <v>1000000</v>
      </c>
    </row>
    <row r="1593" spans="1:7" x14ac:dyDescent="0.25">
      <c r="A1593" s="223" t="s">
        <v>31</v>
      </c>
      <c r="B1593" s="223"/>
      <c r="C1593" s="223"/>
      <c r="D1593" s="76">
        <v>8000000</v>
      </c>
      <c r="E1593" s="76">
        <v>12000000</v>
      </c>
      <c r="F1593" s="76">
        <v>18000000</v>
      </c>
      <c r="G1593" s="76">
        <v>20000000</v>
      </c>
    </row>
    <row r="1594" spans="1:7" x14ac:dyDescent="0.25">
      <c r="A1594" s="71">
        <v>95</v>
      </c>
      <c r="B1594" s="71">
        <v>23800100900</v>
      </c>
      <c r="C1594" s="224" t="s">
        <v>219</v>
      </c>
      <c r="D1594" s="224"/>
      <c r="E1594" s="224"/>
      <c r="F1594" s="224"/>
      <c r="G1594" s="224"/>
    </row>
    <row r="1595" spans="1:7" x14ac:dyDescent="0.25">
      <c r="A1595" s="72">
        <v>1</v>
      </c>
      <c r="B1595" s="72">
        <v>22020102</v>
      </c>
      <c r="C1595" s="73" t="s">
        <v>25</v>
      </c>
      <c r="D1595" s="74">
        <v>4850000</v>
      </c>
      <c r="E1595" s="74">
        <v>5500000</v>
      </c>
      <c r="F1595" s="74">
        <v>7000000</v>
      </c>
      <c r="G1595" s="74">
        <v>7000000</v>
      </c>
    </row>
    <row r="1596" spans="1:7" x14ac:dyDescent="0.25">
      <c r="A1596" s="72">
        <v>2</v>
      </c>
      <c r="B1596" s="72">
        <v>22020201</v>
      </c>
      <c r="C1596" s="73" t="s">
        <v>33</v>
      </c>
      <c r="D1596" s="74">
        <v>350000</v>
      </c>
      <c r="E1596" s="74">
        <v>400000</v>
      </c>
      <c r="F1596" s="74">
        <v>500000</v>
      </c>
      <c r="G1596" s="74">
        <v>500000</v>
      </c>
    </row>
    <row r="1597" spans="1:7" x14ac:dyDescent="0.25">
      <c r="A1597" s="72">
        <v>3</v>
      </c>
      <c r="B1597" s="72">
        <v>22020202</v>
      </c>
      <c r="C1597" s="73" t="s">
        <v>34</v>
      </c>
      <c r="D1597" s="74">
        <v>350000</v>
      </c>
      <c r="E1597" s="74">
        <v>400000</v>
      </c>
      <c r="F1597" s="74">
        <v>500000</v>
      </c>
      <c r="G1597" s="74">
        <v>500000</v>
      </c>
    </row>
    <row r="1598" spans="1:7" x14ac:dyDescent="0.25">
      <c r="A1598" s="72">
        <v>4</v>
      </c>
      <c r="B1598" s="72">
        <v>22020301</v>
      </c>
      <c r="C1598" s="73" t="s">
        <v>26</v>
      </c>
      <c r="D1598" s="74">
        <v>800000</v>
      </c>
      <c r="E1598" s="74">
        <v>1600000</v>
      </c>
      <c r="F1598" s="74">
        <v>2000000</v>
      </c>
      <c r="G1598" s="74">
        <v>2200000</v>
      </c>
    </row>
    <row r="1599" spans="1:7" x14ac:dyDescent="0.25">
      <c r="A1599" s="72">
        <v>5</v>
      </c>
      <c r="B1599" s="72">
        <v>22020306</v>
      </c>
      <c r="C1599" s="73" t="s">
        <v>90</v>
      </c>
      <c r="D1599" s="74">
        <v>550000</v>
      </c>
      <c r="E1599" s="74">
        <v>600000</v>
      </c>
      <c r="F1599" s="74">
        <v>800000</v>
      </c>
      <c r="G1599" s="74">
        <v>800000</v>
      </c>
    </row>
    <row r="1600" spans="1:7" ht="26.4" x14ac:dyDescent="0.25">
      <c r="A1600" s="72">
        <v>6</v>
      </c>
      <c r="B1600" s="72">
        <v>22020401</v>
      </c>
      <c r="C1600" s="73" t="s">
        <v>28</v>
      </c>
      <c r="D1600" s="74">
        <v>1550000</v>
      </c>
      <c r="E1600" s="74">
        <v>2500000</v>
      </c>
      <c r="F1600" s="74">
        <v>3000000</v>
      </c>
      <c r="G1600" s="74">
        <v>4000000</v>
      </c>
    </row>
    <row r="1601" spans="1:7" x14ac:dyDescent="0.25">
      <c r="A1601" s="72">
        <v>7</v>
      </c>
      <c r="B1601" s="72">
        <v>22020402</v>
      </c>
      <c r="C1601" s="73" t="s">
        <v>29</v>
      </c>
      <c r="D1601" s="74">
        <v>700000</v>
      </c>
      <c r="E1601" s="74">
        <v>700000</v>
      </c>
      <c r="F1601" s="74">
        <v>900000</v>
      </c>
      <c r="G1601" s="74">
        <v>900000</v>
      </c>
    </row>
    <row r="1602" spans="1:7" x14ac:dyDescent="0.25">
      <c r="A1602" s="72">
        <v>8</v>
      </c>
      <c r="B1602" s="72">
        <v>22020501</v>
      </c>
      <c r="C1602" s="73" t="s">
        <v>30</v>
      </c>
      <c r="D1602" s="74">
        <v>2450000</v>
      </c>
      <c r="E1602" s="74">
        <v>6050000</v>
      </c>
      <c r="F1602" s="74">
        <v>8000000</v>
      </c>
      <c r="G1602" s="74">
        <v>8000000</v>
      </c>
    </row>
    <row r="1603" spans="1:7" x14ac:dyDescent="0.25">
      <c r="A1603" s="72">
        <v>9</v>
      </c>
      <c r="B1603" s="72">
        <v>22021001</v>
      </c>
      <c r="C1603" s="73" t="s">
        <v>45</v>
      </c>
      <c r="D1603" s="74">
        <v>350000</v>
      </c>
      <c r="E1603" s="74">
        <v>400000</v>
      </c>
      <c r="F1603" s="74">
        <v>500000</v>
      </c>
      <c r="G1603" s="74">
        <v>500000</v>
      </c>
    </row>
    <row r="1604" spans="1:7" x14ac:dyDescent="0.25">
      <c r="A1604" s="72">
        <v>10</v>
      </c>
      <c r="B1604" s="72">
        <v>22021007</v>
      </c>
      <c r="C1604" s="73" t="s">
        <v>48</v>
      </c>
      <c r="D1604" s="74">
        <v>550000</v>
      </c>
      <c r="E1604" s="74">
        <v>600000</v>
      </c>
      <c r="F1604" s="74">
        <v>800000</v>
      </c>
      <c r="G1604" s="74">
        <v>800000</v>
      </c>
    </row>
    <row r="1605" spans="1:7" x14ac:dyDescent="0.25">
      <c r="A1605" s="223" t="s">
        <v>31</v>
      </c>
      <c r="B1605" s="223"/>
      <c r="C1605" s="223"/>
      <c r="D1605" s="76">
        <v>12500000</v>
      </c>
      <c r="E1605" s="76">
        <v>18750000</v>
      </c>
      <c r="F1605" s="76">
        <v>24000000</v>
      </c>
      <c r="G1605" s="76">
        <v>25200000</v>
      </c>
    </row>
    <row r="1606" spans="1:7" x14ac:dyDescent="0.25">
      <c r="A1606" s="71">
        <v>96</v>
      </c>
      <c r="B1606" s="71">
        <v>23800100300</v>
      </c>
      <c r="C1606" s="224" t="s">
        <v>220</v>
      </c>
      <c r="D1606" s="224"/>
      <c r="E1606" s="224"/>
      <c r="F1606" s="224"/>
      <c r="G1606" s="224"/>
    </row>
    <row r="1607" spans="1:7" x14ac:dyDescent="0.25">
      <c r="A1607" s="72">
        <v>1</v>
      </c>
      <c r="B1607" s="72">
        <v>22020102</v>
      </c>
      <c r="C1607" s="73" t="s">
        <v>25</v>
      </c>
      <c r="D1607" s="74">
        <v>1500000</v>
      </c>
      <c r="E1607" s="74">
        <v>3600000</v>
      </c>
      <c r="F1607" s="74">
        <v>6000000</v>
      </c>
      <c r="G1607" s="74">
        <v>6000000</v>
      </c>
    </row>
    <row r="1608" spans="1:7" x14ac:dyDescent="0.25">
      <c r="A1608" s="72">
        <v>2</v>
      </c>
      <c r="B1608" s="72">
        <v>22020202</v>
      </c>
      <c r="C1608" s="73" t="s">
        <v>34</v>
      </c>
      <c r="D1608" s="74">
        <v>150000</v>
      </c>
      <c r="E1608" s="74">
        <v>350000</v>
      </c>
      <c r="F1608" s="74">
        <v>500000</v>
      </c>
      <c r="G1608" s="74">
        <v>500000</v>
      </c>
    </row>
    <row r="1609" spans="1:7" x14ac:dyDescent="0.25">
      <c r="A1609" s="72">
        <v>3</v>
      </c>
      <c r="B1609" s="72">
        <v>22020301</v>
      </c>
      <c r="C1609" s="73" t="s">
        <v>26</v>
      </c>
      <c r="D1609" s="74">
        <v>150000</v>
      </c>
      <c r="E1609" s="74">
        <v>350000</v>
      </c>
      <c r="F1609" s="74">
        <v>500000</v>
      </c>
      <c r="G1609" s="74">
        <v>500000</v>
      </c>
    </row>
    <row r="1610" spans="1:7" x14ac:dyDescent="0.25">
      <c r="A1610" s="72">
        <v>4</v>
      </c>
      <c r="B1610" s="72">
        <v>22020305</v>
      </c>
      <c r="C1610" s="73" t="s">
        <v>27</v>
      </c>
      <c r="D1610" s="74">
        <v>150000</v>
      </c>
      <c r="E1610" s="74">
        <v>350000</v>
      </c>
      <c r="F1610" s="74">
        <v>500000</v>
      </c>
      <c r="G1610" s="74">
        <v>1000000</v>
      </c>
    </row>
    <row r="1611" spans="1:7" ht="26.4" x14ac:dyDescent="0.25">
      <c r="A1611" s="72">
        <v>5</v>
      </c>
      <c r="B1611" s="72">
        <v>22020401</v>
      </c>
      <c r="C1611" s="73" t="s">
        <v>28</v>
      </c>
      <c r="D1611" s="74">
        <v>500000</v>
      </c>
      <c r="E1611" s="74">
        <v>1400000</v>
      </c>
      <c r="F1611" s="74">
        <v>1000000</v>
      </c>
      <c r="G1611" s="74">
        <v>500000</v>
      </c>
    </row>
    <row r="1612" spans="1:7" x14ac:dyDescent="0.25">
      <c r="A1612" s="72">
        <v>6</v>
      </c>
      <c r="B1612" s="72">
        <v>22020406</v>
      </c>
      <c r="C1612" s="73" t="s">
        <v>56</v>
      </c>
      <c r="D1612" s="74">
        <v>150000</v>
      </c>
      <c r="E1612" s="74">
        <v>350000</v>
      </c>
      <c r="F1612" s="74">
        <v>500000</v>
      </c>
      <c r="G1612" s="74">
        <v>1000000</v>
      </c>
    </row>
    <row r="1613" spans="1:7" x14ac:dyDescent="0.25">
      <c r="A1613" s="72">
        <v>7</v>
      </c>
      <c r="B1613" s="72">
        <v>22020501</v>
      </c>
      <c r="C1613" s="73" t="s">
        <v>30</v>
      </c>
      <c r="D1613" s="74">
        <v>600000</v>
      </c>
      <c r="E1613" s="74">
        <v>3500000</v>
      </c>
      <c r="F1613" s="74">
        <v>5000000</v>
      </c>
      <c r="G1613" s="74">
        <v>1500000</v>
      </c>
    </row>
    <row r="1614" spans="1:7" x14ac:dyDescent="0.25">
      <c r="A1614" s="72">
        <v>8</v>
      </c>
      <c r="B1614" s="72">
        <v>22020605</v>
      </c>
      <c r="C1614" s="73" t="s">
        <v>94</v>
      </c>
      <c r="D1614" s="74">
        <v>150000</v>
      </c>
      <c r="E1614" s="74">
        <v>350000</v>
      </c>
      <c r="F1614" s="74">
        <v>500000</v>
      </c>
      <c r="G1614" s="74">
        <v>1000000</v>
      </c>
    </row>
    <row r="1615" spans="1:7" x14ac:dyDescent="0.25">
      <c r="A1615" s="72">
        <v>9</v>
      </c>
      <c r="B1615" s="72">
        <v>22020803</v>
      </c>
      <c r="C1615" s="73" t="s">
        <v>44</v>
      </c>
      <c r="D1615" s="74">
        <v>500000</v>
      </c>
      <c r="E1615" s="74">
        <v>1400000</v>
      </c>
      <c r="F1615" s="74">
        <v>1000000</v>
      </c>
      <c r="G1615" s="74">
        <v>4400000</v>
      </c>
    </row>
    <row r="1616" spans="1:7" x14ac:dyDescent="0.25">
      <c r="A1616" s="72">
        <v>10</v>
      </c>
      <c r="B1616" s="72">
        <v>22021001</v>
      </c>
      <c r="C1616" s="73" t="s">
        <v>45</v>
      </c>
      <c r="D1616" s="74">
        <v>200000</v>
      </c>
      <c r="E1616" s="74">
        <v>350000</v>
      </c>
      <c r="F1616" s="74">
        <v>500000</v>
      </c>
      <c r="G1616" s="74">
        <v>500000</v>
      </c>
    </row>
    <row r="1617" spans="1:7" x14ac:dyDescent="0.25">
      <c r="A1617" s="72">
        <v>11</v>
      </c>
      <c r="B1617" s="72">
        <v>22021007</v>
      </c>
      <c r="C1617" s="73" t="s">
        <v>48</v>
      </c>
      <c r="D1617" s="74">
        <v>950000</v>
      </c>
      <c r="E1617" s="74">
        <v>1400000</v>
      </c>
      <c r="F1617" s="74">
        <v>2000000</v>
      </c>
      <c r="G1617" s="74">
        <v>2000000</v>
      </c>
    </row>
    <row r="1618" spans="1:7" x14ac:dyDescent="0.25">
      <c r="A1618" s="223" t="s">
        <v>31</v>
      </c>
      <c r="B1618" s="223"/>
      <c r="C1618" s="223"/>
      <c r="D1618" s="76">
        <v>5000000</v>
      </c>
      <c r="E1618" s="76">
        <v>13400000</v>
      </c>
      <c r="F1618" s="76">
        <v>18000000</v>
      </c>
      <c r="G1618" s="76">
        <v>18900000</v>
      </c>
    </row>
    <row r="1619" spans="1:7" x14ac:dyDescent="0.25">
      <c r="A1619" s="71">
        <v>97</v>
      </c>
      <c r="B1619" s="71">
        <v>22200900100</v>
      </c>
      <c r="C1619" s="224" t="s">
        <v>221</v>
      </c>
      <c r="D1619" s="224"/>
      <c r="E1619" s="224"/>
      <c r="F1619" s="224"/>
      <c r="G1619" s="224"/>
    </row>
    <row r="1620" spans="1:7" x14ac:dyDescent="0.25">
      <c r="A1620" s="72">
        <v>1</v>
      </c>
      <c r="B1620" s="72">
        <v>22020102</v>
      </c>
      <c r="C1620" s="73" t="s">
        <v>25</v>
      </c>
      <c r="D1620" s="75">
        <v>0</v>
      </c>
      <c r="E1620" s="75">
        <v>0</v>
      </c>
      <c r="F1620" s="74">
        <v>3500000</v>
      </c>
      <c r="G1620" s="74">
        <v>3500000</v>
      </c>
    </row>
    <row r="1621" spans="1:7" x14ac:dyDescent="0.25">
      <c r="A1621" s="72">
        <v>2</v>
      </c>
      <c r="B1621" s="72">
        <v>22020201</v>
      </c>
      <c r="C1621" s="73" t="s">
        <v>33</v>
      </c>
      <c r="D1621" s="75">
        <v>0</v>
      </c>
      <c r="E1621" s="75">
        <v>0</v>
      </c>
      <c r="F1621" s="74">
        <v>400000</v>
      </c>
      <c r="G1621" s="74">
        <v>600000</v>
      </c>
    </row>
    <row r="1622" spans="1:7" x14ac:dyDescent="0.25">
      <c r="A1622" s="72">
        <v>3</v>
      </c>
      <c r="B1622" s="72">
        <v>22020202</v>
      </c>
      <c r="C1622" s="73" t="s">
        <v>34</v>
      </c>
      <c r="D1622" s="75">
        <v>0</v>
      </c>
      <c r="E1622" s="75">
        <v>0</v>
      </c>
      <c r="F1622" s="75">
        <v>0</v>
      </c>
      <c r="G1622" s="74">
        <v>1000000</v>
      </c>
    </row>
    <row r="1623" spans="1:7" x14ac:dyDescent="0.25">
      <c r="A1623" s="72">
        <v>4</v>
      </c>
      <c r="B1623" s="72">
        <v>22020301</v>
      </c>
      <c r="C1623" s="73" t="s">
        <v>26</v>
      </c>
      <c r="D1623" s="75">
        <v>0</v>
      </c>
      <c r="E1623" s="75">
        <v>0</v>
      </c>
      <c r="F1623" s="74">
        <v>300000</v>
      </c>
      <c r="G1623" s="74">
        <v>200000</v>
      </c>
    </row>
    <row r="1624" spans="1:7" x14ac:dyDescent="0.25">
      <c r="A1624" s="72">
        <v>5</v>
      </c>
      <c r="B1624" s="72">
        <v>22020305</v>
      </c>
      <c r="C1624" s="73" t="s">
        <v>27</v>
      </c>
      <c r="D1624" s="75">
        <v>0</v>
      </c>
      <c r="E1624" s="75">
        <v>0</v>
      </c>
      <c r="F1624" s="74">
        <v>500000</v>
      </c>
      <c r="G1624" s="74">
        <v>500000</v>
      </c>
    </row>
    <row r="1625" spans="1:7" ht="26.4" x14ac:dyDescent="0.25">
      <c r="A1625" s="72">
        <v>6</v>
      </c>
      <c r="B1625" s="72">
        <v>22020401</v>
      </c>
      <c r="C1625" s="73" t="s">
        <v>28</v>
      </c>
      <c r="D1625" s="75">
        <v>0</v>
      </c>
      <c r="E1625" s="75">
        <v>0</v>
      </c>
      <c r="F1625" s="74">
        <v>900000</v>
      </c>
      <c r="G1625" s="74">
        <v>900000</v>
      </c>
    </row>
    <row r="1626" spans="1:7" x14ac:dyDescent="0.25">
      <c r="A1626" s="72">
        <v>7</v>
      </c>
      <c r="B1626" s="72">
        <v>22020402</v>
      </c>
      <c r="C1626" s="73" t="s">
        <v>29</v>
      </c>
      <c r="D1626" s="75">
        <v>0</v>
      </c>
      <c r="E1626" s="75">
        <v>0</v>
      </c>
      <c r="F1626" s="74">
        <v>1000000</v>
      </c>
      <c r="G1626" s="74">
        <v>1000000</v>
      </c>
    </row>
    <row r="1627" spans="1:7" x14ac:dyDescent="0.25">
      <c r="A1627" s="72">
        <v>8</v>
      </c>
      <c r="B1627" s="72">
        <v>22020501</v>
      </c>
      <c r="C1627" s="73" t="s">
        <v>30</v>
      </c>
      <c r="D1627" s="75">
        <v>0</v>
      </c>
      <c r="E1627" s="75">
        <v>0</v>
      </c>
      <c r="F1627" s="74">
        <v>1200000</v>
      </c>
      <c r="G1627" s="74">
        <v>1200000</v>
      </c>
    </row>
    <row r="1628" spans="1:7" x14ac:dyDescent="0.25">
      <c r="A1628" s="72">
        <v>9</v>
      </c>
      <c r="B1628" s="72">
        <v>22020503</v>
      </c>
      <c r="C1628" s="73" t="s">
        <v>41</v>
      </c>
      <c r="D1628" s="75">
        <v>0</v>
      </c>
      <c r="E1628" s="75">
        <v>0</v>
      </c>
      <c r="F1628" s="75">
        <v>0</v>
      </c>
      <c r="G1628" s="74">
        <v>2000000</v>
      </c>
    </row>
    <row r="1629" spans="1:7" x14ac:dyDescent="0.25">
      <c r="A1629" s="72">
        <v>10</v>
      </c>
      <c r="B1629" s="72">
        <v>22021001</v>
      </c>
      <c r="C1629" s="73" t="s">
        <v>45</v>
      </c>
      <c r="D1629" s="75">
        <v>0</v>
      </c>
      <c r="E1629" s="75">
        <v>0</v>
      </c>
      <c r="F1629" s="74">
        <v>200000</v>
      </c>
      <c r="G1629" s="74">
        <v>400000</v>
      </c>
    </row>
    <row r="1630" spans="1:7" x14ac:dyDescent="0.25">
      <c r="A1630" s="72">
        <v>11</v>
      </c>
      <c r="B1630" s="72">
        <v>22021003</v>
      </c>
      <c r="C1630" s="73" t="s">
        <v>47</v>
      </c>
      <c r="D1630" s="75">
        <v>0</v>
      </c>
      <c r="E1630" s="75">
        <v>0</v>
      </c>
      <c r="F1630" s="74">
        <v>1000000</v>
      </c>
      <c r="G1630" s="74">
        <v>1000000</v>
      </c>
    </row>
    <row r="1631" spans="1:7" x14ac:dyDescent="0.25">
      <c r="A1631" s="72">
        <v>12</v>
      </c>
      <c r="B1631" s="72">
        <v>22021007</v>
      </c>
      <c r="C1631" s="73" t="s">
        <v>48</v>
      </c>
      <c r="D1631" s="75">
        <v>0</v>
      </c>
      <c r="E1631" s="75">
        <v>0</v>
      </c>
      <c r="F1631" s="74">
        <v>200000</v>
      </c>
      <c r="G1631" s="74">
        <v>400000</v>
      </c>
    </row>
    <row r="1632" spans="1:7" x14ac:dyDescent="0.25">
      <c r="A1632" s="72">
        <v>13</v>
      </c>
      <c r="B1632" s="72">
        <v>22021052</v>
      </c>
      <c r="C1632" s="73" t="s">
        <v>99</v>
      </c>
      <c r="D1632" s="75">
        <v>0</v>
      </c>
      <c r="E1632" s="75">
        <v>0</v>
      </c>
      <c r="F1632" s="74">
        <v>1000000</v>
      </c>
      <c r="G1632" s="74">
        <v>1000000</v>
      </c>
    </row>
    <row r="1633" spans="1:7" x14ac:dyDescent="0.25">
      <c r="A1633" s="72">
        <v>14</v>
      </c>
      <c r="B1633" s="72">
        <v>22021060</v>
      </c>
      <c r="C1633" s="73" t="s">
        <v>54</v>
      </c>
      <c r="D1633" s="75">
        <v>0</v>
      </c>
      <c r="E1633" s="75">
        <v>0</v>
      </c>
      <c r="F1633" s="74">
        <v>1300000</v>
      </c>
      <c r="G1633" s="74">
        <v>1300000</v>
      </c>
    </row>
    <row r="1634" spans="1:7" x14ac:dyDescent="0.25">
      <c r="A1634" s="223" t="s">
        <v>31</v>
      </c>
      <c r="B1634" s="223"/>
      <c r="C1634" s="223"/>
      <c r="D1634" s="77">
        <v>0</v>
      </c>
      <c r="E1634" s="77">
        <v>0</v>
      </c>
      <c r="F1634" s="76">
        <v>11500000</v>
      </c>
      <c r="G1634" s="76">
        <v>15000000</v>
      </c>
    </row>
    <row r="1635" spans="1:7" x14ac:dyDescent="0.25">
      <c r="A1635" s="71">
        <v>98</v>
      </c>
      <c r="B1635" s="71">
        <v>46300100100</v>
      </c>
      <c r="C1635" s="224" t="s">
        <v>222</v>
      </c>
      <c r="D1635" s="224"/>
      <c r="E1635" s="224"/>
      <c r="F1635" s="224"/>
      <c r="G1635" s="224"/>
    </row>
    <row r="1636" spans="1:7" x14ac:dyDescent="0.25">
      <c r="A1636" s="72">
        <v>1</v>
      </c>
      <c r="B1636" s="72">
        <v>22020102</v>
      </c>
      <c r="C1636" s="73" t="s">
        <v>25</v>
      </c>
      <c r="D1636" s="74">
        <v>6405000</v>
      </c>
      <c r="E1636" s="74">
        <v>8828350</v>
      </c>
      <c r="F1636" s="74">
        <v>13000000</v>
      </c>
      <c r="G1636" s="74">
        <v>18000000</v>
      </c>
    </row>
    <row r="1637" spans="1:7" x14ac:dyDescent="0.25">
      <c r="A1637" s="72">
        <v>2</v>
      </c>
      <c r="B1637" s="72">
        <v>22020201</v>
      </c>
      <c r="C1637" s="73" t="s">
        <v>33</v>
      </c>
      <c r="D1637" s="74">
        <v>791500</v>
      </c>
      <c r="E1637" s="74">
        <v>1499994</v>
      </c>
      <c r="F1637" s="74">
        <v>2000000</v>
      </c>
      <c r="G1637" s="74">
        <v>4000000</v>
      </c>
    </row>
    <row r="1638" spans="1:7" x14ac:dyDescent="0.25">
      <c r="A1638" s="72">
        <v>3</v>
      </c>
      <c r="B1638" s="72">
        <v>22020202</v>
      </c>
      <c r="C1638" s="73" t="s">
        <v>34</v>
      </c>
      <c r="D1638" s="74">
        <v>835000</v>
      </c>
      <c r="E1638" s="74">
        <v>1499994</v>
      </c>
      <c r="F1638" s="74">
        <v>2000000</v>
      </c>
      <c r="G1638" s="74">
        <v>1500000</v>
      </c>
    </row>
    <row r="1639" spans="1:7" x14ac:dyDescent="0.25">
      <c r="A1639" s="72">
        <v>4</v>
      </c>
      <c r="B1639" s="72">
        <v>22020301</v>
      </c>
      <c r="C1639" s="73" t="s">
        <v>26</v>
      </c>
      <c r="D1639" s="74">
        <v>1671500</v>
      </c>
      <c r="E1639" s="74">
        <v>2250000</v>
      </c>
      <c r="F1639" s="74">
        <v>3000000</v>
      </c>
      <c r="G1639" s="74">
        <v>4000000</v>
      </c>
    </row>
    <row r="1640" spans="1:7" x14ac:dyDescent="0.25">
      <c r="A1640" s="72">
        <v>5</v>
      </c>
      <c r="B1640" s="72">
        <v>22020305</v>
      </c>
      <c r="C1640" s="73" t="s">
        <v>27</v>
      </c>
      <c r="D1640" s="74">
        <v>2004000</v>
      </c>
      <c r="E1640" s="74">
        <v>2250000</v>
      </c>
      <c r="F1640" s="74">
        <v>3000000</v>
      </c>
      <c r="G1640" s="74">
        <v>1500000</v>
      </c>
    </row>
    <row r="1641" spans="1:7" x14ac:dyDescent="0.25">
      <c r="A1641" s="72">
        <v>6</v>
      </c>
      <c r="B1641" s="72">
        <v>22020310</v>
      </c>
      <c r="C1641" s="73" t="s">
        <v>173</v>
      </c>
      <c r="D1641" s="75">
        <v>0</v>
      </c>
      <c r="E1641" s="75">
        <v>0</v>
      </c>
      <c r="F1641" s="74">
        <v>1000000</v>
      </c>
      <c r="G1641" s="74">
        <v>500000</v>
      </c>
    </row>
    <row r="1642" spans="1:7" ht="26.4" x14ac:dyDescent="0.25">
      <c r="A1642" s="72">
        <v>7</v>
      </c>
      <c r="B1642" s="72">
        <v>22020401</v>
      </c>
      <c r="C1642" s="73" t="s">
        <v>28</v>
      </c>
      <c r="D1642" s="74">
        <v>1990016</v>
      </c>
      <c r="E1642" s="74">
        <v>2624994</v>
      </c>
      <c r="F1642" s="74">
        <v>3500000</v>
      </c>
      <c r="G1642" s="74">
        <v>3500000</v>
      </c>
    </row>
    <row r="1643" spans="1:7" x14ac:dyDescent="0.25">
      <c r="A1643" s="72">
        <v>8</v>
      </c>
      <c r="B1643" s="72">
        <v>22020402</v>
      </c>
      <c r="C1643" s="73" t="s">
        <v>29</v>
      </c>
      <c r="D1643" s="74">
        <v>1267000</v>
      </c>
      <c r="E1643" s="74">
        <v>2250000</v>
      </c>
      <c r="F1643" s="74">
        <v>3000000</v>
      </c>
      <c r="G1643" s="74">
        <v>3500000</v>
      </c>
    </row>
    <row r="1644" spans="1:7" x14ac:dyDescent="0.25">
      <c r="A1644" s="72">
        <v>9</v>
      </c>
      <c r="B1644" s="72">
        <v>22020403</v>
      </c>
      <c r="C1644" s="73" t="s">
        <v>71</v>
      </c>
      <c r="D1644" s="74">
        <v>350955</v>
      </c>
      <c r="E1644" s="75">
        <v>0</v>
      </c>
      <c r="F1644" s="74">
        <v>1500000</v>
      </c>
      <c r="G1644" s="74">
        <v>2000000</v>
      </c>
    </row>
    <row r="1645" spans="1:7" x14ac:dyDescent="0.25">
      <c r="A1645" s="72">
        <v>10</v>
      </c>
      <c r="B1645" s="72">
        <v>22020406</v>
      </c>
      <c r="C1645" s="73" t="s">
        <v>56</v>
      </c>
      <c r="D1645" s="74">
        <v>3830000</v>
      </c>
      <c r="E1645" s="74">
        <v>3749994</v>
      </c>
      <c r="F1645" s="74">
        <v>5000000</v>
      </c>
      <c r="G1645" s="74">
        <v>5000000</v>
      </c>
    </row>
    <row r="1646" spans="1:7" x14ac:dyDescent="0.25">
      <c r="A1646" s="72">
        <v>11</v>
      </c>
      <c r="B1646" s="72">
        <v>22020501</v>
      </c>
      <c r="C1646" s="73" t="s">
        <v>30</v>
      </c>
      <c r="D1646" s="74">
        <v>3972134</v>
      </c>
      <c r="E1646" s="74">
        <v>6035036</v>
      </c>
      <c r="F1646" s="74">
        <v>11000000</v>
      </c>
      <c r="G1646" s="74">
        <v>2000000</v>
      </c>
    </row>
    <row r="1647" spans="1:7" x14ac:dyDescent="0.25">
      <c r="A1647" s="72">
        <v>12</v>
      </c>
      <c r="B1647" s="72">
        <v>22020503</v>
      </c>
      <c r="C1647" s="73" t="s">
        <v>41</v>
      </c>
      <c r="D1647" s="74">
        <v>2458000</v>
      </c>
      <c r="E1647" s="75">
        <v>0</v>
      </c>
      <c r="F1647" s="74">
        <v>3000000</v>
      </c>
      <c r="G1647" s="74">
        <v>8000000</v>
      </c>
    </row>
    <row r="1648" spans="1:7" x14ac:dyDescent="0.25">
      <c r="A1648" s="72">
        <v>13</v>
      </c>
      <c r="B1648" s="72">
        <v>22020712</v>
      </c>
      <c r="C1648" s="73" t="s">
        <v>72</v>
      </c>
      <c r="D1648" s="74">
        <v>1763500</v>
      </c>
      <c r="E1648" s="74">
        <v>1499994</v>
      </c>
      <c r="F1648" s="74">
        <v>2000000</v>
      </c>
      <c r="G1648" s="74">
        <v>4000000</v>
      </c>
    </row>
    <row r="1649" spans="1:7" x14ac:dyDescent="0.25">
      <c r="A1649" s="72">
        <v>14</v>
      </c>
      <c r="B1649" s="72">
        <v>22021001</v>
      </c>
      <c r="C1649" s="73" t="s">
        <v>45</v>
      </c>
      <c r="D1649" s="74">
        <v>2967750</v>
      </c>
      <c r="E1649" s="74">
        <v>3746994</v>
      </c>
      <c r="F1649" s="74">
        <v>5000000</v>
      </c>
      <c r="G1649" s="74">
        <v>1500000</v>
      </c>
    </row>
    <row r="1650" spans="1:7" x14ac:dyDescent="0.25">
      <c r="A1650" s="72">
        <v>15</v>
      </c>
      <c r="B1650" s="72">
        <v>22021003</v>
      </c>
      <c r="C1650" s="73" t="s">
        <v>47</v>
      </c>
      <c r="D1650" s="74">
        <v>1664750</v>
      </c>
      <c r="E1650" s="75">
        <v>0</v>
      </c>
      <c r="F1650" s="74">
        <v>6000000</v>
      </c>
      <c r="G1650" s="74">
        <v>7000000</v>
      </c>
    </row>
    <row r="1651" spans="1:7" x14ac:dyDescent="0.25">
      <c r="A1651" s="72">
        <v>16</v>
      </c>
      <c r="B1651" s="72">
        <v>22021060</v>
      </c>
      <c r="C1651" s="73" t="s">
        <v>54</v>
      </c>
      <c r="D1651" s="75">
        <v>0</v>
      </c>
      <c r="E1651" s="75">
        <v>0</v>
      </c>
      <c r="F1651" s="74">
        <v>1000000</v>
      </c>
      <c r="G1651" s="74">
        <v>4000000</v>
      </c>
    </row>
    <row r="1652" spans="1:7" x14ac:dyDescent="0.25">
      <c r="A1652" s="223" t="s">
        <v>31</v>
      </c>
      <c r="B1652" s="223"/>
      <c r="C1652" s="223"/>
      <c r="D1652" s="76">
        <v>31971105</v>
      </c>
      <c r="E1652" s="76">
        <v>36235350</v>
      </c>
      <c r="F1652" s="76">
        <v>65000000</v>
      </c>
      <c r="G1652" s="76">
        <v>70000000</v>
      </c>
    </row>
    <row r="1653" spans="1:7" x14ac:dyDescent="0.25">
      <c r="A1653" s="71">
        <v>99</v>
      </c>
      <c r="B1653" s="71">
        <v>16100200200</v>
      </c>
      <c r="C1653" s="224" t="s">
        <v>223</v>
      </c>
      <c r="D1653" s="224"/>
      <c r="E1653" s="224"/>
      <c r="F1653" s="224"/>
      <c r="G1653" s="224"/>
    </row>
    <row r="1654" spans="1:7" x14ac:dyDescent="0.25">
      <c r="A1654" s="72">
        <v>1</v>
      </c>
      <c r="B1654" s="72">
        <v>22020102</v>
      </c>
      <c r="C1654" s="73" t="s">
        <v>25</v>
      </c>
      <c r="D1654" s="74">
        <v>2754100</v>
      </c>
      <c r="E1654" s="74">
        <v>5503050</v>
      </c>
      <c r="F1654" s="74">
        <v>7500000</v>
      </c>
      <c r="G1654" s="74">
        <v>7500000</v>
      </c>
    </row>
    <row r="1655" spans="1:7" x14ac:dyDescent="0.25">
      <c r="A1655" s="72">
        <v>2</v>
      </c>
      <c r="B1655" s="72">
        <v>22020201</v>
      </c>
      <c r="C1655" s="73" t="s">
        <v>33</v>
      </c>
      <c r="D1655" s="74">
        <v>210250</v>
      </c>
      <c r="E1655" s="74">
        <v>120580</v>
      </c>
      <c r="F1655" s="74">
        <v>250000</v>
      </c>
      <c r="G1655" s="74">
        <v>250000</v>
      </c>
    </row>
    <row r="1656" spans="1:7" x14ac:dyDescent="0.25">
      <c r="A1656" s="72">
        <v>3</v>
      </c>
      <c r="B1656" s="72">
        <v>22020202</v>
      </c>
      <c r="C1656" s="73" t="s">
        <v>34</v>
      </c>
      <c r="D1656" s="74">
        <v>622000</v>
      </c>
      <c r="E1656" s="74">
        <v>419484</v>
      </c>
      <c r="F1656" s="74">
        <v>600000</v>
      </c>
      <c r="G1656" s="74">
        <v>600000</v>
      </c>
    </row>
    <row r="1657" spans="1:7" x14ac:dyDescent="0.25">
      <c r="A1657" s="72">
        <v>4</v>
      </c>
      <c r="B1657" s="72">
        <v>22020301</v>
      </c>
      <c r="C1657" s="73" t="s">
        <v>26</v>
      </c>
      <c r="D1657" s="74">
        <v>392300</v>
      </c>
      <c r="E1657" s="74">
        <v>434340</v>
      </c>
      <c r="F1657" s="74">
        <v>800000</v>
      </c>
      <c r="G1657" s="74">
        <v>800000</v>
      </c>
    </row>
    <row r="1658" spans="1:7" x14ac:dyDescent="0.25">
      <c r="A1658" s="72">
        <v>5</v>
      </c>
      <c r="B1658" s="72">
        <v>22020305</v>
      </c>
      <c r="C1658" s="73" t="s">
        <v>27</v>
      </c>
      <c r="D1658" s="74">
        <v>229500</v>
      </c>
      <c r="E1658" s="74">
        <v>208720</v>
      </c>
      <c r="F1658" s="74">
        <v>350000</v>
      </c>
      <c r="G1658" s="74">
        <v>1025000</v>
      </c>
    </row>
    <row r="1659" spans="1:7" ht="26.4" x14ac:dyDescent="0.25">
      <c r="A1659" s="72">
        <v>6</v>
      </c>
      <c r="B1659" s="72">
        <v>22020401</v>
      </c>
      <c r="C1659" s="73" t="s">
        <v>28</v>
      </c>
      <c r="D1659" s="74">
        <v>2392000</v>
      </c>
      <c r="E1659" s="74">
        <v>3959716</v>
      </c>
      <c r="F1659" s="74">
        <v>9000000</v>
      </c>
      <c r="G1659" s="74">
        <v>10000000</v>
      </c>
    </row>
    <row r="1660" spans="1:7" x14ac:dyDescent="0.25">
      <c r="A1660" s="72">
        <v>7</v>
      </c>
      <c r="B1660" s="72">
        <v>22020402</v>
      </c>
      <c r="C1660" s="73" t="s">
        <v>29</v>
      </c>
      <c r="D1660" s="74">
        <v>981300</v>
      </c>
      <c r="E1660" s="74">
        <v>1078550</v>
      </c>
      <c r="F1660" s="74">
        <v>1500000</v>
      </c>
      <c r="G1660" s="74">
        <v>1500000</v>
      </c>
    </row>
    <row r="1661" spans="1:7" x14ac:dyDescent="0.25">
      <c r="A1661" s="72">
        <v>8</v>
      </c>
      <c r="B1661" s="72">
        <v>22020415</v>
      </c>
      <c r="C1661" s="73" t="s">
        <v>62</v>
      </c>
      <c r="D1661" s="74">
        <v>23941515</v>
      </c>
      <c r="E1661" s="74">
        <v>9344608</v>
      </c>
      <c r="F1661" s="74">
        <v>36000000</v>
      </c>
      <c r="G1661" s="74">
        <v>36000000</v>
      </c>
    </row>
    <row r="1662" spans="1:7" x14ac:dyDescent="0.25">
      <c r="A1662" s="72">
        <v>9</v>
      </c>
      <c r="B1662" s="72">
        <v>22020501</v>
      </c>
      <c r="C1662" s="73" t="s">
        <v>30</v>
      </c>
      <c r="D1662" s="75">
        <v>0</v>
      </c>
      <c r="E1662" s="75">
        <v>0</v>
      </c>
      <c r="F1662" s="74">
        <v>4800000</v>
      </c>
      <c r="G1662" s="74">
        <v>5500000</v>
      </c>
    </row>
    <row r="1663" spans="1:7" x14ac:dyDescent="0.25">
      <c r="A1663" s="72">
        <v>10</v>
      </c>
      <c r="B1663" s="72">
        <v>22021001</v>
      </c>
      <c r="C1663" s="73" t="s">
        <v>45</v>
      </c>
      <c r="D1663" s="74">
        <v>1390000</v>
      </c>
      <c r="E1663" s="74">
        <v>965000</v>
      </c>
      <c r="F1663" s="74">
        <v>1500000</v>
      </c>
      <c r="G1663" s="74">
        <v>1500000</v>
      </c>
    </row>
    <row r="1664" spans="1:7" x14ac:dyDescent="0.25">
      <c r="A1664" s="72">
        <v>11</v>
      </c>
      <c r="B1664" s="72">
        <v>22021007</v>
      </c>
      <c r="C1664" s="73" t="s">
        <v>48</v>
      </c>
      <c r="D1664" s="74">
        <v>1138000</v>
      </c>
      <c r="E1664" s="74">
        <v>1003500</v>
      </c>
      <c r="F1664" s="74">
        <v>1200000</v>
      </c>
      <c r="G1664" s="74">
        <v>2000000</v>
      </c>
    </row>
    <row r="1665" spans="1:7" x14ac:dyDescent="0.25">
      <c r="A1665" s="223" t="s">
        <v>31</v>
      </c>
      <c r="B1665" s="223"/>
      <c r="C1665" s="223"/>
      <c r="D1665" s="76">
        <v>34050965</v>
      </c>
      <c r="E1665" s="76">
        <v>23037548</v>
      </c>
      <c r="F1665" s="76">
        <v>63500000</v>
      </c>
      <c r="G1665" s="76">
        <v>66675000</v>
      </c>
    </row>
    <row r="1666" spans="1:7" x14ac:dyDescent="0.25">
      <c r="A1666" s="71">
        <v>100</v>
      </c>
      <c r="B1666" s="71">
        <v>51300100100</v>
      </c>
      <c r="C1666" s="224" t="s">
        <v>224</v>
      </c>
      <c r="D1666" s="224"/>
      <c r="E1666" s="224"/>
      <c r="F1666" s="224"/>
      <c r="G1666" s="224"/>
    </row>
    <row r="1667" spans="1:7" x14ac:dyDescent="0.25">
      <c r="A1667" s="72">
        <v>1</v>
      </c>
      <c r="B1667" s="72">
        <v>22020102</v>
      </c>
      <c r="C1667" s="73" t="s">
        <v>25</v>
      </c>
      <c r="D1667" s="74">
        <v>1672000</v>
      </c>
      <c r="E1667" s="74">
        <v>4354000</v>
      </c>
      <c r="F1667" s="74">
        <v>15800000</v>
      </c>
      <c r="G1667" s="74">
        <v>15800000</v>
      </c>
    </row>
    <row r="1668" spans="1:7" x14ac:dyDescent="0.25">
      <c r="A1668" s="72">
        <v>2</v>
      </c>
      <c r="B1668" s="72">
        <v>22020202</v>
      </c>
      <c r="C1668" s="73" t="s">
        <v>34</v>
      </c>
      <c r="D1668" s="74">
        <v>1083000</v>
      </c>
      <c r="E1668" s="74">
        <v>1321600</v>
      </c>
      <c r="F1668" s="74">
        <v>2000000</v>
      </c>
      <c r="G1668" s="74">
        <v>3000000</v>
      </c>
    </row>
    <row r="1669" spans="1:7" x14ac:dyDescent="0.25">
      <c r="A1669" s="72">
        <v>3</v>
      </c>
      <c r="B1669" s="72">
        <v>22020203</v>
      </c>
      <c r="C1669" s="73" t="s">
        <v>53</v>
      </c>
      <c r="D1669" s="75">
        <v>0</v>
      </c>
      <c r="E1669" s="74">
        <v>665600</v>
      </c>
      <c r="F1669" s="74">
        <v>1000000</v>
      </c>
      <c r="G1669" s="74">
        <v>1500000</v>
      </c>
    </row>
    <row r="1670" spans="1:7" x14ac:dyDescent="0.25">
      <c r="A1670" s="72">
        <v>4</v>
      </c>
      <c r="B1670" s="72">
        <v>22020301</v>
      </c>
      <c r="C1670" s="73" t="s">
        <v>26</v>
      </c>
      <c r="D1670" s="74">
        <v>1833500</v>
      </c>
      <c r="E1670" s="74">
        <v>3332800</v>
      </c>
      <c r="F1670" s="74">
        <v>5000000</v>
      </c>
      <c r="G1670" s="74">
        <v>5000000</v>
      </c>
    </row>
    <row r="1671" spans="1:7" ht="26.4" x14ac:dyDescent="0.25">
      <c r="A1671" s="72">
        <v>5</v>
      </c>
      <c r="B1671" s="72">
        <v>22020401</v>
      </c>
      <c r="C1671" s="73" t="s">
        <v>28</v>
      </c>
      <c r="D1671" s="74">
        <v>1834000</v>
      </c>
      <c r="E1671" s="74">
        <v>665600</v>
      </c>
      <c r="F1671" s="74">
        <v>1000000</v>
      </c>
      <c r="G1671" s="74">
        <v>2000000</v>
      </c>
    </row>
    <row r="1672" spans="1:7" x14ac:dyDescent="0.25">
      <c r="A1672" s="72">
        <v>6</v>
      </c>
      <c r="B1672" s="72">
        <v>22020402</v>
      </c>
      <c r="C1672" s="73" t="s">
        <v>29</v>
      </c>
      <c r="D1672" s="74">
        <v>1583000</v>
      </c>
      <c r="E1672" s="74">
        <v>3332800</v>
      </c>
      <c r="F1672" s="74">
        <v>5000000</v>
      </c>
      <c r="G1672" s="74">
        <v>5500000</v>
      </c>
    </row>
    <row r="1673" spans="1:7" x14ac:dyDescent="0.25">
      <c r="A1673" s="72">
        <v>7</v>
      </c>
      <c r="B1673" s="72">
        <v>22020406</v>
      </c>
      <c r="C1673" s="73" t="s">
        <v>56</v>
      </c>
      <c r="D1673" s="75">
        <v>0</v>
      </c>
      <c r="E1673" s="74">
        <v>665600</v>
      </c>
      <c r="F1673" s="74">
        <v>1000000</v>
      </c>
      <c r="G1673" s="74">
        <v>1200000</v>
      </c>
    </row>
    <row r="1674" spans="1:7" x14ac:dyDescent="0.25">
      <c r="A1674" s="72">
        <v>8</v>
      </c>
      <c r="B1674" s="72">
        <v>22020501</v>
      </c>
      <c r="C1674" s="73" t="s">
        <v>30</v>
      </c>
      <c r="D1674" s="74">
        <v>2603000</v>
      </c>
      <c r="E1674" s="74">
        <v>2233500</v>
      </c>
      <c r="F1674" s="74">
        <v>15000000</v>
      </c>
      <c r="G1674" s="74">
        <v>15000000</v>
      </c>
    </row>
    <row r="1675" spans="1:7" x14ac:dyDescent="0.25">
      <c r="A1675" s="72">
        <v>9</v>
      </c>
      <c r="B1675" s="72">
        <v>22020502</v>
      </c>
      <c r="C1675" s="73" t="s">
        <v>182</v>
      </c>
      <c r="D1675" s="75">
        <v>0</v>
      </c>
      <c r="E1675" s="75">
        <v>0</v>
      </c>
      <c r="F1675" s="74">
        <v>10000000</v>
      </c>
      <c r="G1675" s="74">
        <v>10000000</v>
      </c>
    </row>
    <row r="1676" spans="1:7" x14ac:dyDescent="0.25">
      <c r="A1676" s="72">
        <v>10</v>
      </c>
      <c r="B1676" s="72">
        <v>22020503</v>
      </c>
      <c r="C1676" s="73" t="s">
        <v>41</v>
      </c>
      <c r="D1676" s="74">
        <v>440000</v>
      </c>
      <c r="E1676" s="74">
        <v>665600</v>
      </c>
      <c r="F1676" s="74">
        <v>1000000</v>
      </c>
      <c r="G1676" s="74">
        <v>2000000</v>
      </c>
    </row>
    <row r="1677" spans="1:7" x14ac:dyDescent="0.25">
      <c r="A1677" s="72">
        <v>11</v>
      </c>
      <c r="B1677" s="72">
        <v>22021001</v>
      </c>
      <c r="C1677" s="73" t="s">
        <v>45</v>
      </c>
      <c r="D1677" s="74">
        <v>1332000</v>
      </c>
      <c r="E1677" s="74">
        <v>3332800</v>
      </c>
      <c r="F1677" s="74">
        <v>5000000</v>
      </c>
      <c r="G1677" s="74">
        <v>5000000</v>
      </c>
    </row>
    <row r="1678" spans="1:7" x14ac:dyDescent="0.25">
      <c r="A1678" s="72">
        <v>12</v>
      </c>
      <c r="B1678" s="72">
        <v>22021002</v>
      </c>
      <c r="C1678" s="73" t="s">
        <v>46</v>
      </c>
      <c r="D1678" s="74">
        <v>1720000</v>
      </c>
      <c r="E1678" s="75">
        <v>0</v>
      </c>
      <c r="F1678" s="74">
        <v>1000000</v>
      </c>
      <c r="G1678" s="74">
        <v>5710000</v>
      </c>
    </row>
    <row r="1679" spans="1:7" x14ac:dyDescent="0.25">
      <c r="A1679" s="72">
        <v>13</v>
      </c>
      <c r="B1679" s="72">
        <v>22021003</v>
      </c>
      <c r="C1679" s="73" t="s">
        <v>47</v>
      </c>
      <c r="D1679" s="74">
        <v>700000</v>
      </c>
      <c r="E1679" s="75">
        <v>0</v>
      </c>
      <c r="F1679" s="74">
        <v>2000000</v>
      </c>
      <c r="G1679" s="74">
        <v>2000000</v>
      </c>
    </row>
    <row r="1680" spans="1:7" x14ac:dyDescent="0.25">
      <c r="A1680" s="72">
        <v>14</v>
      </c>
      <c r="B1680" s="72">
        <v>22021007</v>
      </c>
      <c r="C1680" s="73" t="s">
        <v>48</v>
      </c>
      <c r="D1680" s="74">
        <v>1331500</v>
      </c>
      <c r="E1680" s="74">
        <v>2000000</v>
      </c>
      <c r="F1680" s="74">
        <v>3000000</v>
      </c>
      <c r="G1680" s="74">
        <v>3000000</v>
      </c>
    </row>
    <row r="1681" spans="1:7" x14ac:dyDescent="0.25">
      <c r="A1681" s="72">
        <v>15</v>
      </c>
      <c r="B1681" s="72">
        <v>22021009</v>
      </c>
      <c r="C1681" s="73" t="s">
        <v>159</v>
      </c>
      <c r="D1681" s="74">
        <v>9902000</v>
      </c>
      <c r="E1681" s="74">
        <v>950000</v>
      </c>
      <c r="F1681" s="74">
        <v>36000000</v>
      </c>
      <c r="G1681" s="74">
        <v>36000000</v>
      </c>
    </row>
    <row r="1682" spans="1:7" x14ac:dyDescent="0.25">
      <c r="A1682" s="72">
        <v>16</v>
      </c>
      <c r="B1682" s="72">
        <v>22021041</v>
      </c>
      <c r="C1682" s="73" t="s">
        <v>98</v>
      </c>
      <c r="D1682" s="74">
        <v>1332000</v>
      </c>
      <c r="E1682" s="75">
        <v>0</v>
      </c>
      <c r="F1682" s="75">
        <v>0</v>
      </c>
      <c r="G1682" s="75">
        <v>0</v>
      </c>
    </row>
    <row r="1683" spans="1:7" x14ac:dyDescent="0.25">
      <c r="A1683" s="72">
        <v>17</v>
      </c>
      <c r="B1683" s="72">
        <v>22021052</v>
      </c>
      <c r="C1683" s="73" t="s">
        <v>99</v>
      </c>
      <c r="D1683" s="74">
        <v>960000</v>
      </c>
      <c r="E1683" s="74">
        <v>3723000</v>
      </c>
      <c r="F1683" s="74">
        <v>5000000</v>
      </c>
      <c r="G1683" s="74">
        <v>10000000</v>
      </c>
    </row>
    <row r="1684" spans="1:7" x14ac:dyDescent="0.25">
      <c r="A1684" s="72">
        <v>18</v>
      </c>
      <c r="B1684" s="72">
        <v>22021055</v>
      </c>
      <c r="C1684" s="73" t="s">
        <v>88</v>
      </c>
      <c r="D1684" s="75">
        <v>0</v>
      </c>
      <c r="E1684" s="74">
        <v>800000</v>
      </c>
      <c r="F1684" s="74">
        <v>1200000</v>
      </c>
      <c r="G1684" s="74">
        <v>1290000</v>
      </c>
    </row>
    <row r="1685" spans="1:7" x14ac:dyDescent="0.25">
      <c r="A1685" s="72">
        <v>19</v>
      </c>
      <c r="B1685" s="72">
        <v>22021060</v>
      </c>
      <c r="C1685" s="73" t="s">
        <v>54</v>
      </c>
      <c r="D1685" s="74">
        <v>999000</v>
      </c>
      <c r="E1685" s="74">
        <v>665600</v>
      </c>
      <c r="F1685" s="74">
        <v>1000000</v>
      </c>
      <c r="G1685" s="74">
        <v>2000000</v>
      </c>
    </row>
    <row r="1686" spans="1:7" x14ac:dyDescent="0.25">
      <c r="A1686" s="72">
        <v>20</v>
      </c>
      <c r="B1686" s="72">
        <v>22021062</v>
      </c>
      <c r="C1686" s="73" t="s">
        <v>102</v>
      </c>
      <c r="D1686" s="75">
        <v>0</v>
      </c>
      <c r="E1686" s="75">
        <v>0</v>
      </c>
      <c r="F1686" s="74">
        <v>4000000</v>
      </c>
      <c r="G1686" s="74">
        <v>4000000</v>
      </c>
    </row>
    <row r="1687" spans="1:7" x14ac:dyDescent="0.25">
      <c r="A1687" s="223" t="s">
        <v>31</v>
      </c>
      <c r="B1687" s="223"/>
      <c r="C1687" s="223"/>
      <c r="D1687" s="76">
        <v>29325000</v>
      </c>
      <c r="E1687" s="76">
        <v>28708500</v>
      </c>
      <c r="F1687" s="76">
        <v>115000000</v>
      </c>
      <c r="G1687" s="76">
        <v>130000000</v>
      </c>
    </row>
    <row r="1688" spans="1:7" x14ac:dyDescent="0.25">
      <c r="A1688" s="71">
        <v>101</v>
      </c>
      <c r="B1688" s="71">
        <v>31805100100</v>
      </c>
      <c r="C1688" s="224" t="s">
        <v>225</v>
      </c>
      <c r="D1688" s="224"/>
      <c r="E1688" s="224"/>
      <c r="F1688" s="224"/>
      <c r="G1688" s="224"/>
    </row>
    <row r="1689" spans="1:7" x14ac:dyDescent="0.25">
      <c r="A1689" s="72">
        <v>1</v>
      </c>
      <c r="B1689" s="72">
        <v>22020102</v>
      </c>
      <c r="C1689" s="73" t="s">
        <v>25</v>
      </c>
      <c r="D1689" s="74">
        <v>15400000</v>
      </c>
      <c r="E1689" s="74">
        <v>28972500</v>
      </c>
      <c r="F1689" s="74">
        <v>33900000</v>
      </c>
      <c r="G1689" s="74">
        <v>25000000</v>
      </c>
    </row>
    <row r="1690" spans="1:7" x14ac:dyDescent="0.25">
      <c r="A1690" s="72">
        <v>2</v>
      </c>
      <c r="B1690" s="72">
        <v>22020104</v>
      </c>
      <c r="C1690" s="73" t="s">
        <v>113</v>
      </c>
      <c r="D1690" s="74">
        <v>20000000</v>
      </c>
      <c r="E1690" s="74">
        <v>63000000</v>
      </c>
      <c r="F1690" s="74">
        <v>125000000</v>
      </c>
      <c r="G1690" s="74">
        <v>125000000</v>
      </c>
    </row>
    <row r="1691" spans="1:7" x14ac:dyDescent="0.25">
      <c r="A1691" s="72">
        <v>3</v>
      </c>
      <c r="B1691" s="72">
        <v>22020201</v>
      </c>
      <c r="C1691" s="73" t="s">
        <v>33</v>
      </c>
      <c r="D1691" s="74">
        <v>2000000</v>
      </c>
      <c r="E1691" s="74">
        <v>6950000</v>
      </c>
      <c r="F1691" s="74">
        <v>10000000</v>
      </c>
      <c r="G1691" s="74">
        <v>25000000</v>
      </c>
    </row>
    <row r="1692" spans="1:7" x14ac:dyDescent="0.25">
      <c r="A1692" s="72">
        <v>4</v>
      </c>
      <c r="B1692" s="72">
        <v>22020202</v>
      </c>
      <c r="C1692" s="73" t="s">
        <v>34</v>
      </c>
      <c r="D1692" s="74">
        <v>1500000</v>
      </c>
      <c r="E1692" s="74">
        <v>3400000</v>
      </c>
      <c r="F1692" s="74">
        <v>5000000</v>
      </c>
      <c r="G1692" s="74">
        <v>5000000</v>
      </c>
    </row>
    <row r="1693" spans="1:7" x14ac:dyDescent="0.25">
      <c r="A1693" s="72">
        <v>5</v>
      </c>
      <c r="B1693" s="72">
        <v>22020203</v>
      </c>
      <c r="C1693" s="73" t="s">
        <v>53</v>
      </c>
      <c r="D1693" s="74">
        <v>1500000</v>
      </c>
      <c r="E1693" s="74">
        <v>3500000</v>
      </c>
      <c r="F1693" s="74">
        <v>5000000</v>
      </c>
      <c r="G1693" s="74">
        <v>5000000</v>
      </c>
    </row>
    <row r="1694" spans="1:7" x14ac:dyDescent="0.25">
      <c r="A1694" s="72">
        <v>6</v>
      </c>
      <c r="B1694" s="72">
        <v>22020206</v>
      </c>
      <c r="C1694" s="73" t="s">
        <v>209</v>
      </c>
      <c r="D1694" s="74">
        <v>1000000</v>
      </c>
      <c r="E1694" s="74">
        <v>800000</v>
      </c>
      <c r="F1694" s="74">
        <v>1000000</v>
      </c>
      <c r="G1694" s="74">
        <v>3000000</v>
      </c>
    </row>
    <row r="1695" spans="1:7" x14ac:dyDescent="0.25">
      <c r="A1695" s="72">
        <v>7</v>
      </c>
      <c r="B1695" s="72">
        <v>22020301</v>
      </c>
      <c r="C1695" s="73" t="s">
        <v>26</v>
      </c>
      <c r="D1695" s="74">
        <v>10000000</v>
      </c>
      <c r="E1695" s="74">
        <v>19746500</v>
      </c>
      <c r="F1695" s="74">
        <v>27000000</v>
      </c>
      <c r="G1695" s="74">
        <v>20000000</v>
      </c>
    </row>
    <row r="1696" spans="1:7" x14ac:dyDescent="0.25">
      <c r="A1696" s="72">
        <v>8</v>
      </c>
      <c r="B1696" s="72">
        <v>22020303</v>
      </c>
      <c r="C1696" s="73" t="s">
        <v>36</v>
      </c>
      <c r="D1696" s="74">
        <v>1000000</v>
      </c>
      <c r="E1696" s="74">
        <v>1150000</v>
      </c>
      <c r="F1696" s="74">
        <v>2000000</v>
      </c>
      <c r="G1696" s="74">
        <v>2280000</v>
      </c>
    </row>
    <row r="1697" spans="1:7" x14ac:dyDescent="0.25">
      <c r="A1697" s="72">
        <v>9</v>
      </c>
      <c r="B1697" s="72">
        <v>22020304</v>
      </c>
      <c r="C1697" s="73" t="s">
        <v>37</v>
      </c>
      <c r="D1697" s="74">
        <v>10000000</v>
      </c>
      <c r="E1697" s="74">
        <v>12000000</v>
      </c>
      <c r="F1697" s="74">
        <v>13000000</v>
      </c>
      <c r="G1697" s="74">
        <v>15000000</v>
      </c>
    </row>
    <row r="1698" spans="1:7" x14ac:dyDescent="0.25">
      <c r="A1698" s="72">
        <v>10</v>
      </c>
      <c r="B1698" s="72">
        <v>22020305</v>
      </c>
      <c r="C1698" s="73" t="s">
        <v>27</v>
      </c>
      <c r="D1698" s="74">
        <v>3000000</v>
      </c>
      <c r="E1698" s="74">
        <v>15700000</v>
      </c>
      <c r="F1698" s="74">
        <v>22000000</v>
      </c>
      <c r="G1698" s="74">
        <v>22000000</v>
      </c>
    </row>
    <row r="1699" spans="1:7" x14ac:dyDescent="0.25">
      <c r="A1699" s="72">
        <v>11</v>
      </c>
      <c r="B1699" s="72">
        <v>22020306</v>
      </c>
      <c r="C1699" s="73" t="s">
        <v>90</v>
      </c>
      <c r="D1699" s="74">
        <v>3000000</v>
      </c>
      <c r="E1699" s="74">
        <v>16400000</v>
      </c>
      <c r="F1699" s="74">
        <v>25000000</v>
      </c>
      <c r="G1699" s="74">
        <v>16000000</v>
      </c>
    </row>
    <row r="1700" spans="1:7" x14ac:dyDescent="0.25">
      <c r="A1700" s="72">
        <v>12</v>
      </c>
      <c r="B1700" s="72">
        <v>22020307</v>
      </c>
      <c r="C1700" s="73" t="s">
        <v>109</v>
      </c>
      <c r="D1700" s="74">
        <v>500000</v>
      </c>
      <c r="E1700" s="74">
        <v>500000</v>
      </c>
      <c r="F1700" s="74">
        <v>1000000</v>
      </c>
      <c r="G1700" s="74">
        <v>1000000</v>
      </c>
    </row>
    <row r="1701" spans="1:7" x14ac:dyDescent="0.25">
      <c r="A1701" s="72">
        <v>13</v>
      </c>
      <c r="B1701" s="72">
        <v>22020309</v>
      </c>
      <c r="C1701" s="73" t="s">
        <v>60</v>
      </c>
      <c r="D1701" s="74">
        <v>54720000</v>
      </c>
      <c r="E1701" s="74">
        <v>45000000</v>
      </c>
      <c r="F1701" s="74">
        <v>70000000</v>
      </c>
      <c r="G1701" s="74">
        <v>70000000</v>
      </c>
    </row>
    <row r="1702" spans="1:7" ht="26.4" x14ac:dyDescent="0.25">
      <c r="A1702" s="72">
        <v>14</v>
      </c>
      <c r="B1702" s="72">
        <v>22020401</v>
      </c>
      <c r="C1702" s="73" t="s">
        <v>28</v>
      </c>
      <c r="D1702" s="74">
        <v>3000000</v>
      </c>
      <c r="E1702" s="74">
        <v>11200000</v>
      </c>
      <c r="F1702" s="74">
        <v>21000000</v>
      </c>
      <c r="G1702" s="74">
        <v>20000000</v>
      </c>
    </row>
    <row r="1703" spans="1:7" x14ac:dyDescent="0.25">
      <c r="A1703" s="72">
        <v>15</v>
      </c>
      <c r="B1703" s="72">
        <v>22020402</v>
      </c>
      <c r="C1703" s="73" t="s">
        <v>29</v>
      </c>
      <c r="D1703" s="74">
        <v>3000000</v>
      </c>
      <c r="E1703" s="74">
        <v>3200000</v>
      </c>
      <c r="F1703" s="74">
        <v>8000000</v>
      </c>
      <c r="G1703" s="74">
        <v>10000000</v>
      </c>
    </row>
    <row r="1704" spans="1:7" x14ac:dyDescent="0.25">
      <c r="A1704" s="72">
        <v>16</v>
      </c>
      <c r="B1704" s="72">
        <v>22020403</v>
      </c>
      <c r="C1704" s="73" t="s">
        <v>71</v>
      </c>
      <c r="D1704" s="74">
        <v>2000000</v>
      </c>
      <c r="E1704" s="74">
        <v>3500000</v>
      </c>
      <c r="F1704" s="74">
        <v>5000000</v>
      </c>
      <c r="G1704" s="74">
        <v>10000000</v>
      </c>
    </row>
    <row r="1705" spans="1:7" x14ac:dyDescent="0.25">
      <c r="A1705" s="72">
        <v>17</v>
      </c>
      <c r="B1705" s="72">
        <v>22020404</v>
      </c>
      <c r="C1705" s="73" t="s">
        <v>38</v>
      </c>
      <c r="D1705" s="74">
        <v>1000000</v>
      </c>
      <c r="E1705" s="74">
        <v>2300000</v>
      </c>
      <c r="F1705" s="74">
        <v>5000000</v>
      </c>
      <c r="G1705" s="74">
        <v>5000000</v>
      </c>
    </row>
    <row r="1706" spans="1:7" x14ac:dyDescent="0.25">
      <c r="A1706" s="72">
        <v>18</v>
      </c>
      <c r="B1706" s="72">
        <v>22020405</v>
      </c>
      <c r="C1706" s="73" t="s">
        <v>39</v>
      </c>
      <c r="D1706" s="74">
        <v>2000000</v>
      </c>
      <c r="E1706" s="74">
        <v>2700000</v>
      </c>
      <c r="F1706" s="74">
        <v>5000000</v>
      </c>
      <c r="G1706" s="74">
        <v>10000000</v>
      </c>
    </row>
    <row r="1707" spans="1:7" x14ac:dyDescent="0.25">
      <c r="A1707" s="72">
        <v>19</v>
      </c>
      <c r="B1707" s="72">
        <v>22020406</v>
      </c>
      <c r="C1707" s="73" t="s">
        <v>56</v>
      </c>
      <c r="D1707" s="74">
        <v>1922000</v>
      </c>
      <c r="E1707" s="74">
        <v>3000000</v>
      </c>
      <c r="F1707" s="74">
        <v>25000000</v>
      </c>
      <c r="G1707" s="74">
        <v>10000000</v>
      </c>
    </row>
    <row r="1708" spans="1:7" x14ac:dyDescent="0.25">
      <c r="A1708" s="72">
        <v>20</v>
      </c>
      <c r="B1708" s="72">
        <v>22020410</v>
      </c>
      <c r="C1708" s="73" t="s">
        <v>40</v>
      </c>
      <c r="D1708" s="74">
        <v>1000000</v>
      </c>
      <c r="E1708" s="74">
        <v>1600000</v>
      </c>
      <c r="F1708" s="74">
        <v>4000000</v>
      </c>
      <c r="G1708" s="74">
        <v>4000000</v>
      </c>
    </row>
    <row r="1709" spans="1:7" x14ac:dyDescent="0.25">
      <c r="A1709" s="72">
        <v>21</v>
      </c>
      <c r="B1709" s="72">
        <v>22020501</v>
      </c>
      <c r="C1709" s="73" t="s">
        <v>30</v>
      </c>
      <c r="D1709" s="74">
        <v>15000000</v>
      </c>
      <c r="E1709" s="75">
        <v>0</v>
      </c>
      <c r="F1709" s="74">
        <v>15000000</v>
      </c>
      <c r="G1709" s="74">
        <v>15000000</v>
      </c>
    </row>
    <row r="1710" spans="1:7" x14ac:dyDescent="0.25">
      <c r="A1710" s="72">
        <v>22</v>
      </c>
      <c r="B1710" s="72">
        <v>22020503</v>
      </c>
      <c r="C1710" s="73" t="s">
        <v>41</v>
      </c>
      <c r="D1710" s="74">
        <v>41550000</v>
      </c>
      <c r="E1710" s="74">
        <v>29912000</v>
      </c>
      <c r="F1710" s="74">
        <v>79500000</v>
      </c>
      <c r="G1710" s="74">
        <v>145000000</v>
      </c>
    </row>
    <row r="1711" spans="1:7" x14ac:dyDescent="0.25">
      <c r="A1711" s="72">
        <v>23</v>
      </c>
      <c r="B1711" s="72">
        <v>22020504</v>
      </c>
      <c r="C1711" s="73" t="s">
        <v>82</v>
      </c>
      <c r="D1711" s="75">
        <v>0</v>
      </c>
      <c r="E1711" s="75">
        <v>0</v>
      </c>
      <c r="F1711" s="75">
        <v>0</v>
      </c>
      <c r="G1711" s="75">
        <v>0</v>
      </c>
    </row>
    <row r="1712" spans="1:7" x14ac:dyDescent="0.25">
      <c r="A1712" s="72">
        <v>24</v>
      </c>
      <c r="B1712" s="72">
        <v>22020601</v>
      </c>
      <c r="C1712" s="73" t="s">
        <v>42</v>
      </c>
      <c r="D1712" s="74">
        <v>6500000</v>
      </c>
      <c r="E1712" s="74">
        <v>5000000</v>
      </c>
      <c r="F1712" s="74">
        <v>7000000</v>
      </c>
      <c r="G1712" s="74">
        <v>7000000</v>
      </c>
    </row>
    <row r="1713" spans="1:7" x14ac:dyDescent="0.25">
      <c r="A1713" s="72">
        <v>25</v>
      </c>
      <c r="B1713" s="72">
        <v>22020605</v>
      </c>
      <c r="C1713" s="73" t="s">
        <v>94</v>
      </c>
      <c r="D1713" s="74">
        <v>1790000</v>
      </c>
      <c r="E1713" s="74">
        <v>3000000</v>
      </c>
      <c r="F1713" s="74">
        <v>5000000</v>
      </c>
      <c r="G1713" s="74">
        <v>5000000</v>
      </c>
    </row>
    <row r="1714" spans="1:7" x14ac:dyDescent="0.25">
      <c r="A1714" s="72">
        <v>26</v>
      </c>
      <c r="B1714" s="72">
        <v>22020801</v>
      </c>
      <c r="C1714" s="73" t="s">
        <v>64</v>
      </c>
      <c r="D1714" s="74">
        <v>3000000</v>
      </c>
      <c r="E1714" s="74">
        <v>13700000</v>
      </c>
      <c r="F1714" s="74">
        <v>18000000</v>
      </c>
      <c r="G1714" s="74">
        <v>13000000</v>
      </c>
    </row>
    <row r="1715" spans="1:7" x14ac:dyDescent="0.25">
      <c r="A1715" s="72">
        <v>27</v>
      </c>
      <c r="B1715" s="72">
        <v>22020803</v>
      </c>
      <c r="C1715" s="73" t="s">
        <v>44</v>
      </c>
      <c r="D1715" s="74">
        <v>8000000</v>
      </c>
      <c r="E1715" s="74">
        <v>28000000</v>
      </c>
      <c r="F1715" s="74">
        <v>30000000</v>
      </c>
      <c r="G1715" s="74">
        <v>30000000</v>
      </c>
    </row>
    <row r="1716" spans="1:7" x14ac:dyDescent="0.25">
      <c r="A1716" s="72">
        <v>28</v>
      </c>
      <c r="B1716" s="72">
        <v>22020901</v>
      </c>
      <c r="C1716" s="73" t="s">
        <v>57</v>
      </c>
      <c r="D1716" s="74">
        <v>100000</v>
      </c>
      <c r="E1716" s="74">
        <v>39000</v>
      </c>
      <c r="F1716" s="74">
        <v>100000</v>
      </c>
      <c r="G1716" s="74">
        <v>100000</v>
      </c>
    </row>
    <row r="1717" spans="1:7" x14ac:dyDescent="0.25">
      <c r="A1717" s="72">
        <v>29</v>
      </c>
      <c r="B1717" s="72">
        <v>22021001</v>
      </c>
      <c r="C1717" s="73" t="s">
        <v>45</v>
      </c>
      <c r="D1717" s="74">
        <v>6000000</v>
      </c>
      <c r="E1717" s="74">
        <v>3950000</v>
      </c>
      <c r="F1717" s="74">
        <v>15000000</v>
      </c>
      <c r="G1717" s="74">
        <v>15000000</v>
      </c>
    </row>
    <row r="1718" spans="1:7" x14ac:dyDescent="0.25">
      <c r="A1718" s="72">
        <v>30</v>
      </c>
      <c r="B1718" s="72">
        <v>22021002</v>
      </c>
      <c r="C1718" s="73" t="s">
        <v>46</v>
      </c>
      <c r="D1718" s="74">
        <v>2000000</v>
      </c>
      <c r="E1718" s="74">
        <v>5000000</v>
      </c>
      <c r="F1718" s="74">
        <v>12000000</v>
      </c>
      <c r="G1718" s="74">
        <v>12000000</v>
      </c>
    </row>
    <row r="1719" spans="1:7" x14ac:dyDescent="0.25">
      <c r="A1719" s="72">
        <v>31</v>
      </c>
      <c r="B1719" s="72">
        <v>22021003</v>
      </c>
      <c r="C1719" s="73" t="s">
        <v>47</v>
      </c>
      <c r="D1719" s="74">
        <v>2000000</v>
      </c>
      <c r="E1719" s="74">
        <v>1450000</v>
      </c>
      <c r="F1719" s="74">
        <v>2000000</v>
      </c>
      <c r="G1719" s="74">
        <v>2000000</v>
      </c>
    </row>
    <row r="1720" spans="1:7" x14ac:dyDescent="0.25">
      <c r="A1720" s="72">
        <v>32</v>
      </c>
      <c r="B1720" s="72">
        <v>22021004</v>
      </c>
      <c r="C1720" s="73" t="s">
        <v>58</v>
      </c>
      <c r="D1720" s="74">
        <v>10500000</v>
      </c>
      <c r="E1720" s="74">
        <v>10500000</v>
      </c>
      <c r="F1720" s="74">
        <v>12500000</v>
      </c>
      <c r="G1720" s="74">
        <v>28000000</v>
      </c>
    </row>
    <row r="1721" spans="1:7" x14ac:dyDescent="0.25">
      <c r="A1721" s="72">
        <v>33</v>
      </c>
      <c r="B1721" s="72">
        <v>22021006</v>
      </c>
      <c r="C1721" s="73" t="s">
        <v>95</v>
      </c>
      <c r="D1721" s="74">
        <v>3000000</v>
      </c>
      <c r="E1721" s="74">
        <v>2650000</v>
      </c>
      <c r="F1721" s="74">
        <v>3000000</v>
      </c>
      <c r="G1721" s="74">
        <v>3000000</v>
      </c>
    </row>
    <row r="1722" spans="1:7" x14ac:dyDescent="0.25">
      <c r="A1722" s="72">
        <v>34</v>
      </c>
      <c r="B1722" s="72">
        <v>22021007</v>
      </c>
      <c r="C1722" s="73" t="s">
        <v>48</v>
      </c>
      <c r="D1722" s="74">
        <v>57000000</v>
      </c>
      <c r="E1722" s="74">
        <v>62000000</v>
      </c>
      <c r="F1722" s="74">
        <v>104000000</v>
      </c>
      <c r="G1722" s="74">
        <v>150000000</v>
      </c>
    </row>
    <row r="1723" spans="1:7" x14ac:dyDescent="0.25">
      <c r="A1723" s="72">
        <v>35</v>
      </c>
      <c r="B1723" s="72">
        <v>22021008</v>
      </c>
      <c r="C1723" s="73" t="s">
        <v>65</v>
      </c>
      <c r="D1723" s="74">
        <v>4000000</v>
      </c>
      <c r="E1723" s="74">
        <v>2092000</v>
      </c>
      <c r="F1723" s="74">
        <v>4000000</v>
      </c>
      <c r="G1723" s="74">
        <v>8000000</v>
      </c>
    </row>
    <row r="1724" spans="1:7" x14ac:dyDescent="0.25">
      <c r="A1724" s="72">
        <v>36</v>
      </c>
      <c r="B1724" s="72">
        <v>22021020</v>
      </c>
      <c r="C1724" s="73" t="s">
        <v>226</v>
      </c>
      <c r="D1724" s="74">
        <v>8000000</v>
      </c>
      <c r="E1724" s="74">
        <v>5000000</v>
      </c>
      <c r="F1724" s="74">
        <v>5000000</v>
      </c>
      <c r="G1724" s="74">
        <v>20000000</v>
      </c>
    </row>
    <row r="1725" spans="1:7" x14ac:dyDescent="0.25">
      <c r="A1725" s="72">
        <v>37</v>
      </c>
      <c r="B1725" s="72">
        <v>22021041</v>
      </c>
      <c r="C1725" s="73" t="s">
        <v>98</v>
      </c>
      <c r="D1725" s="75">
        <v>0</v>
      </c>
      <c r="E1725" s="75">
        <v>0</v>
      </c>
      <c r="F1725" s="75">
        <v>0</v>
      </c>
      <c r="G1725" s="75">
        <v>0</v>
      </c>
    </row>
    <row r="1726" spans="1:7" x14ac:dyDescent="0.25">
      <c r="A1726" s="72">
        <v>38</v>
      </c>
      <c r="B1726" s="72">
        <v>22021052</v>
      </c>
      <c r="C1726" s="73" t="s">
        <v>99</v>
      </c>
      <c r="D1726" s="74">
        <v>4000000</v>
      </c>
      <c r="E1726" s="74">
        <v>8000000</v>
      </c>
      <c r="F1726" s="74">
        <v>10000000</v>
      </c>
      <c r="G1726" s="74">
        <v>12500000</v>
      </c>
    </row>
    <row r="1727" spans="1:7" x14ac:dyDescent="0.25">
      <c r="A1727" s="72">
        <v>39</v>
      </c>
      <c r="B1727" s="72">
        <v>22021058</v>
      </c>
      <c r="C1727" s="73" t="s">
        <v>91</v>
      </c>
      <c r="D1727" s="75">
        <v>0</v>
      </c>
      <c r="E1727" s="74">
        <v>5000000</v>
      </c>
      <c r="F1727" s="74">
        <v>6000000</v>
      </c>
      <c r="G1727" s="74">
        <v>5000000</v>
      </c>
    </row>
    <row r="1728" spans="1:7" x14ac:dyDescent="0.25">
      <c r="A1728" s="72">
        <v>40</v>
      </c>
      <c r="B1728" s="72">
        <v>22021061</v>
      </c>
      <c r="C1728" s="73" t="s">
        <v>174</v>
      </c>
      <c r="D1728" s="74">
        <v>10000000</v>
      </c>
      <c r="E1728" s="75">
        <v>0</v>
      </c>
      <c r="F1728" s="74">
        <v>5000000</v>
      </c>
      <c r="G1728" s="74">
        <v>5000000</v>
      </c>
    </row>
    <row r="1729" spans="1:7" x14ac:dyDescent="0.25">
      <c r="A1729" s="72">
        <v>41</v>
      </c>
      <c r="B1729" s="72">
        <v>22021064</v>
      </c>
      <c r="C1729" s="73" t="s">
        <v>67</v>
      </c>
      <c r="D1729" s="75">
        <v>0</v>
      </c>
      <c r="E1729" s="75">
        <v>0</v>
      </c>
      <c r="F1729" s="75">
        <v>0</v>
      </c>
      <c r="G1729" s="75">
        <v>0</v>
      </c>
    </row>
    <row r="1730" spans="1:7" x14ac:dyDescent="0.25">
      <c r="A1730" s="72">
        <v>42</v>
      </c>
      <c r="B1730" s="72">
        <v>22021067</v>
      </c>
      <c r="C1730" s="73" t="s">
        <v>123</v>
      </c>
      <c r="D1730" s="74">
        <v>2000000</v>
      </c>
      <c r="E1730" s="74">
        <v>2000000</v>
      </c>
      <c r="F1730" s="74">
        <v>4000000</v>
      </c>
      <c r="G1730" s="74">
        <v>4000000</v>
      </c>
    </row>
    <row r="1731" spans="1:7" x14ac:dyDescent="0.25">
      <c r="A1731" s="223" t="s">
        <v>31</v>
      </c>
      <c r="B1731" s="223"/>
      <c r="C1731" s="223"/>
      <c r="D1731" s="76">
        <v>321982000</v>
      </c>
      <c r="E1731" s="76">
        <v>431912000</v>
      </c>
      <c r="F1731" s="76">
        <v>750000000</v>
      </c>
      <c r="G1731" s="76">
        <v>882880000</v>
      </c>
    </row>
    <row r="1732" spans="1:7" x14ac:dyDescent="0.25">
      <c r="A1732" s="71">
        <v>102</v>
      </c>
      <c r="B1732" s="71">
        <v>11100100200</v>
      </c>
      <c r="C1732" s="224" t="s">
        <v>227</v>
      </c>
      <c r="D1732" s="224"/>
      <c r="E1732" s="224"/>
      <c r="F1732" s="224"/>
      <c r="G1732" s="224"/>
    </row>
    <row r="1733" spans="1:7" x14ac:dyDescent="0.25">
      <c r="A1733" s="72">
        <v>1</v>
      </c>
      <c r="B1733" s="72">
        <v>22020102</v>
      </c>
      <c r="C1733" s="73" t="s">
        <v>25</v>
      </c>
      <c r="D1733" s="74">
        <v>148251800</v>
      </c>
      <c r="E1733" s="74">
        <v>178386100</v>
      </c>
      <c r="F1733" s="74">
        <v>310375000</v>
      </c>
      <c r="G1733" s="74">
        <v>310375000</v>
      </c>
    </row>
    <row r="1734" spans="1:7" x14ac:dyDescent="0.25">
      <c r="A1734" s="72">
        <v>2</v>
      </c>
      <c r="B1734" s="72">
        <v>22020201</v>
      </c>
      <c r="C1734" s="73" t="s">
        <v>33</v>
      </c>
      <c r="D1734" s="74">
        <v>700000</v>
      </c>
      <c r="E1734" s="74">
        <v>3000000</v>
      </c>
      <c r="F1734" s="74">
        <v>3100000</v>
      </c>
      <c r="G1734" s="74">
        <v>9100000</v>
      </c>
    </row>
    <row r="1735" spans="1:7" x14ac:dyDescent="0.25">
      <c r="A1735" s="72">
        <v>3</v>
      </c>
      <c r="B1735" s="72">
        <v>22020202</v>
      </c>
      <c r="C1735" s="73" t="s">
        <v>34</v>
      </c>
      <c r="D1735" s="74">
        <v>1500000</v>
      </c>
      <c r="E1735" s="74">
        <v>4200000</v>
      </c>
      <c r="F1735" s="74">
        <v>4500000</v>
      </c>
      <c r="G1735" s="74">
        <v>5500000</v>
      </c>
    </row>
    <row r="1736" spans="1:7" x14ac:dyDescent="0.25">
      <c r="A1736" s="72">
        <v>4</v>
      </c>
      <c r="B1736" s="72">
        <v>22020301</v>
      </c>
      <c r="C1736" s="73" t="s">
        <v>26</v>
      </c>
      <c r="D1736" s="74">
        <v>7300000</v>
      </c>
      <c r="E1736" s="74">
        <v>13200000</v>
      </c>
      <c r="F1736" s="74">
        <v>13500000</v>
      </c>
      <c r="G1736" s="74">
        <v>16500000</v>
      </c>
    </row>
    <row r="1737" spans="1:7" x14ac:dyDescent="0.25">
      <c r="A1737" s="72">
        <v>5</v>
      </c>
      <c r="B1737" s="72">
        <v>22020305</v>
      </c>
      <c r="C1737" s="73" t="s">
        <v>27</v>
      </c>
      <c r="D1737" s="74">
        <v>5000000</v>
      </c>
      <c r="E1737" s="74">
        <v>9600000</v>
      </c>
      <c r="F1737" s="74">
        <v>11500000</v>
      </c>
      <c r="G1737" s="74">
        <v>13500000</v>
      </c>
    </row>
    <row r="1738" spans="1:7" ht="26.4" x14ac:dyDescent="0.25">
      <c r="A1738" s="72">
        <v>6</v>
      </c>
      <c r="B1738" s="72">
        <v>22020401</v>
      </c>
      <c r="C1738" s="73" t="s">
        <v>28</v>
      </c>
      <c r="D1738" s="74">
        <v>48430320</v>
      </c>
      <c r="E1738" s="74">
        <v>87266108</v>
      </c>
      <c r="F1738" s="74">
        <v>114125000</v>
      </c>
      <c r="G1738" s="74">
        <v>114125000</v>
      </c>
    </row>
    <row r="1739" spans="1:7" x14ac:dyDescent="0.25">
      <c r="A1739" s="72">
        <v>7</v>
      </c>
      <c r="B1739" s="72">
        <v>22020402</v>
      </c>
      <c r="C1739" s="73" t="s">
        <v>29</v>
      </c>
      <c r="D1739" s="74">
        <v>6500000</v>
      </c>
      <c r="E1739" s="74">
        <v>10800000</v>
      </c>
      <c r="F1739" s="74">
        <v>12500000</v>
      </c>
      <c r="G1739" s="74">
        <v>13000000</v>
      </c>
    </row>
    <row r="1740" spans="1:7" x14ac:dyDescent="0.25">
      <c r="A1740" s="72">
        <v>8</v>
      </c>
      <c r="B1740" s="72">
        <v>22020406</v>
      </c>
      <c r="C1740" s="73" t="s">
        <v>56</v>
      </c>
      <c r="D1740" s="74">
        <v>10000000</v>
      </c>
      <c r="E1740" s="74">
        <v>15845675</v>
      </c>
      <c r="F1740" s="74">
        <v>30000000</v>
      </c>
      <c r="G1740" s="74">
        <v>43000000</v>
      </c>
    </row>
    <row r="1741" spans="1:7" x14ac:dyDescent="0.25">
      <c r="A1741" s="72">
        <v>9</v>
      </c>
      <c r="B1741" s="72">
        <v>22020501</v>
      </c>
      <c r="C1741" s="73" t="s">
        <v>30</v>
      </c>
      <c r="D1741" s="74">
        <v>19907000</v>
      </c>
      <c r="E1741" s="74">
        <v>22293000</v>
      </c>
      <c r="F1741" s="74">
        <v>28000000</v>
      </c>
      <c r="G1741" s="74">
        <v>43000000</v>
      </c>
    </row>
    <row r="1742" spans="1:7" x14ac:dyDescent="0.25">
      <c r="A1742" s="72">
        <v>10</v>
      </c>
      <c r="B1742" s="72">
        <v>22020711</v>
      </c>
      <c r="C1742" s="73" t="s">
        <v>85</v>
      </c>
      <c r="D1742" s="74">
        <v>5000000</v>
      </c>
      <c r="E1742" s="74">
        <v>11847280</v>
      </c>
      <c r="F1742" s="74">
        <v>30000000</v>
      </c>
      <c r="G1742" s="74">
        <v>43000000</v>
      </c>
    </row>
    <row r="1743" spans="1:7" x14ac:dyDescent="0.25">
      <c r="A1743" s="72">
        <v>11</v>
      </c>
      <c r="B1743" s="72">
        <v>22021001</v>
      </c>
      <c r="C1743" s="73" t="s">
        <v>45</v>
      </c>
      <c r="D1743" s="74">
        <v>6500000</v>
      </c>
      <c r="E1743" s="74">
        <v>10800000</v>
      </c>
      <c r="F1743" s="74">
        <v>12500000</v>
      </c>
      <c r="G1743" s="74">
        <v>12500000</v>
      </c>
    </row>
    <row r="1744" spans="1:7" x14ac:dyDescent="0.25">
      <c r="A1744" s="72">
        <v>12</v>
      </c>
      <c r="B1744" s="72">
        <v>22021007</v>
      </c>
      <c r="C1744" s="73" t="s">
        <v>48</v>
      </c>
      <c r="D1744" s="74">
        <v>40500000</v>
      </c>
      <c r="E1744" s="74">
        <v>52361735</v>
      </c>
      <c r="F1744" s="74">
        <v>58900000</v>
      </c>
      <c r="G1744" s="74">
        <v>59900000</v>
      </c>
    </row>
    <row r="1745" spans="1:7" x14ac:dyDescent="0.25">
      <c r="A1745" s="72">
        <v>13</v>
      </c>
      <c r="B1745" s="72">
        <v>22021053</v>
      </c>
      <c r="C1745" s="73" t="s">
        <v>228</v>
      </c>
      <c r="D1745" s="74">
        <v>12997225</v>
      </c>
      <c r="E1745" s="74">
        <v>31900649</v>
      </c>
      <c r="F1745" s="74">
        <v>61000000</v>
      </c>
      <c r="G1745" s="74">
        <v>41000000</v>
      </c>
    </row>
    <row r="1746" spans="1:7" x14ac:dyDescent="0.25">
      <c r="A1746" s="223" t="s">
        <v>31</v>
      </c>
      <c r="B1746" s="223"/>
      <c r="C1746" s="223"/>
      <c r="D1746" s="76">
        <v>312586345</v>
      </c>
      <c r="E1746" s="76">
        <v>451500547</v>
      </c>
      <c r="F1746" s="76">
        <v>690000000</v>
      </c>
      <c r="G1746" s="76">
        <v>724500000</v>
      </c>
    </row>
    <row r="1747" spans="1:7" x14ac:dyDescent="0.25">
      <c r="A1747" s="71">
        <v>103</v>
      </c>
      <c r="B1747" s="71">
        <v>11100100100</v>
      </c>
      <c r="C1747" s="224" t="s">
        <v>229</v>
      </c>
      <c r="D1747" s="224"/>
      <c r="E1747" s="224"/>
      <c r="F1747" s="224"/>
      <c r="G1747" s="224"/>
    </row>
    <row r="1748" spans="1:7" x14ac:dyDescent="0.25">
      <c r="A1748" s="72">
        <v>1</v>
      </c>
      <c r="B1748" s="72">
        <v>22020102</v>
      </c>
      <c r="C1748" s="73" t="s">
        <v>25</v>
      </c>
      <c r="D1748" s="74">
        <v>211783800</v>
      </c>
      <c r="E1748" s="74">
        <v>408586360</v>
      </c>
      <c r="F1748" s="74">
        <v>889520000</v>
      </c>
      <c r="G1748" s="74">
        <v>950520000</v>
      </c>
    </row>
    <row r="1749" spans="1:7" x14ac:dyDescent="0.25">
      <c r="A1749" s="72">
        <v>2</v>
      </c>
      <c r="B1749" s="72">
        <v>22020201</v>
      </c>
      <c r="C1749" s="73" t="s">
        <v>33</v>
      </c>
      <c r="D1749" s="74">
        <v>4000000</v>
      </c>
      <c r="E1749" s="74">
        <v>4000000</v>
      </c>
      <c r="F1749" s="74">
        <v>4000000</v>
      </c>
      <c r="G1749" s="74">
        <v>4169358</v>
      </c>
    </row>
    <row r="1750" spans="1:7" x14ac:dyDescent="0.25">
      <c r="A1750" s="72">
        <v>3</v>
      </c>
      <c r="B1750" s="72">
        <v>22020202</v>
      </c>
      <c r="C1750" s="73" t="s">
        <v>34</v>
      </c>
      <c r="D1750" s="74">
        <v>15000000</v>
      </c>
      <c r="E1750" s="74">
        <v>15000000</v>
      </c>
      <c r="F1750" s="74">
        <v>15000000</v>
      </c>
      <c r="G1750" s="74">
        <v>15000000</v>
      </c>
    </row>
    <row r="1751" spans="1:7" x14ac:dyDescent="0.25">
      <c r="A1751" s="72">
        <v>4</v>
      </c>
      <c r="B1751" s="72">
        <v>22020203</v>
      </c>
      <c r="C1751" s="73" t="s">
        <v>53</v>
      </c>
      <c r="D1751" s="74">
        <v>10000000</v>
      </c>
      <c r="E1751" s="74">
        <v>10000000</v>
      </c>
      <c r="F1751" s="74">
        <v>10000000</v>
      </c>
      <c r="G1751" s="74">
        <v>10000000</v>
      </c>
    </row>
    <row r="1752" spans="1:7" x14ac:dyDescent="0.25">
      <c r="A1752" s="72">
        <v>5</v>
      </c>
      <c r="B1752" s="72">
        <v>22020301</v>
      </c>
      <c r="C1752" s="73" t="s">
        <v>26</v>
      </c>
      <c r="D1752" s="74">
        <v>27000000</v>
      </c>
      <c r="E1752" s="74">
        <v>27000000</v>
      </c>
      <c r="F1752" s="74">
        <v>27000000</v>
      </c>
      <c r="G1752" s="74">
        <v>35000000</v>
      </c>
    </row>
    <row r="1753" spans="1:7" x14ac:dyDescent="0.25">
      <c r="A1753" s="72">
        <v>6</v>
      </c>
      <c r="B1753" s="72">
        <v>22020306</v>
      </c>
      <c r="C1753" s="73" t="s">
        <v>90</v>
      </c>
      <c r="D1753" s="74">
        <v>15000000</v>
      </c>
      <c r="E1753" s="74">
        <v>15000000</v>
      </c>
      <c r="F1753" s="74">
        <v>15000000</v>
      </c>
      <c r="G1753" s="74">
        <v>15000000</v>
      </c>
    </row>
    <row r="1754" spans="1:7" x14ac:dyDescent="0.25">
      <c r="A1754" s="72">
        <v>7</v>
      </c>
      <c r="B1754" s="72">
        <v>22020307</v>
      </c>
      <c r="C1754" s="73" t="s">
        <v>109</v>
      </c>
      <c r="D1754" s="75">
        <v>0</v>
      </c>
      <c r="E1754" s="74">
        <v>2000000</v>
      </c>
      <c r="F1754" s="74">
        <v>11000000</v>
      </c>
      <c r="G1754" s="74">
        <v>18000000</v>
      </c>
    </row>
    <row r="1755" spans="1:7" x14ac:dyDescent="0.25">
      <c r="A1755" s="72">
        <v>8</v>
      </c>
      <c r="B1755" s="72">
        <v>22020311</v>
      </c>
      <c r="C1755" s="73" t="s">
        <v>230</v>
      </c>
      <c r="D1755" s="74">
        <v>27000000</v>
      </c>
      <c r="E1755" s="74">
        <v>75000000</v>
      </c>
      <c r="F1755" s="74">
        <v>300000000</v>
      </c>
      <c r="G1755" s="74">
        <v>300000000</v>
      </c>
    </row>
    <row r="1756" spans="1:7" ht="26.4" x14ac:dyDescent="0.25">
      <c r="A1756" s="72">
        <v>9</v>
      </c>
      <c r="B1756" s="72">
        <v>22020401</v>
      </c>
      <c r="C1756" s="73" t="s">
        <v>28</v>
      </c>
      <c r="D1756" s="74">
        <v>50000000</v>
      </c>
      <c r="E1756" s="74">
        <v>50000000</v>
      </c>
      <c r="F1756" s="74">
        <v>130000000</v>
      </c>
      <c r="G1756" s="74">
        <v>176000000</v>
      </c>
    </row>
    <row r="1757" spans="1:7" x14ac:dyDescent="0.25">
      <c r="A1757" s="72">
        <v>10</v>
      </c>
      <c r="B1757" s="72">
        <v>22020402</v>
      </c>
      <c r="C1757" s="73" t="s">
        <v>29</v>
      </c>
      <c r="D1757" s="74">
        <v>14000000</v>
      </c>
      <c r="E1757" s="74">
        <v>14000000</v>
      </c>
      <c r="F1757" s="74">
        <v>14000000</v>
      </c>
      <c r="G1757" s="74">
        <v>20000000</v>
      </c>
    </row>
    <row r="1758" spans="1:7" x14ac:dyDescent="0.25">
      <c r="A1758" s="72">
        <v>11</v>
      </c>
      <c r="B1758" s="72">
        <v>22020406</v>
      </c>
      <c r="C1758" s="73" t="s">
        <v>56</v>
      </c>
      <c r="D1758" s="74">
        <v>33466200</v>
      </c>
      <c r="E1758" s="74">
        <v>69176900</v>
      </c>
      <c r="F1758" s="74">
        <v>75000000</v>
      </c>
      <c r="G1758" s="74">
        <v>161000000</v>
      </c>
    </row>
    <row r="1759" spans="1:7" x14ac:dyDescent="0.25">
      <c r="A1759" s="72">
        <v>12</v>
      </c>
      <c r="B1759" s="72">
        <v>22020408</v>
      </c>
      <c r="C1759" s="73" t="s">
        <v>231</v>
      </c>
      <c r="D1759" s="74">
        <v>11526000</v>
      </c>
      <c r="E1759" s="74">
        <v>9605000</v>
      </c>
      <c r="F1759" s="74">
        <v>11600000</v>
      </c>
      <c r="G1759" s="74">
        <v>11600000</v>
      </c>
    </row>
    <row r="1760" spans="1:7" x14ac:dyDescent="0.25">
      <c r="A1760" s="72">
        <v>13</v>
      </c>
      <c r="B1760" s="72">
        <v>22020501</v>
      </c>
      <c r="C1760" s="73" t="s">
        <v>30</v>
      </c>
      <c r="D1760" s="74">
        <v>4000000</v>
      </c>
      <c r="E1760" s="74">
        <v>4000000</v>
      </c>
      <c r="F1760" s="74">
        <v>14000000</v>
      </c>
      <c r="G1760" s="74">
        <v>20000000</v>
      </c>
    </row>
    <row r="1761" spans="1:7" x14ac:dyDescent="0.25">
      <c r="A1761" s="72">
        <v>14</v>
      </c>
      <c r="B1761" s="72">
        <v>22020504</v>
      </c>
      <c r="C1761" s="73" t="s">
        <v>82</v>
      </c>
      <c r="D1761" s="75">
        <v>0</v>
      </c>
      <c r="E1761" s="75">
        <v>0</v>
      </c>
      <c r="F1761" s="75">
        <v>0</v>
      </c>
      <c r="G1761" s="75">
        <v>0</v>
      </c>
    </row>
    <row r="1762" spans="1:7" x14ac:dyDescent="0.25">
      <c r="A1762" s="72">
        <v>15</v>
      </c>
      <c r="B1762" s="72">
        <v>22020601</v>
      </c>
      <c r="C1762" s="73" t="s">
        <v>42</v>
      </c>
      <c r="D1762" s="75">
        <v>0</v>
      </c>
      <c r="E1762" s="74">
        <v>7738150</v>
      </c>
      <c r="F1762" s="74">
        <v>10000000</v>
      </c>
      <c r="G1762" s="74">
        <v>10000000</v>
      </c>
    </row>
    <row r="1763" spans="1:7" x14ac:dyDescent="0.25">
      <c r="A1763" s="72">
        <v>16</v>
      </c>
      <c r="B1763" s="72">
        <v>22020711</v>
      </c>
      <c r="C1763" s="73" t="s">
        <v>85</v>
      </c>
      <c r="D1763" s="74">
        <v>156997800</v>
      </c>
      <c r="E1763" s="74">
        <v>171242237</v>
      </c>
      <c r="F1763" s="74">
        <v>250297800</v>
      </c>
      <c r="G1763" s="74">
        <v>350297800</v>
      </c>
    </row>
    <row r="1764" spans="1:7" x14ac:dyDescent="0.25">
      <c r="A1764" s="72">
        <v>17</v>
      </c>
      <c r="B1764" s="72">
        <v>22020801</v>
      </c>
      <c r="C1764" s="73" t="s">
        <v>64</v>
      </c>
      <c r="D1764" s="74">
        <v>78300000</v>
      </c>
      <c r="E1764" s="74">
        <v>272037620</v>
      </c>
      <c r="F1764" s="74">
        <v>313402200</v>
      </c>
      <c r="G1764" s="74">
        <v>313402200</v>
      </c>
    </row>
    <row r="1765" spans="1:7" x14ac:dyDescent="0.25">
      <c r="A1765" s="72">
        <v>18</v>
      </c>
      <c r="B1765" s="72">
        <v>22021001</v>
      </c>
      <c r="C1765" s="73" t="s">
        <v>45</v>
      </c>
      <c r="D1765" s="74">
        <v>184450200</v>
      </c>
      <c r="E1765" s="74">
        <v>209450000</v>
      </c>
      <c r="F1765" s="74">
        <v>309450000</v>
      </c>
      <c r="G1765" s="74">
        <v>309450000</v>
      </c>
    </row>
    <row r="1766" spans="1:7" x14ac:dyDescent="0.25">
      <c r="A1766" s="72">
        <v>19</v>
      </c>
      <c r="B1766" s="72">
        <v>22021006</v>
      </c>
      <c r="C1766" s="73" t="s">
        <v>95</v>
      </c>
      <c r="D1766" s="74">
        <v>2000000</v>
      </c>
      <c r="E1766" s="74">
        <v>1440000</v>
      </c>
      <c r="F1766" s="74">
        <v>2000000</v>
      </c>
      <c r="G1766" s="74">
        <v>2000000</v>
      </c>
    </row>
    <row r="1767" spans="1:7" x14ac:dyDescent="0.25">
      <c r="A1767" s="72">
        <v>20</v>
      </c>
      <c r="B1767" s="72">
        <v>22021007</v>
      </c>
      <c r="C1767" s="73" t="s">
        <v>48</v>
      </c>
      <c r="D1767" s="74">
        <v>135700000</v>
      </c>
      <c r="E1767" s="74">
        <v>146886000</v>
      </c>
      <c r="F1767" s="74">
        <v>235700000</v>
      </c>
      <c r="G1767" s="74">
        <v>235700000</v>
      </c>
    </row>
    <row r="1768" spans="1:7" x14ac:dyDescent="0.25">
      <c r="A1768" s="72">
        <v>21</v>
      </c>
      <c r="B1768" s="72">
        <v>22021053</v>
      </c>
      <c r="C1768" s="73" t="s">
        <v>228</v>
      </c>
      <c r="D1768" s="74">
        <v>80029200</v>
      </c>
      <c r="E1768" s="74">
        <v>141168995</v>
      </c>
      <c r="F1768" s="74">
        <v>802860642</v>
      </c>
      <c r="G1768" s="74">
        <v>802860642</v>
      </c>
    </row>
    <row r="1769" spans="1:7" x14ac:dyDescent="0.25">
      <c r="A1769" s="72">
        <v>22</v>
      </c>
      <c r="B1769" s="72">
        <v>22021060</v>
      </c>
      <c r="C1769" s="73" t="s">
        <v>54</v>
      </c>
      <c r="D1769" s="74">
        <v>45700000</v>
      </c>
      <c r="E1769" s="74">
        <v>60000000</v>
      </c>
      <c r="F1769" s="74">
        <v>136000000</v>
      </c>
      <c r="G1769" s="74">
        <v>40000000</v>
      </c>
    </row>
    <row r="1770" spans="1:7" x14ac:dyDescent="0.25">
      <c r="A1770" s="223" t="s">
        <v>31</v>
      </c>
      <c r="B1770" s="223"/>
      <c r="C1770" s="223"/>
      <c r="D1770" s="76">
        <v>1105953200</v>
      </c>
      <c r="E1770" s="76">
        <v>1713331262</v>
      </c>
      <c r="F1770" s="76">
        <v>3575830642</v>
      </c>
      <c r="G1770" s="76">
        <v>3800000000</v>
      </c>
    </row>
    <row r="1771" spans="1:7" x14ac:dyDescent="0.25">
      <c r="A1771" s="71">
        <v>104</v>
      </c>
      <c r="B1771" s="71">
        <v>14900100100</v>
      </c>
      <c r="C1771" s="224" t="s">
        <v>232</v>
      </c>
      <c r="D1771" s="224"/>
      <c r="E1771" s="224"/>
      <c r="F1771" s="224"/>
      <c r="G1771" s="224"/>
    </row>
    <row r="1772" spans="1:7" x14ac:dyDescent="0.25">
      <c r="A1772" s="72">
        <v>1</v>
      </c>
      <c r="B1772" s="72">
        <v>22020102</v>
      </c>
      <c r="C1772" s="73" t="s">
        <v>25</v>
      </c>
      <c r="D1772" s="74">
        <v>206000</v>
      </c>
      <c r="E1772" s="74">
        <v>300000</v>
      </c>
      <c r="F1772" s="74">
        <v>3400000</v>
      </c>
      <c r="G1772" s="74">
        <v>4350000</v>
      </c>
    </row>
    <row r="1773" spans="1:7" x14ac:dyDescent="0.25">
      <c r="A1773" s="72">
        <v>2</v>
      </c>
      <c r="B1773" s="72">
        <v>22020201</v>
      </c>
      <c r="C1773" s="73" t="s">
        <v>33</v>
      </c>
      <c r="D1773" s="74">
        <v>220000</v>
      </c>
      <c r="E1773" s="74">
        <v>150000</v>
      </c>
      <c r="F1773" s="74">
        <v>500000</v>
      </c>
      <c r="G1773" s="74">
        <v>500000</v>
      </c>
    </row>
    <row r="1774" spans="1:7" x14ac:dyDescent="0.25">
      <c r="A1774" s="72">
        <v>3</v>
      </c>
      <c r="B1774" s="72">
        <v>22020301</v>
      </c>
      <c r="C1774" s="73" t="s">
        <v>26</v>
      </c>
      <c r="D1774" s="74">
        <v>220000</v>
      </c>
      <c r="E1774" s="74">
        <v>210000</v>
      </c>
      <c r="F1774" s="74">
        <v>1100000</v>
      </c>
      <c r="G1774" s="74">
        <v>1200000</v>
      </c>
    </row>
    <row r="1775" spans="1:7" x14ac:dyDescent="0.25">
      <c r="A1775" s="72">
        <v>4</v>
      </c>
      <c r="B1775" s="72">
        <v>22020305</v>
      </c>
      <c r="C1775" s="73" t="s">
        <v>27</v>
      </c>
      <c r="D1775" s="74">
        <v>210000</v>
      </c>
      <c r="E1775" s="74">
        <v>200000</v>
      </c>
      <c r="F1775" s="74">
        <v>900000</v>
      </c>
      <c r="G1775" s="74">
        <v>1000000</v>
      </c>
    </row>
    <row r="1776" spans="1:7" ht="26.4" x14ac:dyDescent="0.25">
      <c r="A1776" s="72">
        <v>5</v>
      </c>
      <c r="B1776" s="72">
        <v>22020401</v>
      </c>
      <c r="C1776" s="73" t="s">
        <v>28</v>
      </c>
      <c r="D1776" s="74">
        <v>200000</v>
      </c>
      <c r="E1776" s="74">
        <v>350000</v>
      </c>
      <c r="F1776" s="74">
        <v>1500000</v>
      </c>
      <c r="G1776" s="74">
        <v>1200000</v>
      </c>
    </row>
    <row r="1777" spans="1:7" x14ac:dyDescent="0.25">
      <c r="A1777" s="72">
        <v>6</v>
      </c>
      <c r="B1777" s="72">
        <v>22020402</v>
      </c>
      <c r="C1777" s="73" t="s">
        <v>29</v>
      </c>
      <c r="D1777" s="74">
        <v>200000</v>
      </c>
      <c r="E1777" s="74">
        <v>150000</v>
      </c>
      <c r="F1777" s="74">
        <v>700000</v>
      </c>
      <c r="G1777" s="74">
        <v>600000</v>
      </c>
    </row>
    <row r="1778" spans="1:7" x14ac:dyDescent="0.25">
      <c r="A1778" s="72">
        <v>7</v>
      </c>
      <c r="B1778" s="72">
        <v>22021001</v>
      </c>
      <c r="C1778" s="73" t="s">
        <v>45</v>
      </c>
      <c r="D1778" s="74">
        <v>214000</v>
      </c>
      <c r="E1778" s="74">
        <v>140000</v>
      </c>
      <c r="F1778" s="74">
        <v>900000</v>
      </c>
      <c r="G1778" s="74">
        <v>600000</v>
      </c>
    </row>
    <row r="1779" spans="1:7" x14ac:dyDescent="0.25">
      <c r="A1779" s="223" t="s">
        <v>31</v>
      </c>
      <c r="B1779" s="223"/>
      <c r="C1779" s="223"/>
      <c r="D1779" s="76">
        <v>1470000</v>
      </c>
      <c r="E1779" s="76">
        <v>1500000</v>
      </c>
      <c r="F1779" s="76">
        <v>9000000</v>
      </c>
      <c r="G1779" s="76">
        <v>9450000</v>
      </c>
    </row>
    <row r="1780" spans="1:7" x14ac:dyDescent="0.25">
      <c r="A1780" s="71">
        <v>105</v>
      </c>
      <c r="B1780" s="71">
        <v>31805100200</v>
      </c>
      <c r="C1780" s="224" t="s">
        <v>233</v>
      </c>
      <c r="D1780" s="224"/>
      <c r="E1780" s="224"/>
      <c r="F1780" s="224"/>
      <c r="G1780" s="224"/>
    </row>
    <row r="1781" spans="1:7" x14ac:dyDescent="0.25">
      <c r="A1781" s="72">
        <v>1</v>
      </c>
      <c r="B1781" s="72">
        <v>22020102</v>
      </c>
      <c r="C1781" s="73" t="s">
        <v>25</v>
      </c>
      <c r="D1781" s="74">
        <v>5406000</v>
      </c>
      <c r="E1781" s="74">
        <v>17800000</v>
      </c>
      <c r="F1781" s="74">
        <v>20000000</v>
      </c>
      <c r="G1781" s="74">
        <v>10000000</v>
      </c>
    </row>
    <row r="1782" spans="1:7" x14ac:dyDescent="0.25">
      <c r="A1782" s="72">
        <v>2</v>
      </c>
      <c r="B1782" s="72">
        <v>22020201</v>
      </c>
      <c r="C1782" s="73" t="s">
        <v>33</v>
      </c>
      <c r="D1782" s="74">
        <v>2000000</v>
      </c>
      <c r="E1782" s="74">
        <v>4400000</v>
      </c>
      <c r="F1782" s="74">
        <v>5000000</v>
      </c>
      <c r="G1782" s="74">
        <v>20000000</v>
      </c>
    </row>
    <row r="1783" spans="1:7" x14ac:dyDescent="0.25">
      <c r="A1783" s="72">
        <v>3</v>
      </c>
      <c r="B1783" s="72">
        <v>22020202</v>
      </c>
      <c r="C1783" s="73" t="s">
        <v>34</v>
      </c>
      <c r="D1783" s="74">
        <v>1000000</v>
      </c>
      <c r="E1783" s="74">
        <v>2600000</v>
      </c>
      <c r="F1783" s="74">
        <v>3000000</v>
      </c>
      <c r="G1783" s="74">
        <v>3000000</v>
      </c>
    </row>
    <row r="1784" spans="1:7" x14ac:dyDescent="0.25">
      <c r="A1784" s="72">
        <v>4</v>
      </c>
      <c r="B1784" s="72">
        <v>22020203</v>
      </c>
      <c r="C1784" s="73" t="s">
        <v>53</v>
      </c>
      <c r="D1784" s="74">
        <v>1000000</v>
      </c>
      <c r="E1784" s="74">
        <v>2350000</v>
      </c>
      <c r="F1784" s="74">
        <v>3000000</v>
      </c>
      <c r="G1784" s="74">
        <v>3000000</v>
      </c>
    </row>
    <row r="1785" spans="1:7" x14ac:dyDescent="0.25">
      <c r="A1785" s="72">
        <v>5</v>
      </c>
      <c r="B1785" s="72">
        <v>22020206</v>
      </c>
      <c r="C1785" s="73" t="s">
        <v>209</v>
      </c>
      <c r="D1785" s="74">
        <v>900000</v>
      </c>
      <c r="E1785" s="74">
        <v>750000</v>
      </c>
      <c r="F1785" s="74">
        <v>1000000</v>
      </c>
      <c r="G1785" s="74">
        <v>3000000</v>
      </c>
    </row>
    <row r="1786" spans="1:7" x14ac:dyDescent="0.25">
      <c r="A1786" s="72">
        <v>6</v>
      </c>
      <c r="B1786" s="72">
        <v>22020301</v>
      </c>
      <c r="C1786" s="73" t="s">
        <v>26</v>
      </c>
      <c r="D1786" s="74">
        <v>4373800</v>
      </c>
      <c r="E1786" s="74">
        <v>3950000</v>
      </c>
      <c r="F1786" s="74">
        <v>5000000</v>
      </c>
      <c r="G1786" s="74">
        <v>12000000</v>
      </c>
    </row>
    <row r="1787" spans="1:7" x14ac:dyDescent="0.25">
      <c r="A1787" s="72">
        <v>7</v>
      </c>
      <c r="B1787" s="72">
        <v>22020303</v>
      </c>
      <c r="C1787" s="73" t="s">
        <v>36</v>
      </c>
      <c r="D1787" s="74">
        <v>970000</v>
      </c>
      <c r="E1787" s="74">
        <v>1820000</v>
      </c>
      <c r="F1787" s="74">
        <v>2000000</v>
      </c>
      <c r="G1787" s="74">
        <v>2000000</v>
      </c>
    </row>
    <row r="1788" spans="1:7" x14ac:dyDescent="0.25">
      <c r="A1788" s="72">
        <v>8</v>
      </c>
      <c r="B1788" s="72">
        <v>22020305</v>
      </c>
      <c r="C1788" s="73" t="s">
        <v>27</v>
      </c>
      <c r="D1788" s="74">
        <v>3400000</v>
      </c>
      <c r="E1788" s="74">
        <v>3250000</v>
      </c>
      <c r="F1788" s="74">
        <v>4000000</v>
      </c>
      <c r="G1788" s="74">
        <v>5000000</v>
      </c>
    </row>
    <row r="1789" spans="1:7" x14ac:dyDescent="0.25">
      <c r="A1789" s="72">
        <v>9</v>
      </c>
      <c r="B1789" s="72">
        <v>22020306</v>
      </c>
      <c r="C1789" s="73" t="s">
        <v>90</v>
      </c>
      <c r="D1789" s="74">
        <v>2000000</v>
      </c>
      <c r="E1789" s="74">
        <v>2900000</v>
      </c>
      <c r="F1789" s="74">
        <v>4000000</v>
      </c>
      <c r="G1789" s="74">
        <v>4000000</v>
      </c>
    </row>
    <row r="1790" spans="1:7" x14ac:dyDescent="0.25">
      <c r="A1790" s="72">
        <v>10</v>
      </c>
      <c r="B1790" s="72">
        <v>22020307</v>
      </c>
      <c r="C1790" s="73" t="s">
        <v>109</v>
      </c>
      <c r="D1790" s="74">
        <v>450000</v>
      </c>
      <c r="E1790" s="74">
        <v>800000</v>
      </c>
      <c r="F1790" s="74">
        <v>1000000</v>
      </c>
      <c r="G1790" s="74">
        <v>1000000</v>
      </c>
    </row>
    <row r="1791" spans="1:7" ht="26.4" x14ac:dyDescent="0.25">
      <c r="A1791" s="72">
        <v>11</v>
      </c>
      <c r="B1791" s="72">
        <v>22020401</v>
      </c>
      <c r="C1791" s="73" t="s">
        <v>28</v>
      </c>
      <c r="D1791" s="74">
        <v>2000000</v>
      </c>
      <c r="E1791" s="74">
        <v>1650000</v>
      </c>
      <c r="F1791" s="74">
        <v>2000000</v>
      </c>
      <c r="G1791" s="74">
        <v>4000000</v>
      </c>
    </row>
    <row r="1792" spans="1:7" x14ac:dyDescent="0.25">
      <c r="A1792" s="72">
        <v>12</v>
      </c>
      <c r="B1792" s="72">
        <v>22020402</v>
      </c>
      <c r="C1792" s="73" t="s">
        <v>29</v>
      </c>
      <c r="D1792" s="74">
        <v>1997000</v>
      </c>
      <c r="E1792" s="74">
        <v>1650000</v>
      </c>
      <c r="F1792" s="74">
        <v>2000000</v>
      </c>
      <c r="G1792" s="74">
        <v>4000000</v>
      </c>
    </row>
    <row r="1793" spans="1:7" x14ac:dyDescent="0.25">
      <c r="A1793" s="72">
        <v>13</v>
      </c>
      <c r="B1793" s="72">
        <v>22020403</v>
      </c>
      <c r="C1793" s="73" t="s">
        <v>71</v>
      </c>
      <c r="D1793" s="74">
        <v>979000</v>
      </c>
      <c r="E1793" s="74">
        <v>4000000</v>
      </c>
      <c r="F1793" s="74">
        <v>5000000</v>
      </c>
      <c r="G1793" s="74">
        <v>5000000</v>
      </c>
    </row>
    <row r="1794" spans="1:7" x14ac:dyDescent="0.25">
      <c r="A1794" s="72">
        <v>14</v>
      </c>
      <c r="B1794" s="72">
        <v>22020404</v>
      </c>
      <c r="C1794" s="73" t="s">
        <v>38</v>
      </c>
      <c r="D1794" s="74">
        <v>1000000</v>
      </c>
      <c r="E1794" s="74">
        <v>2000000</v>
      </c>
      <c r="F1794" s="74">
        <v>2000000</v>
      </c>
      <c r="G1794" s="74">
        <v>2000000</v>
      </c>
    </row>
    <row r="1795" spans="1:7" x14ac:dyDescent="0.25">
      <c r="A1795" s="72">
        <v>15</v>
      </c>
      <c r="B1795" s="72">
        <v>22020405</v>
      </c>
      <c r="C1795" s="73" t="s">
        <v>39</v>
      </c>
      <c r="D1795" s="74">
        <v>900000</v>
      </c>
      <c r="E1795" s="74">
        <v>2850000</v>
      </c>
      <c r="F1795" s="74">
        <v>3000000</v>
      </c>
      <c r="G1795" s="74">
        <v>5000000</v>
      </c>
    </row>
    <row r="1796" spans="1:7" x14ac:dyDescent="0.25">
      <c r="A1796" s="72">
        <v>16</v>
      </c>
      <c r="B1796" s="72">
        <v>22020406</v>
      </c>
      <c r="C1796" s="73" t="s">
        <v>56</v>
      </c>
      <c r="D1796" s="74">
        <v>1000000</v>
      </c>
      <c r="E1796" s="74">
        <v>5600000</v>
      </c>
      <c r="F1796" s="74">
        <v>10000000</v>
      </c>
      <c r="G1796" s="74">
        <v>10000000</v>
      </c>
    </row>
    <row r="1797" spans="1:7" x14ac:dyDescent="0.25">
      <c r="A1797" s="72">
        <v>17</v>
      </c>
      <c r="B1797" s="72">
        <v>22020501</v>
      </c>
      <c r="C1797" s="73" t="s">
        <v>30</v>
      </c>
      <c r="D1797" s="74">
        <v>2524000</v>
      </c>
      <c r="E1797" s="74">
        <v>4000000</v>
      </c>
      <c r="F1797" s="74">
        <v>14000000</v>
      </c>
      <c r="G1797" s="74">
        <v>14000000</v>
      </c>
    </row>
    <row r="1798" spans="1:7" x14ac:dyDescent="0.25">
      <c r="A1798" s="72">
        <v>18</v>
      </c>
      <c r="B1798" s="72">
        <v>22020503</v>
      </c>
      <c r="C1798" s="73" t="s">
        <v>41</v>
      </c>
      <c r="D1798" s="74">
        <v>200000</v>
      </c>
      <c r="E1798" s="74">
        <v>1000000</v>
      </c>
      <c r="F1798" s="74">
        <v>1000000</v>
      </c>
      <c r="G1798" s="74">
        <v>2000000</v>
      </c>
    </row>
    <row r="1799" spans="1:7" x14ac:dyDescent="0.25">
      <c r="A1799" s="72">
        <v>19</v>
      </c>
      <c r="B1799" s="72">
        <v>22020601</v>
      </c>
      <c r="C1799" s="73" t="s">
        <v>42</v>
      </c>
      <c r="D1799" s="74">
        <v>100000</v>
      </c>
      <c r="E1799" s="74">
        <v>2600000</v>
      </c>
      <c r="F1799" s="74">
        <v>3000000</v>
      </c>
      <c r="G1799" s="74">
        <v>3000000</v>
      </c>
    </row>
    <row r="1800" spans="1:7" x14ac:dyDescent="0.25">
      <c r="A1800" s="72">
        <v>20</v>
      </c>
      <c r="B1800" s="72">
        <v>22020801</v>
      </c>
      <c r="C1800" s="73" t="s">
        <v>64</v>
      </c>
      <c r="D1800" s="74">
        <v>1668000</v>
      </c>
      <c r="E1800" s="74">
        <v>4731000</v>
      </c>
      <c r="F1800" s="74">
        <v>6000000</v>
      </c>
      <c r="G1800" s="74">
        <v>6000000</v>
      </c>
    </row>
    <row r="1801" spans="1:7" x14ac:dyDescent="0.25">
      <c r="A1801" s="72">
        <v>21</v>
      </c>
      <c r="B1801" s="72">
        <v>22020803</v>
      </c>
      <c r="C1801" s="73" t="s">
        <v>44</v>
      </c>
      <c r="D1801" s="74">
        <v>1700000</v>
      </c>
      <c r="E1801" s="74">
        <v>6000000</v>
      </c>
      <c r="F1801" s="74">
        <v>7000000</v>
      </c>
      <c r="G1801" s="74">
        <v>10000000</v>
      </c>
    </row>
    <row r="1802" spans="1:7" x14ac:dyDescent="0.25">
      <c r="A1802" s="72">
        <v>22</v>
      </c>
      <c r="B1802" s="72">
        <v>22020901</v>
      </c>
      <c r="C1802" s="73" t="s">
        <v>57</v>
      </c>
      <c r="D1802" s="74">
        <v>12700</v>
      </c>
      <c r="E1802" s="74">
        <v>18000</v>
      </c>
      <c r="F1802" s="74">
        <v>20000</v>
      </c>
      <c r="G1802" s="74">
        <v>20000</v>
      </c>
    </row>
    <row r="1803" spans="1:7" x14ac:dyDescent="0.25">
      <c r="A1803" s="72">
        <v>23</v>
      </c>
      <c r="B1803" s="72">
        <v>22021001</v>
      </c>
      <c r="C1803" s="73" t="s">
        <v>45</v>
      </c>
      <c r="D1803" s="74">
        <v>786500</v>
      </c>
      <c r="E1803" s="74">
        <v>1351000</v>
      </c>
      <c r="F1803" s="74">
        <v>1500000</v>
      </c>
      <c r="G1803" s="74">
        <v>10000000</v>
      </c>
    </row>
    <row r="1804" spans="1:7" x14ac:dyDescent="0.25">
      <c r="A1804" s="72">
        <v>24</v>
      </c>
      <c r="B1804" s="72">
        <v>22021002</v>
      </c>
      <c r="C1804" s="73" t="s">
        <v>46</v>
      </c>
      <c r="D1804" s="74">
        <v>500000</v>
      </c>
      <c r="E1804" s="74">
        <v>9000000</v>
      </c>
      <c r="F1804" s="74">
        <v>10000000</v>
      </c>
      <c r="G1804" s="74">
        <v>10000000</v>
      </c>
    </row>
    <row r="1805" spans="1:7" x14ac:dyDescent="0.25">
      <c r="A1805" s="72">
        <v>25</v>
      </c>
      <c r="B1805" s="72">
        <v>22021003</v>
      </c>
      <c r="C1805" s="73" t="s">
        <v>47</v>
      </c>
      <c r="D1805" s="74">
        <v>139000</v>
      </c>
      <c r="E1805" s="74">
        <v>1480000</v>
      </c>
      <c r="F1805" s="74">
        <v>1480000</v>
      </c>
      <c r="G1805" s="74">
        <v>2480000</v>
      </c>
    </row>
    <row r="1806" spans="1:7" x14ac:dyDescent="0.25">
      <c r="A1806" s="72">
        <v>26</v>
      </c>
      <c r="B1806" s="72">
        <v>22021004</v>
      </c>
      <c r="C1806" s="73" t="s">
        <v>58</v>
      </c>
      <c r="D1806" s="75">
        <v>0</v>
      </c>
      <c r="E1806" s="74">
        <v>900000</v>
      </c>
      <c r="F1806" s="74">
        <v>1000000</v>
      </c>
      <c r="G1806" s="74">
        <v>1000000</v>
      </c>
    </row>
    <row r="1807" spans="1:7" x14ac:dyDescent="0.25">
      <c r="A1807" s="72">
        <v>27</v>
      </c>
      <c r="B1807" s="72">
        <v>22021006</v>
      </c>
      <c r="C1807" s="73" t="s">
        <v>95</v>
      </c>
      <c r="D1807" s="74">
        <v>350000</v>
      </c>
      <c r="E1807" s="74">
        <v>1600000</v>
      </c>
      <c r="F1807" s="74">
        <v>2000000</v>
      </c>
      <c r="G1807" s="74">
        <v>2000000</v>
      </c>
    </row>
    <row r="1808" spans="1:7" x14ac:dyDescent="0.25">
      <c r="A1808" s="72">
        <v>28</v>
      </c>
      <c r="B1808" s="72">
        <v>22021007</v>
      </c>
      <c r="C1808" s="73" t="s">
        <v>48</v>
      </c>
      <c r="D1808" s="74">
        <v>1388000</v>
      </c>
      <c r="E1808" s="74">
        <v>7600000</v>
      </c>
      <c r="F1808" s="74">
        <v>9000000</v>
      </c>
      <c r="G1808" s="74">
        <v>10000000</v>
      </c>
    </row>
    <row r="1809" spans="1:7" x14ac:dyDescent="0.25">
      <c r="A1809" s="72">
        <v>29</v>
      </c>
      <c r="B1809" s="72">
        <v>22021008</v>
      </c>
      <c r="C1809" s="73" t="s">
        <v>65</v>
      </c>
      <c r="D1809" s="74">
        <v>200000</v>
      </c>
      <c r="E1809" s="74">
        <v>2050000</v>
      </c>
      <c r="F1809" s="74">
        <v>2500000</v>
      </c>
      <c r="G1809" s="74">
        <v>4000000</v>
      </c>
    </row>
    <row r="1810" spans="1:7" x14ac:dyDescent="0.25">
      <c r="A1810" s="72">
        <v>30</v>
      </c>
      <c r="B1810" s="72">
        <v>22021052</v>
      </c>
      <c r="C1810" s="73" t="s">
        <v>99</v>
      </c>
      <c r="D1810" s="74">
        <v>1056000</v>
      </c>
      <c r="E1810" s="74">
        <v>1800000</v>
      </c>
      <c r="F1810" s="74">
        <v>2500000</v>
      </c>
      <c r="G1810" s="74">
        <v>2500000</v>
      </c>
    </row>
    <row r="1811" spans="1:7" x14ac:dyDescent="0.25">
      <c r="A1811" s="223" t="s">
        <v>31</v>
      </c>
      <c r="B1811" s="223"/>
      <c r="C1811" s="223"/>
      <c r="D1811" s="76">
        <v>40000000</v>
      </c>
      <c r="E1811" s="76">
        <v>102500000</v>
      </c>
      <c r="F1811" s="76">
        <v>133000000</v>
      </c>
      <c r="G1811" s="76">
        <v>170000000</v>
      </c>
    </row>
    <row r="1812" spans="1:7" x14ac:dyDescent="0.25">
      <c r="A1812" s="71">
        <v>106</v>
      </c>
      <c r="B1812" s="71">
        <v>11103500100</v>
      </c>
      <c r="C1812" s="224" t="s">
        <v>234</v>
      </c>
      <c r="D1812" s="224"/>
      <c r="E1812" s="224"/>
      <c r="F1812" s="224"/>
      <c r="G1812" s="224"/>
    </row>
    <row r="1813" spans="1:7" x14ac:dyDescent="0.25">
      <c r="A1813" s="72">
        <v>1</v>
      </c>
      <c r="B1813" s="72">
        <v>22020104</v>
      </c>
      <c r="C1813" s="73" t="s">
        <v>113</v>
      </c>
      <c r="D1813" s="74">
        <v>2000000</v>
      </c>
      <c r="E1813" s="74">
        <v>2400000</v>
      </c>
      <c r="F1813" s="74">
        <v>12000000</v>
      </c>
      <c r="G1813" s="74">
        <v>12000000</v>
      </c>
    </row>
    <row r="1814" spans="1:7" x14ac:dyDescent="0.25">
      <c r="A1814" s="72">
        <v>2</v>
      </c>
      <c r="B1814" s="72">
        <v>22020201</v>
      </c>
      <c r="C1814" s="73" t="s">
        <v>33</v>
      </c>
      <c r="D1814" s="74">
        <v>360000</v>
      </c>
      <c r="E1814" s="74">
        <v>440000</v>
      </c>
      <c r="F1814" s="74">
        <v>1200000</v>
      </c>
      <c r="G1814" s="74">
        <v>1200000</v>
      </c>
    </row>
    <row r="1815" spans="1:7" x14ac:dyDescent="0.25">
      <c r="A1815" s="72">
        <v>3</v>
      </c>
      <c r="B1815" s="72">
        <v>22020202</v>
      </c>
      <c r="C1815" s="73" t="s">
        <v>34</v>
      </c>
      <c r="D1815" s="74">
        <v>390000</v>
      </c>
      <c r="E1815" s="74">
        <v>640000</v>
      </c>
      <c r="F1815" s="74">
        <v>1000000</v>
      </c>
      <c r="G1815" s="74">
        <v>1000000</v>
      </c>
    </row>
    <row r="1816" spans="1:7" x14ac:dyDescent="0.25">
      <c r="A1816" s="72">
        <v>4</v>
      </c>
      <c r="B1816" s="72">
        <v>22020301</v>
      </c>
      <c r="C1816" s="73" t="s">
        <v>26</v>
      </c>
      <c r="D1816" s="74">
        <v>990000</v>
      </c>
      <c r="E1816" s="74">
        <v>3200000</v>
      </c>
      <c r="F1816" s="74">
        <v>11000000</v>
      </c>
      <c r="G1816" s="74">
        <v>11000000</v>
      </c>
    </row>
    <row r="1817" spans="1:7" x14ac:dyDescent="0.25">
      <c r="A1817" s="72">
        <v>5</v>
      </c>
      <c r="B1817" s="72">
        <v>22020305</v>
      </c>
      <c r="C1817" s="73" t="s">
        <v>27</v>
      </c>
      <c r="D1817" s="74">
        <v>5960000</v>
      </c>
      <c r="E1817" s="75">
        <v>0</v>
      </c>
      <c r="F1817" s="74">
        <v>10000000</v>
      </c>
      <c r="G1817" s="74">
        <v>10000000</v>
      </c>
    </row>
    <row r="1818" spans="1:7" x14ac:dyDescent="0.25">
      <c r="A1818" s="72">
        <v>6</v>
      </c>
      <c r="B1818" s="72">
        <v>22020306</v>
      </c>
      <c r="C1818" s="73" t="s">
        <v>90</v>
      </c>
      <c r="D1818" s="74">
        <v>970000</v>
      </c>
      <c r="E1818" s="74">
        <v>920000</v>
      </c>
      <c r="F1818" s="74">
        <v>2000000</v>
      </c>
      <c r="G1818" s="74">
        <v>2000000</v>
      </c>
    </row>
    <row r="1819" spans="1:7" ht="26.4" x14ac:dyDescent="0.25">
      <c r="A1819" s="72">
        <v>7</v>
      </c>
      <c r="B1819" s="72">
        <v>22020401</v>
      </c>
      <c r="C1819" s="73" t="s">
        <v>28</v>
      </c>
      <c r="D1819" s="74">
        <v>1200000</v>
      </c>
      <c r="E1819" s="74">
        <v>2000000</v>
      </c>
      <c r="F1819" s="74">
        <v>6100000</v>
      </c>
      <c r="G1819" s="74">
        <v>6100000</v>
      </c>
    </row>
    <row r="1820" spans="1:7" x14ac:dyDescent="0.25">
      <c r="A1820" s="72">
        <v>8</v>
      </c>
      <c r="B1820" s="72">
        <v>22020402</v>
      </c>
      <c r="C1820" s="73" t="s">
        <v>29</v>
      </c>
      <c r="D1820" s="74">
        <v>990000</v>
      </c>
      <c r="E1820" s="74">
        <v>2000000</v>
      </c>
      <c r="F1820" s="74">
        <v>2500000</v>
      </c>
      <c r="G1820" s="74">
        <v>2500000</v>
      </c>
    </row>
    <row r="1821" spans="1:7" x14ac:dyDescent="0.25">
      <c r="A1821" s="72">
        <v>9</v>
      </c>
      <c r="B1821" s="72">
        <v>22020415</v>
      </c>
      <c r="C1821" s="73" t="s">
        <v>62</v>
      </c>
      <c r="D1821" s="75">
        <v>0</v>
      </c>
      <c r="E1821" s="75">
        <v>0</v>
      </c>
      <c r="F1821" s="74">
        <v>11000000</v>
      </c>
      <c r="G1821" s="74">
        <v>11000000</v>
      </c>
    </row>
    <row r="1822" spans="1:7" x14ac:dyDescent="0.25">
      <c r="A1822" s="72">
        <v>10</v>
      </c>
      <c r="B1822" s="72">
        <v>22020501</v>
      </c>
      <c r="C1822" s="73" t="s">
        <v>30</v>
      </c>
      <c r="D1822" s="74">
        <v>1750000</v>
      </c>
      <c r="E1822" s="74">
        <v>3200000</v>
      </c>
      <c r="F1822" s="74">
        <v>5000000</v>
      </c>
      <c r="G1822" s="74">
        <v>5000000</v>
      </c>
    </row>
    <row r="1823" spans="1:7" x14ac:dyDescent="0.25">
      <c r="A1823" s="72">
        <v>11</v>
      </c>
      <c r="B1823" s="72">
        <v>22020503</v>
      </c>
      <c r="C1823" s="73" t="s">
        <v>41</v>
      </c>
      <c r="D1823" s="74">
        <v>1320000</v>
      </c>
      <c r="E1823" s="75">
        <v>0</v>
      </c>
      <c r="F1823" s="74">
        <v>16000000</v>
      </c>
      <c r="G1823" s="74">
        <v>20750000</v>
      </c>
    </row>
    <row r="1824" spans="1:7" x14ac:dyDescent="0.25">
      <c r="A1824" s="72">
        <v>12</v>
      </c>
      <c r="B1824" s="72">
        <v>22020712</v>
      </c>
      <c r="C1824" s="73" t="s">
        <v>72</v>
      </c>
      <c r="D1824" s="74">
        <v>800000</v>
      </c>
      <c r="E1824" s="74">
        <v>1200000</v>
      </c>
      <c r="F1824" s="74">
        <v>2500000</v>
      </c>
      <c r="G1824" s="74">
        <v>2500000</v>
      </c>
    </row>
    <row r="1825" spans="1:7" x14ac:dyDescent="0.25">
      <c r="A1825" s="72">
        <v>13</v>
      </c>
      <c r="B1825" s="72">
        <v>22021001</v>
      </c>
      <c r="C1825" s="73" t="s">
        <v>45</v>
      </c>
      <c r="D1825" s="74">
        <v>410000</v>
      </c>
      <c r="E1825" s="74">
        <v>800000</v>
      </c>
      <c r="F1825" s="74">
        <v>2000000</v>
      </c>
      <c r="G1825" s="74">
        <v>2000000</v>
      </c>
    </row>
    <row r="1826" spans="1:7" x14ac:dyDescent="0.25">
      <c r="A1826" s="72">
        <v>14</v>
      </c>
      <c r="B1826" s="72">
        <v>22021007</v>
      </c>
      <c r="C1826" s="73" t="s">
        <v>48</v>
      </c>
      <c r="D1826" s="74">
        <v>540000</v>
      </c>
      <c r="E1826" s="74">
        <v>1200000</v>
      </c>
      <c r="F1826" s="74">
        <v>4000000</v>
      </c>
      <c r="G1826" s="74">
        <v>4000000</v>
      </c>
    </row>
    <row r="1827" spans="1:7" x14ac:dyDescent="0.25">
      <c r="A1827" s="72">
        <v>15</v>
      </c>
      <c r="B1827" s="72">
        <v>22021052</v>
      </c>
      <c r="C1827" s="73" t="s">
        <v>99</v>
      </c>
      <c r="D1827" s="75">
        <v>0</v>
      </c>
      <c r="E1827" s="75">
        <v>0</v>
      </c>
      <c r="F1827" s="74">
        <v>8700000</v>
      </c>
      <c r="G1827" s="74">
        <v>8700000</v>
      </c>
    </row>
    <row r="1828" spans="1:7" x14ac:dyDescent="0.25">
      <c r="A1828" s="223" t="s">
        <v>31</v>
      </c>
      <c r="B1828" s="223"/>
      <c r="C1828" s="223"/>
      <c r="D1828" s="76">
        <v>17680000</v>
      </c>
      <c r="E1828" s="76">
        <v>18000000</v>
      </c>
      <c r="F1828" s="76">
        <v>95000000</v>
      </c>
      <c r="G1828" s="76">
        <v>99750000</v>
      </c>
    </row>
    <row r="1829" spans="1:7" x14ac:dyDescent="0.25">
      <c r="A1829" s="71">
        <v>107</v>
      </c>
      <c r="B1829" s="71">
        <v>12500800100</v>
      </c>
      <c r="C1829" s="224" t="s">
        <v>235</v>
      </c>
      <c r="D1829" s="224"/>
      <c r="E1829" s="224"/>
      <c r="F1829" s="224"/>
      <c r="G1829" s="224"/>
    </row>
    <row r="1830" spans="1:7" x14ac:dyDescent="0.25">
      <c r="A1830" s="72">
        <v>1</v>
      </c>
      <c r="B1830" s="72">
        <v>22020101</v>
      </c>
      <c r="C1830" s="73" t="s">
        <v>78</v>
      </c>
      <c r="D1830" s="74">
        <v>14400000</v>
      </c>
      <c r="E1830" s="74">
        <v>23800000</v>
      </c>
      <c r="F1830" s="74">
        <v>38000000</v>
      </c>
      <c r="G1830" s="74">
        <v>40000000</v>
      </c>
    </row>
    <row r="1831" spans="1:7" x14ac:dyDescent="0.25">
      <c r="A1831" s="72">
        <v>2</v>
      </c>
      <c r="B1831" s="72">
        <v>22020202</v>
      </c>
      <c r="C1831" s="73" t="s">
        <v>34</v>
      </c>
      <c r="D1831" s="74">
        <v>1100000</v>
      </c>
      <c r="E1831" s="74">
        <v>1900000</v>
      </c>
      <c r="F1831" s="74">
        <v>4000000</v>
      </c>
      <c r="G1831" s="74">
        <v>5000000</v>
      </c>
    </row>
    <row r="1832" spans="1:7" x14ac:dyDescent="0.25">
      <c r="A1832" s="72">
        <v>3</v>
      </c>
      <c r="B1832" s="72">
        <v>22020301</v>
      </c>
      <c r="C1832" s="73" t="s">
        <v>26</v>
      </c>
      <c r="D1832" s="74">
        <v>4627300</v>
      </c>
      <c r="E1832" s="74">
        <v>5099900</v>
      </c>
      <c r="F1832" s="74">
        <v>12000000</v>
      </c>
      <c r="G1832" s="74">
        <v>15000000</v>
      </c>
    </row>
    <row r="1833" spans="1:7" x14ac:dyDescent="0.25">
      <c r="A1833" s="72">
        <v>4</v>
      </c>
      <c r="B1833" s="72">
        <v>22020305</v>
      </c>
      <c r="C1833" s="73" t="s">
        <v>27</v>
      </c>
      <c r="D1833" s="74">
        <v>3100000</v>
      </c>
      <c r="E1833" s="74">
        <v>2200000</v>
      </c>
      <c r="F1833" s="74">
        <v>5000000</v>
      </c>
      <c r="G1833" s="74">
        <v>5000000</v>
      </c>
    </row>
    <row r="1834" spans="1:7" ht="26.4" x14ac:dyDescent="0.25">
      <c r="A1834" s="72">
        <v>5</v>
      </c>
      <c r="B1834" s="72">
        <v>22020401</v>
      </c>
      <c r="C1834" s="73" t="s">
        <v>28</v>
      </c>
      <c r="D1834" s="74">
        <v>8122500</v>
      </c>
      <c r="E1834" s="74">
        <v>4000000</v>
      </c>
      <c r="F1834" s="74">
        <v>15000000</v>
      </c>
      <c r="G1834" s="74">
        <v>15000000</v>
      </c>
    </row>
    <row r="1835" spans="1:7" x14ac:dyDescent="0.25">
      <c r="A1835" s="72">
        <v>6</v>
      </c>
      <c r="B1835" s="72">
        <v>22020402</v>
      </c>
      <c r="C1835" s="73" t="s">
        <v>29</v>
      </c>
      <c r="D1835" s="74">
        <v>4950000</v>
      </c>
      <c r="E1835" s="74">
        <v>2800000</v>
      </c>
      <c r="F1835" s="74">
        <v>6000000</v>
      </c>
      <c r="G1835" s="74">
        <v>8000000</v>
      </c>
    </row>
    <row r="1836" spans="1:7" x14ac:dyDescent="0.25">
      <c r="A1836" s="72">
        <v>7</v>
      </c>
      <c r="B1836" s="72">
        <v>22020501</v>
      </c>
      <c r="C1836" s="73" t="s">
        <v>30</v>
      </c>
      <c r="D1836" s="74">
        <v>3800000</v>
      </c>
      <c r="E1836" s="74">
        <v>11000000</v>
      </c>
      <c r="F1836" s="74">
        <v>18000000</v>
      </c>
      <c r="G1836" s="74">
        <v>20000000</v>
      </c>
    </row>
    <row r="1837" spans="1:7" x14ac:dyDescent="0.25">
      <c r="A1837" s="72">
        <v>8</v>
      </c>
      <c r="B1837" s="72">
        <v>22020503</v>
      </c>
      <c r="C1837" s="73" t="s">
        <v>41</v>
      </c>
      <c r="D1837" s="74">
        <v>60877620</v>
      </c>
      <c r="E1837" s="74">
        <v>40026000</v>
      </c>
      <c r="F1837" s="74">
        <v>100000000</v>
      </c>
      <c r="G1837" s="74">
        <v>100000000</v>
      </c>
    </row>
    <row r="1838" spans="1:7" x14ac:dyDescent="0.25">
      <c r="A1838" s="72">
        <v>9</v>
      </c>
      <c r="B1838" s="72">
        <v>22021003</v>
      </c>
      <c r="C1838" s="73" t="s">
        <v>47</v>
      </c>
      <c r="D1838" s="74">
        <v>3840000</v>
      </c>
      <c r="E1838" s="74">
        <v>1910000</v>
      </c>
      <c r="F1838" s="74">
        <v>5000000</v>
      </c>
      <c r="G1838" s="74">
        <v>5000000</v>
      </c>
    </row>
    <row r="1839" spans="1:7" x14ac:dyDescent="0.25">
      <c r="A1839" s="72">
        <v>10</v>
      </c>
      <c r="B1839" s="72">
        <v>22021007</v>
      </c>
      <c r="C1839" s="73" t="s">
        <v>48</v>
      </c>
      <c r="D1839" s="74">
        <v>6237500</v>
      </c>
      <c r="E1839" s="74">
        <v>5200000</v>
      </c>
      <c r="F1839" s="74">
        <v>15000000</v>
      </c>
      <c r="G1839" s="74">
        <v>15000000</v>
      </c>
    </row>
    <row r="1840" spans="1:7" x14ac:dyDescent="0.25">
      <c r="A1840" s="72">
        <v>11</v>
      </c>
      <c r="B1840" s="72">
        <v>22021012</v>
      </c>
      <c r="C1840" s="73" t="s">
        <v>160</v>
      </c>
      <c r="D1840" s="74">
        <v>1797000</v>
      </c>
      <c r="E1840" s="74">
        <v>2000000</v>
      </c>
      <c r="F1840" s="74">
        <v>4000000</v>
      </c>
      <c r="G1840" s="74">
        <v>4000000</v>
      </c>
    </row>
    <row r="1841" spans="1:7" x14ac:dyDescent="0.25">
      <c r="A1841" s="72">
        <v>12</v>
      </c>
      <c r="B1841" s="72">
        <v>22021013</v>
      </c>
      <c r="C1841" s="73" t="s">
        <v>86</v>
      </c>
      <c r="D1841" s="74">
        <v>1516000</v>
      </c>
      <c r="E1841" s="74">
        <v>3400000</v>
      </c>
      <c r="F1841" s="74">
        <v>4000000</v>
      </c>
      <c r="G1841" s="74">
        <v>5000000</v>
      </c>
    </row>
    <row r="1842" spans="1:7" x14ac:dyDescent="0.25">
      <c r="A1842" s="72">
        <v>13</v>
      </c>
      <c r="B1842" s="72">
        <v>22021052</v>
      </c>
      <c r="C1842" s="73" t="s">
        <v>99</v>
      </c>
      <c r="D1842" s="74">
        <v>10650000</v>
      </c>
      <c r="E1842" s="74">
        <v>10000000</v>
      </c>
      <c r="F1842" s="74">
        <v>20000000</v>
      </c>
      <c r="G1842" s="74">
        <v>20000000</v>
      </c>
    </row>
    <row r="1843" spans="1:7" x14ac:dyDescent="0.25">
      <c r="A1843" s="72">
        <v>14</v>
      </c>
      <c r="B1843" s="72">
        <v>22021058</v>
      </c>
      <c r="C1843" s="73" t="s">
        <v>91</v>
      </c>
      <c r="D1843" s="75">
        <v>0</v>
      </c>
      <c r="E1843" s="75">
        <v>0</v>
      </c>
      <c r="F1843" s="75">
        <v>0</v>
      </c>
      <c r="G1843" s="75">
        <v>0</v>
      </c>
    </row>
    <row r="1844" spans="1:7" x14ac:dyDescent="0.25">
      <c r="A1844" s="72">
        <v>15</v>
      </c>
      <c r="B1844" s="72">
        <v>22021062</v>
      </c>
      <c r="C1844" s="73" t="s">
        <v>102</v>
      </c>
      <c r="D1844" s="75">
        <v>0</v>
      </c>
      <c r="E1844" s="75">
        <v>0</v>
      </c>
      <c r="F1844" s="74">
        <v>2000000</v>
      </c>
      <c r="G1844" s="74">
        <v>2000000</v>
      </c>
    </row>
    <row r="1845" spans="1:7" x14ac:dyDescent="0.25">
      <c r="A1845" s="72">
        <v>16</v>
      </c>
      <c r="B1845" s="72">
        <v>22021069</v>
      </c>
      <c r="C1845" s="73" t="s">
        <v>75</v>
      </c>
      <c r="D1845" s="75">
        <v>0</v>
      </c>
      <c r="E1845" s="74">
        <v>26592800</v>
      </c>
      <c r="F1845" s="74">
        <v>100000000</v>
      </c>
      <c r="G1845" s="75">
        <v>0</v>
      </c>
    </row>
    <row r="1846" spans="1:7" x14ac:dyDescent="0.25">
      <c r="A1846" s="223" t="s">
        <v>31</v>
      </c>
      <c r="B1846" s="223"/>
      <c r="C1846" s="223"/>
      <c r="D1846" s="76">
        <v>125017920</v>
      </c>
      <c r="E1846" s="76">
        <v>139928700</v>
      </c>
      <c r="F1846" s="76">
        <v>348000000</v>
      </c>
      <c r="G1846" s="76">
        <v>259000000</v>
      </c>
    </row>
    <row r="1847" spans="1:7" x14ac:dyDescent="0.25">
      <c r="A1847" s="71">
        <v>108</v>
      </c>
      <c r="B1847" s="71">
        <v>55700100200</v>
      </c>
      <c r="C1847" s="224" t="s">
        <v>236</v>
      </c>
      <c r="D1847" s="224"/>
      <c r="E1847" s="224"/>
      <c r="F1847" s="224"/>
      <c r="G1847" s="224"/>
    </row>
    <row r="1848" spans="1:7" x14ac:dyDescent="0.25">
      <c r="A1848" s="72">
        <v>1</v>
      </c>
      <c r="B1848" s="72">
        <v>22020102</v>
      </c>
      <c r="C1848" s="73" t="s">
        <v>25</v>
      </c>
      <c r="D1848" s="74">
        <v>3392807</v>
      </c>
      <c r="E1848" s="74">
        <v>4417740</v>
      </c>
      <c r="F1848" s="74">
        <v>6090000</v>
      </c>
      <c r="G1848" s="74">
        <v>6090000</v>
      </c>
    </row>
    <row r="1849" spans="1:7" x14ac:dyDescent="0.25">
      <c r="A1849" s="72">
        <v>2</v>
      </c>
      <c r="B1849" s="72">
        <v>22020201</v>
      </c>
      <c r="C1849" s="73" t="s">
        <v>33</v>
      </c>
      <c r="D1849" s="74">
        <v>2215217</v>
      </c>
      <c r="E1849" s="74">
        <v>2884410</v>
      </c>
      <c r="F1849" s="74">
        <v>3976000</v>
      </c>
      <c r="G1849" s="74">
        <v>3976000</v>
      </c>
    </row>
    <row r="1850" spans="1:7" x14ac:dyDescent="0.25">
      <c r="A1850" s="72">
        <v>3</v>
      </c>
      <c r="B1850" s="72">
        <v>22020202</v>
      </c>
      <c r="C1850" s="73" t="s">
        <v>34</v>
      </c>
      <c r="D1850" s="74">
        <v>736126</v>
      </c>
      <c r="E1850" s="74">
        <v>1037610</v>
      </c>
      <c r="F1850" s="74">
        <v>1430800</v>
      </c>
      <c r="G1850" s="74">
        <v>1430800</v>
      </c>
    </row>
    <row r="1851" spans="1:7" x14ac:dyDescent="0.25">
      <c r="A1851" s="72">
        <v>4</v>
      </c>
      <c r="B1851" s="72">
        <v>22020301</v>
      </c>
      <c r="C1851" s="73" t="s">
        <v>26</v>
      </c>
      <c r="D1851" s="74">
        <v>1493153</v>
      </c>
      <c r="E1851" s="74">
        <v>2216160</v>
      </c>
      <c r="F1851" s="74">
        <v>3054800</v>
      </c>
      <c r="G1851" s="74">
        <v>3054800</v>
      </c>
    </row>
    <row r="1852" spans="1:7" x14ac:dyDescent="0.25">
      <c r="A1852" s="72">
        <v>5</v>
      </c>
      <c r="B1852" s="72">
        <v>22020305</v>
      </c>
      <c r="C1852" s="73" t="s">
        <v>27</v>
      </c>
      <c r="D1852" s="74">
        <v>578742</v>
      </c>
      <c r="E1852" s="74">
        <v>313470</v>
      </c>
      <c r="F1852" s="74">
        <v>434000</v>
      </c>
      <c r="G1852" s="74">
        <v>434000</v>
      </c>
    </row>
    <row r="1853" spans="1:7" ht="26.4" x14ac:dyDescent="0.25">
      <c r="A1853" s="72">
        <v>6</v>
      </c>
      <c r="B1853" s="72">
        <v>22020401</v>
      </c>
      <c r="C1853" s="73" t="s">
        <v>28</v>
      </c>
      <c r="D1853" s="74">
        <v>2001000</v>
      </c>
      <c r="E1853" s="74">
        <v>3290220</v>
      </c>
      <c r="F1853" s="74">
        <v>4538800</v>
      </c>
      <c r="G1853" s="74">
        <v>4538800</v>
      </c>
    </row>
    <row r="1854" spans="1:7" x14ac:dyDescent="0.25">
      <c r="A1854" s="72">
        <v>7</v>
      </c>
      <c r="B1854" s="72">
        <v>22020402</v>
      </c>
      <c r="C1854" s="73" t="s">
        <v>29</v>
      </c>
      <c r="D1854" s="74">
        <v>2098156</v>
      </c>
      <c r="E1854" s="74">
        <v>2561220</v>
      </c>
      <c r="F1854" s="74">
        <v>3533600</v>
      </c>
      <c r="G1854" s="74">
        <v>3533600</v>
      </c>
    </row>
    <row r="1855" spans="1:7" x14ac:dyDescent="0.25">
      <c r="A1855" s="72">
        <v>8</v>
      </c>
      <c r="B1855" s="72">
        <v>22020406</v>
      </c>
      <c r="C1855" s="73" t="s">
        <v>56</v>
      </c>
      <c r="D1855" s="75">
        <v>0</v>
      </c>
      <c r="E1855" s="74">
        <v>3987630</v>
      </c>
      <c r="F1855" s="74">
        <v>5500000</v>
      </c>
      <c r="G1855" s="74">
        <v>5500000</v>
      </c>
    </row>
    <row r="1856" spans="1:7" x14ac:dyDescent="0.25">
      <c r="A1856" s="72">
        <v>9</v>
      </c>
      <c r="B1856" s="72">
        <v>22020501</v>
      </c>
      <c r="C1856" s="73" t="s">
        <v>30</v>
      </c>
      <c r="D1856" s="74">
        <v>1350970</v>
      </c>
      <c r="E1856" s="74">
        <v>1759320</v>
      </c>
      <c r="F1856" s="74">
        <v>2424800</v>
      </c>
      <c r="G1856" s="74">
        <v>2424800</v>
      </c>
    </row>
    <row r="1857" spans="1:7" x14ac:dyDescent="0.25">
      <c r="A1857" s="72">
        <v>10</v>
      </c>
      <c r="B1857" s="72">
        <v>22020504</v>
      </c>
      <c r="C1857" s="73" t="s">
        <v>82</v>
      </c>
      <c r="D1857" s="75">
        <v>0</v>
      </c>
      <c r="E1857" s="75">
        <v>0</v>
      </c>
      <c r="F1857" s="74">
        <v>1000000</v>
      </c>
      <c r="G1857" s="74">
        <v>1000000</v>
      </c>
    </row>
    <row r="1858" spans="1:7" x14ac:dyDescent="0.25">
      <c r="A1858" s="72">
        <v>11</v>
      </c>
      <c r="B1858" s="72">
        <v>22021001</v>
      </c>
      <c r="C1858" s="73" t="s">
        <v>45</v>
      </c>
      <c r="D1858" s="74">
        <v>1396868</v>
      </c>
      <c r="E1858" s="74">
        <v>1387530</v>
      </c>
      <c r="F1858" s="74">
        <v>1912400</v>
      </c>
      <c r="G1858" s="74">
        <v>1912400</v>
      </c>
    </row>
    <row r="1859" spans="1:7" x14ac:dyDescent="0.25">
      <c r="A1859" s="72">
        <v>12</v>
      </c>
      <c r="B1859" s="72">
        <v>22021003</v>
      </c>
      <c r="C1859" s="73" t="s">
        <v>47</v>
      </c>
      <c r="D1859" s="75">
        <v>0</v>
      </c>
      <c r="E1859" s="75">
        <v>0</v>
      </c>
      <c r="F1859" s="74">
        <v>1500000</v>
      </c>
      <c r="G1859" s="74">
        <v>2000000</v>
      </c>
    </row>
    <row r="1860" spans="1:7" x14ac:dyDescent="0.25">
      <c r="A1860" s="72">
        <v>13</v>
      </c>
      <c r="B1860" s="72">
        <v>22021007</v>
      </c>
      <c r="C1860" s="73" t="s">
        <v>48</v>
      </c>
      <c r="D1860" s="74">
        <v>336961</v>
      </c>
      <c r="E1860" s="74">
        <v>444690</v>
      </c>
      <c r="F1860" s="74">
        <v>604800</v>
      </c>
      <c r="G1860" s="74">
        <v>604800</v>
      </c>
    </row>
    <row r="1861" spans="1:7" x14ac:dyDescent="0.25">
      <c r="A1861" s="72">
        <v>14</v>
      </c>
      <c r="B1861" s="72">
        <v>22021052</v>
      </c>
      <c r="C1861" s="73" t="s">
        <v>99</v>
      </c>
      <c r="D1861" s="75">
        <v>0</v>
      </c>
      <c r="E1861" s="75">
        <v>0</v>
      </c>
      <c r="F1861" s="74">
        <v>1000000</v>
      </c>
      <c r="G1861" s="74">
        <v>2500000</v>
      </c>
    </row>
    <row r="1862" spans="1:7" x14ac:dyDescent="0.25">
      <c r="A1862" s="72">
        <v>15</v>
      </c>
      <c r="B1862" s="72">
        <v>22021058</v>
      </c>
      <c r="C1862" s="73" t="s">
        <v>91</v>
      </c>
      <c r="D1862" s="75">
        <v>0</v>
      </c>
      <c r="E1862" s="75">
        <v>0</v>
      </c>
      <c r="F1862" s="74">
        <v>1000000</v>
      </c>
      <c r="G1862" s="74">
        <v>1000000</v>
      </c>
    </row>
    <row r="1863" spans="1:7" x14ac:dyDescent="0.25">
      <c r="A1863" s="72">
        <v>16</v>
      </c>
      <c r="B1863" s="72">
        <v>22021060</v>
      </c>
      <c r="C1863" s="73" t="s">
        <v>54</v>
      </c>
      <c r="D1863" s="75">
        <v>0</v>
      </c>
      <c r="E1863" s="75">
        <v>0</v>
      </c>
      <c r="F1863" s="74">
        <v>6000000</v>
      </c>
      <c r="G1863" s="74">
        <v>10000000</v>
      </c>
    </row>
    <row r="1864" spans="1:7" x14ac:dyDescent="0.25">
      <c r="A1864" s="72">
        <v>17</v>
      </c>
      <c r="B1864" s="72">
        <v>22021069</v>
      </c>
      <c r="C1864" s="73" t="s">
        <v>75</v>
      </c>
      <c r="D1864" s="75">
        <v>0</v>
      </c>
      <c r="E1864" s="75">
        <v>0</v>
      </c>
      <c r="F1864" s="74">
        <v>36000000</v>
      </c>
      <c r="G1864" s="74">
        <v>36000000</v>
      </c>
    </row>
    <row r="1865" spans="1:7" x14ac:dyDescent="0.25">
      <c r="A1865" s="223" t="s">
        <v>31</v>
      </c>
      <c r="B1865" s="223"/>
      <c r="C1865" s="223"/>
      <c r="D1865" s="76">
        <v>15600000</v>
      </c>
      <c r="E1865" s="76">
        <v>24300000</v>
      </c>
      <c r="F1865" s="76">
        <v>80000000</v>
      </c>
      <c r="G1865" s="76">
        <v>86000000</v>
      </c>
    </row>
    <row r="1866" spans="1:7" x14ac:dyDescent="0.25">
      <c r="A1866" s="71">
        <v>109</v>
      </c>
      <c r="B1866" s="71">
        <v>16100200100</v>
      </c>
      <c r="C1866" s="224" t="s">
        <v>237</v>
      </c>
      <c r="D1866" s="224"/>
      <c r="E1866" s="224"/>
      <c r="F1866" s="224"/>
      <c r="G1866" s="224"/>
    </row>
    <row r="1867" spans="1:7" x14ac:dyDescent="0.25">
      <c r="A1867" s="72">
        <v>1</v>
      </c>
      <c r="B1867" s="72">
        <v>22020102</v>
      </c>
      <c r="C1867" s="73" t="s">
        <v>25</v>
      </c>
      <c r="D1867" s="74">
        <v>3613000</v>
      </c>
      <c r="E1867" s="74">
        <v>5604100</v>
      </c>
      <c r="F1867" s="74">
        <v>10000000</v>
      </c>
      <c r="G1867" s="74">
        <v>10000000</v>
      </c>
    </row>
    <row r="1868" spans="1:7" x14ac:dyDescent="0.25">
      <c r="A1868" s="72">
        <v>2</v>
      </c>
      <c r="B1868" s="72">
        <v>22020201</v>
      </c>
      <c r="C1868" s="73" t="s">
        <v>33</v>
      </c>
      <c r="D1868" s="74">
        <v>270000</v>
      </c>
      <c r="E1868" s="74">
        <v>655000</v>
      </c>
      <c r="F1868" s="74">
        <v>800000</v>
      </c>
      <c r="G1868" s="74">
        <v>1000000</v>
      </c>
    </row>
    <row r="1869" spans="1:7" x14ac:dyDescent="0.25">
      <c r="A1869" s="72">
        <v>3</v>
      </c>
      <c r="B1869" s="72">
        <v>22020202</v>
      </c>
      <c r="C1869" s="73" t="s">
        <v>34</v>
      </c>
      <c r="D1869" s="74">
        <v>895000</v>
      </c>
      <c r="E1869" s="74">
        <v>387000</v>
      </c>
      <c r="F1869" s="74">
        <v>1500000</v>
      </c>
      <c r="G1869" s="74">
        <v>1000000</v>
      </c>
    </row>
    <row r="1870" spans="1:7" x14ac:dyDescent="0.25">
      <c r="A1870" s="72">
        <v>4</v>
      </c>
      <c r="B1870" s="72">
        <v>22020203</v>
      </c>
      <c r="C1870" s="73" t="s">
        <v>53</v>
      </c>
      <c r="D1870" s="75">
        <v>0</v>
      </c>
      <c r="E1870" s="75">
        <v>0</v>
      </c>
      <c r="F1870" s="75">
        <v>0</v>
      </c>
      <c r="G1870" s="75">
        <v>0</v>
      </c>
    </row>
    <row r="1871" spans="1:7" x14ac:dyDescent="0.25">
      <c r="A1871" s="72">
        <v>5</v>
      </c>
      <c r="B1871" s="72">
        <v>22020206</v>
      </c>
      <c r="C1871" s="73" t="s">
        <v>209</v>
      </c>
      <c r="D1871" s="75">
        <v>0</v>
      </c>
      <c r="E1871" s="75">
        <v>0</v>
      </c>
      <c r="F1871" s="75">
        <v>0</v>
      </c>
      <c r="G1871" s="75">
        <v>0</v>
      </c>
    </row>
    <row r="1872" spans="1:7" x14ac:dyDescent="0.25">
      <c r="A1872" s="72">
        <v>6</v>
      </c>
      <c r="B1872" s="72">
        <v>22020301</v>
      </c>
      <c r="C1872" s="73" t="s">
        <v>26</v>
      </c>
      <c r="D1872" s="74">
        <v>190000</v>
      </c>
      <c r="E1872" s="74">
        <v>500000</v>
      </c>
      <c r="F1872" s="74">
        <v>500000</v>
      </c>
      <c r="G1872" s="74">
        <v>1000000</v>
      </c>
    </row>
    <row r="1873" spans="1:7" x14ac:dyDescent="0.25">
      <c r="A1873" s="72">
        <v>7</v>
      </c>
      <c r="B1873" s="72">
        <v>22020305</v>
      </c>
      <c r="C1873" s="73" t="s">
        <v>27</v>
      </c>
      <c r="D1873" s="75">
        <v>0</v>
      </c>
      <c r="E1873" s="74">
        <v>190500</v>
      </c>
      <c r="F1873" s="74">
        <v>300000</v>
      </c>
      <c r="G1873" s="74">
        <v>500000</v>
      </c>
    </row>
    <row r="1874" spans="1:7" ht="26.4" x14ac:dyDescent="0.25">
      <c r="A1874" s="72">
        <v>8</v>
      </c>
      <c r="B1874" s="72">
        <v>22020401</v>
      </c>
      <c r="C1874" s="73" t="s">
        <v>28</v>
      </c>
      <c r="D1874" s="74">
        <v>1010525</v>
      </c>
      <c r="E1874" s="74">
        <v>1924300</v>
      </c>
      <c r="F1874" s="74">
        <v>2000000</v>
      </c>
      <c r="G1874" s="74">
        <v>2000000</v>
      </c>
    </row>
    <row r="1875" spans="1:7" x14ac:dyDescent="0.25">
      <c r="A1875" s="72">
        <v>9</v>
      </c>
      <c r="B1875" s="72">
        <v>22020402</v>
      </c>
      <c r="C1875" s="73" t="s">
        <v>29</v>
      </c>
      <c r="D1875" s="74">
        <v>235000</v>
      </c>
      <c r="E1875" s="74">
        <v>500000</v>
      </c>
      <c r="F1875" s="74">
        <v>500000</v>
      </c>
      <c r="G1875" s="74">
        <v>1000000</v>
      </c>
    </row>
    <row r="1876" spans="1:7" x14ac:dyDescent="0.25">
      <c r="A1876" s="72">
        <v>10</v>
      </c>
      <c r="B1876" s="72">
        <v>22020403</v>
      </c>
      <c r="C1876" s="73" t="s">
        <v>71</v>
      </c>
      <c r="D1876" s="74">
        <v>1559000</v>
      </c>
      <c r="E1876" s="74">
        <v>979800</v>
      </c>
      <c r="F1876" s="74">
        <v>1500000</v>
      </c>
      <c r="G1876" s="74">
        <v>2000000</v>
      </c>
    </row>
    <row r="1877" spans="1:7" x14ac:dyDescent="0.25">
      <c r="A1877" s="72">
        <v>11</v>
      </c>
      <c r="B1877" s="72">
        <v>22020404</v>
      </c>
      <c r="C1877" s="73" t="s">
        <v>38</v>
      </c>
      <c r="D1877" s="75">
        <v>0</v>
      </c>
      <c r="E1877" s="74">
        <v>400000</v>
      </c>
      <c r="F1877" s="74">
        <v>400000</v>
      </c>
      <c r="G1877" s="74">
        <v>1000000</v>
      </c>
    </row>
    <row r="1878" spans="1:7" x14ac:dyDescent="0.25">
      <c r="A1878" s="72">
        <v>12</v>
      </c>
      <c r="B1878" s="72">
        <v>22020405</v>
      </c>
      <c r="C1878" s="73" t="s">
        <v>39</v>
      </c>
      <c r="D1878" s="75">
        <v>0</v>
      </c>
      <c r="E1878" s="75">
        <v>0</v>
      </c>
      <c r="F1878" s="75">
        <v>0</v>
      </c>
      <c r="G1878" s="75">
        <v>0</v>
      </c>
    </row>
    <row r="1879" spans="1:7" x14ac:dyDescent="0.25">
      <c r="A1879" s="72">
        <v>13</v>
      </c>
      <c r="B1879" s="72">
        <v>22020501</v>
      </c>
      <c r="C1879" s="73" t="s">
        <v>30</v>
      </c>
      <c r="D1879" s="75">
        <v>0</v>
      </c>
      <c r="E1879" s="74">
        <v>760000</v>
      </c>
      <c r="F1879" s="74">
        <v>3000000</v>
      </c>
      <c r="G1879" s="74">
        <v>2000000</v>
      </c>
    </row>
    <row r="1880" spans="1:7" x14ac:dyDescent="0.25">
      <c r="A1880" s="72">
        <v>14</v>
      </c>
      <c r="B1880" s="72">
        <v>22020603</v>
      </c>
      <c r="C1880" s="73" t="s">
        <v>238</v>
      </c>
      <c r="D1880" s="74">
        <v>1392000</v>
      </c>
      <c r="E1880" s="75">
        <v>0</v>
      </c>
      <c r="F1880" s="74">
        <v>84000000</v>
      </c>
      <c r="G1880" s="74">
        <v>225000000</v>
      </c>
    </row>
    <row r="1881" spans="1:7" x14ac:dyDescent="0.25">
      <c r="A1881" s="72">
        <v>15</v>
      </c>
      <c r="B1881" s="72">
        <v>22020901</v>
      </c>
      <c r="C1881" s="73" t="s">
        <v>57</v>
      </c>
      <c r="D1881" s="75">
        <v>0</v>
      </c>
      <c r="E1881" s="75">
        <v>0</v>
      </c>
      <c r="F1881" s="75">
        <v>0</v>
      </c>
      <c r="G1881" s="75">
        <v>0</v>
      </c>
    </row>
    <row r="1882" spans="1:7" x14ac:dyDescent="0.25">
      <c r="A1882" s="72">
        <v>16</v>
      </c>
      <c r="B1882" s="72">
        <v>22021001</v>
      </c>
      <c r="C1882" s="73" t="s">
        <v>45</v>
      </c>
      <c r="D1882" s="74">
        <v>302000</v>
      </c>
      <c r="E1882" s="74">
        <v>370200</v>
      </c>
      <c r="F1882" s="74">
        <v>500000</v>
      </c>
      <c r="G1882" s="74">
        <v>1000000</v>
      </c>
    </row>
    <row r="1883" spans="1:7" x14ac:dyDescent="0.25">
      <c r="A1883" s="72">
        <v>17</v>
      </c>
      <c r="B1883" s="72">
        <v>22021006</v>
      </c>
      <c r="C1883" s="73" t="s">
        <v>95</v>
      </c>
      <c r="D1883" s="75">
        <v>0</v>
      </c>
      <c r="E1883" s="75">
        <v>0</v>
      </c>
      <c r="F1883" s="75">
        <v>0</v>
      </c>
      <c r="G1883" s="75">
        <v>0</v>
      </c>
    </row>
    <row r="1884" spans="1:7" x14ac:dyDescent="0.25">
      <c r="A1884" s="72">
        <v>18</v>
      </c>
      <c r="B1884" s="72">
        <v>22021007</v>
      </c>
      <c r="C1884" s="73" t="s">
        <v>48</v>
      </c>
      <c r="D1884" s="74">
        <v>2563000</v>
      </c>
      <c r="E1884" s="74">
        <v>4589100</v>
      </c>
      <c r="F1884" s="74">
        <v>6000000</v>
      </c>
      <c r="G1884" s="74">
        <v>10000000</v>
      </c>
    </row>
    <row r="1885" spans="1:7" x14ac:dyDescent="0.25">
      <c r="A1885" s="223" t="s">
        <v>31</v>
      </c>
      <c r="B1885" s="223"/>
      <c r="C1885" s="223"/>
      <c r="D1885" s="76">
        <v>12029525</v>
      </c>
      <c r="E1885" s="76">
        <v>16860000</v>
      </c>
      <c r="F1885" s="76">
        <v>111000000</v>
      </c>
      <c r="G1885" s="76">
        <v>257500000</v>
      </c>
    </row>
    <row r="1886" spans="1:7" x14ac:dyDescent="0.25">
      <c r="A1886" s="71">
        <v>110</v>
      </c>
      <c r="B1886" s="71">
        <v>31805200200</v>
      </c>
      <c r="C1886" s="224" t="s">
        <v>239</v>
      </c>
      <c r="D1886" s="224"/>
      <c r="E1886" s="224"/>
      <c r="F1886" s="224"/>
      <c r="G1886" s="224"/>
    </row>
    <row r="1887" spans="1:7" x14ac:dyDescent="0.25">
      <c r="A1887" s="72">
        <v>1</v>
      </c>
      <c r="B1887" s="72">
        <v>22020102</v>
      </c>
      <c r="C1887" s="73" t="s">
        <v>25</v>
      </c>
      <c r="D1887" s="74">
        <v>9300000</v>
      </c>
      <c r="E1887" s="74">
        <v>23000000</v>
      </c>
      <c r="F1887" s="74">
        <v>22000000</v>
      </c>
      <c r="G1887" s="74">
        <v>50000000</v>
      </c>
    </row>
    <row r="1888" spans="1:7" x14ac:dyDescent="0.25">
      <c r="A1888" s="72">
        <v>2</v>
      </c>
      <c r="B1888" s="72">
        <v>22020201</v>
      </c>
      <c r="C1888" s="73" t="s">
        <v>33</v>
      </c>
      <c r="D1888" s="74">
        <v>4000000</v>
      </c>
      <c r="E1888" s="74">
        <v>5000000</v>
      </c>
      <c r="F1888" s="74">
        <v>6000000</v>
      </c>
      <c r="G1888" s="74">
        <v>5000000</v>
      </c>
    </row>
    <row r="1889" spans="1:7" x14ac:dyDescent="0.25">
      <c r="A1889" s="72">
        <v>3</v>
      </c>
      <c r="B1889" s="72">
        <v>22020301</v>
      </c>
      <c r="C1889" s="73" t="s">
        <v>26</v>
      </c>
      <c r="D1889" s="74">
        <v>2000000</v>
      </c>
      <c r="E1889" s="74">
        <v>4000000</v>
      </c>
      <c r="F1889" s="74">
        <v>5000000</v>
      </c>
      <c r="G1889" s="74">
        <v>10000000</v>
      </c>
    </row>
    <row r="1890" spans="1:7" ht="26.4" x14ac:dyDescent="0.25">
      <c r="A1890" s="72">
        <v>4</v>
      </c>
      <c r="B1890" s="72">
        <v>22020401</v>
      </c>
      <c r="C1890" s="73" t="s">
        <v>28</v>
      </c>
      <c r="D1890" s="74">
        <v>4000000</v>
      </c>
      <c r="E1890" s="74">
        <v>5000000</v>
      </c>
      <c r="F1890" s="74">
        <v>6000000</v>
      </c>
      <c r="G1890" s="74">
        <v>5000000</v>
      </c>
    </row>
    <row r="1891" spans="1:7" x14ac:dyDescent="0.25">
      <c r="A1891" s="72">
        <v>5</v>
      </c>
      <c r="B1891" s="72">
        <v>22020501</v>
      </c>
      <c r="C1891" s="73" t="s">
        <v>30</v>
      </c>
      <c r="D1891" s="74">
        <v>3000000</v>
      </c>
      <c r="E1891" s="74">
        <v>59000000</v>
      </c>
      <c r="F1891" s="74">
        <v>62000000</v>
      </c>
      <c r="G1891" s="74">
        <v>60000000</v>
      </c>
    </row>
    <row r="1892" spans="1:7" x14ac:dyDescent="0.25">
      <c r="A1892" s="72">
        <v>6</v>
      </c>
      <c r="B1892" s="72">
        <v>22020901</v>
      </c>
      <c r="C1892" s="73" t="s">
        <v>57</v>
      </c>
      <c r="D1892" s="75">
        <v>0</v>
      </c>
      <c r="E1892" s="74">
        <v>3500000</v>
      </c>
      <c r="F1892" s="74">
        <v>5010000</v>
      </c>
      <c r="G1892" s="75">
        <v>0</v>
      </c>
    </row>
    <row r="1893" spans="1:7" x14ac:dyDescent="0.25">
      <c r="A1893" s="72">
        <v>7</v>
      </c>
      <c r="B1893" s="72">
        <v>22021001</v>
      </c>
      <c r="C1893" s="73" t="s">
        <v>45</v>
      </c>
      <c r="D1893" s="74">
        <v>2000000</v>
      </c>
      <c r="E1893" s="74">
        <v>3500000</v>
      </c>
      <c r="F1893" s="74">
        <v>5000000</v>
      </c>
      <c r="G1893" s="74">
        <v>6000000</v>
      </c>
    </row>
    <row r="1894" spans="1:7" x14ac:dyDescent="0.25">
      <c r="A1894" s="72">
        <v>8</v>
      </c>
      <c r="B1894" s="72">
        <v>22021007</v>
      </c>
      <c r="C1894" s="73" t="s">
        <v>48</v>
      </c>
      <c r="D1894" s="74">
        <v>4000000</v>
      </c>
      <c r="E1894" s="74">
        <v>7000000</v>
      </c>
      <c r="F1894" s="74">
        <v>8990000</v>
      </c>
      <c r="G1894" s="74">
        <v>20000000</v>
      </c>
    </row>
    <row r="1895" spans="1:7" x14ac:dyDescent="0.25">
      <c r="A1895" s="223" t="s">
        <v>31</v>
      </c>
      <c r="B1895" s="223"/>
      <c r="C1895" s="223"/>
      <c r="D1895" s="76">
        <v>28300000</v>
      </c>
      <c r="E1895" s="76">
        <v>110000000</v>
      </c>
      <c r="F1895" s="76">
        <v>120000000</v>
      </c>
      <c r="G1895" s="76">
        <v>156000000</v>
      </c>
    </row>
    <row r="1896" spans="1:7" x14ac:dyDescent="0.25">
      <c r="A1896" s="71">
        <v>111</v>
      </c>
      <c r="B1896" s="71">
        <v>31805200300</v>
      </c>
      <c r="C1896" s="224" t="s">
        <v>240</v>
      </c>
      <c r="D1896" s="224"/>
      <c r="E1896" s="224"/>
      <c r="F1896" s="224"/>
      <c r="G1896" s="224"/>
    </row>
    <row r="1897" spans="1:7" x14ac:dyDescent="0.25">
      <c r="A1897" s="72">
        <v>1</v>
      </c>
      <c r="B1897" s="72">
        <v>22020102</v>
      </c>
      <c r="C1897" s="73" t="s">
        <v>25</v>
      </c>
      <c r="D1897" s="74">
        <v>9500000</v>
      </c>
      <c r="E1897" s="74">
        <v>21550000</v>
      </c>
      <c r="F1897" s="74">
        <v>30000000</v>
      </c>
      <c r="G1897" s="74">
        <v>30000000</v>
      </c>
    </row>
    <row r="1898" spans="1:7" x14ac:dyDescent="0.25">
      <c r="A1898" s="72">
        <v>2</v>
      </c>
      <c r="B1898" s="72">
        <v>22020201</v>
      </c>
      <c r="C1898" s="73" t="s">
        <v>33</v>
      </c>
      <c r="D1898" s="74">
        <v>3000000</v>
      </c>
      <c r="E1898" s="74">
        <v>3500000</v>
      </c>
      <c r="F1898" s="74">
        <v>6000000</v>
      </c>
      <c r="G1898" s="74">
        <v>6000000</v>
      </c>
    </row>
    <row r="1899" spans="1:7" x14ac:dyDescent="0.25">
      <c r="A1899" s="72">
        <v>3</v>
      </c>
      <c r="B1899" s="72">
        <v>22020202</v>
      </c>
      <c r="C1899" s="73" t="s">
        <v>34</v>
      </c>
      <c r="D1899" s="74">
        <v>2000000</v>
      </c>
      <c r="E1899" s="74">
        <v>1900000</v>
      </c>
      <c r="F1899" s="74">
        <v>3990000</v>
      </c>
      <c r="G1899" s="74">
        <v>4000000</v>
      </c>
    </row>
    <row r="1900" spans="1:7" x14ac:dyDescent="0.25">
      <c r="A1900" s="72">
        <v>4</v>
      </c>
      <c r="B1900" s="72">
        <v>22020301</v>
      </c>
      <c r="C1900" s="73" t="s">
        <v>26</v>
      </c>
      <c r="D1900" s="74">
        <v>2000000</v>
      </c>
      <c r="E1900" s="74">
        <v>1900000</v>
      </c>
      <c r="F1900" s="74">
        <v>3000000</v>
      </c>
      <c r="G1900" s="74">
        <v>3000000</v>
      </c>
    </row>
    <row r="1901" spans="1:7" x14ac:dyDescent="0.25">
      <c r="A1901" s="72">
        <v>5</v>
      </c>
      <c r="B1901" s="72">
        <v>22020305</v>
      </c>
      <c r="C1901" s="73" t="s">
        <v>27</v>
      </c>
      <c r="D1901" s="74">
        <v>2000000</v>
      </c>
      <c r="E1901" s="74">
        <v>1900000</v>
      </c>
      <c r="F1901" s="74">
        <v>3000000</v>
      </c>
      <c r="G1901" s="74">
        <v>3000000</v>
      </c>
    </row>
    <row r="1902" spans="1:7" ht="26.4" x14ac:dyDescent="0.25">
      <c r="A1902" s="72">
        <v>6</v>
      </c>
      <c r="B1902" s="72">
        <v>22020401</v>
      </c>
      <c r="C1902" s="73" t="s">
        <v>28</v>
      </c>
      <c r="D1902" s="74">
        <v>3000000</v>
      </c>
      <c r="E1902" s="74">
        <v>3500000</v>
      </c>
      <c r="F1902" s="74">
        <v>5000000</v>
      </c>
      <c r="G1902" s="74">
        <v>16000000</v>
      </c>
    </row>
    <row r="1903" spans="1:7" x14ac:dyDescent="0.25">
      <c r="A1903" s="72">
        <v>7</v>
      </c>
      <c r="B1903" s="72">
        <v>22020402</v>
      </c>
      <c r="C1903" s="73" t="s">
        <v>29</v>
      </c>
      <c r="D1903" s="74">
        <v>2500000</v>
      </c>
      <c r="E1903" s="74">
        <v>2500000</v>
      </c>
      <c r="F1903" s="74">
        <v>3000000</v>
      </c>
      <c r="G1903" s="74">
        <v>8000000</v>
      </c>
    </row>
    <row r="1904" spans="1:7" x14ac:dyDescent="0.25">
      <c r="A1904" s="72">
        <v>8</v>
      </c>
      <c r="B1904" s="72">
        <v>22020501</v>
      </c>
      <c r="C1904" s="73" t="s">
        <v>30</v>
      </c>
      <c r="D1904" s="74">
        <v>3500000</v>
      </c>
      <c r="E1904" s="74">
        <v>17000000</v>
      </c>
      <c r="F1904" s="74">
        <v>20000000</v>
      </c>
      <c r="G1904" s="74">
        <v>20000000</v>
      </c>
    </row>
    <row r="1905" spans="1:7" x14ac:dyDescent="0.25">
      <c r="A1905" s="72">
        <v>9</v>
      </c>
      <c r="B1905" s="72">
        <v>22020901</v>
      </c>
      <c r="C1905" s="73" t="s">
        <v>57</v>
      </c>
      <c r="D1905" s="75">
        <v>0</v>
      </c>
      <c r="E1905" s="75">
        <v>0</v>
      </c>
      <c r="F1905" s="74">
        <v>10000</v>
      </c>
      <c r="G1905" s="75">
        <v>0</v>
      </c>
    </row>
    <row r="1906" spans="1:7" x14ac:dyDescent="0.25">
      <c r="A1906" s="72">
        <v>10</v>
      </c>
      <c r="B1906" s="72">
        <v>22021001</v>
      </c>
      <c r="C1906" s="73" t="s">
        <v>45</v>
      </c>
      <c r="D1906" s="74">
        <v>2000000</v>
      </c>
      <c r="E1906" s="74">
        <v>2000000</v>
      </c>
      <c r="F1906" s="74">
        <v>3000000</v>
      </c>
      <c r="G1906" s="74">
        <v>5000000</v>
      </c>
    </row>
    <row r="1907" spans="1:7" x14ac:dyDescent="0.25">
      <c r="A1907" s="72">
        <v>11</v>
      </c>
      <c r="B1907" s="72">
        <v>22021007</v>
      </c>
      <c r="C1907" s="73" t="s">
        <v>48</v>
      </c>
      <c r="D1907" s="74">
        <v>2000000</v>
      </c>
      <c r="E1907" s="74">
        <v>2000000</v>
      </c>
      <c r="F1907" s="74">
        <v>3000000</v>
      </c>
      <c r="G1907" s="74">
        <v>5000000</v>
      </c>
    </row>
    <row r="1908" spans="1:7" x14ac:dyDescent="0.25">
      <c r="A1908" s="223" t="s">
        <v>31</v>
      </c>
      <c r="B1908" s="223"/>
      <c r="C1908" s="223"/>
      <c r="D1908" s="76">
        <v>31500000</v>
      </c>
      <c r="E1908" s="76">
        <v>57750000</v>
      </c>
      <c r="F1908" s="76">
        <v>80000000</v>
      </c>
      <c r="G1908" s="76">
        <v>100000000</v>
      </c>
    </row>
    <row r="1909" spans="1:7" x14ac:dyDescent="0.25">
      <c r="A1909" s="71">
        <v>112</v>
      </c>
      <c r="B1909" s="71">
        <v>12500700200</v>
      </c>
      <c r="C1909" s="224" t="s">
        <v>241</v>
      </c>
      <c r="D1909" s="224"/>
      <c r="E1909" s="224"/>
      <c r="F1909" s="224"/>
      <c r="G1909" s="224"/>
    </row>
    <row r="1910" spans="1:7" x14ac:dyDescent="0.25">
      <c r="A1910" s="72">
        <v>1</v>
      </c>
      <c r="B1910" s="72">
        <v>22020102</v>
      </c>
      <c r="C1910" s="73" t="s">
        <v>25</v>
      </c>
      <c r="D1910" s="74">
        <v>420000</v>
      </c>
      <c r="E1910" s="74">
        <v>380000</v>
      </c>
      <c r="F1910" s="74">
        <v>700000</v>
      </c>
      <c r="G1910" s="74">
        <v>700000</v>
      </c>
    </row>
    <row r="1911" spans="1:7" x14ac:dyDescent="0.25">
      <c r="A1911" s="72">
        <v>2</v>
      </c>
      <c r="B1911" s="72">
        <v>22020301</v>
      </c>
      <c r="C1911" s="73" t="s">
        <v>26</v>
      </c>
      <c r="D1911" s="74">
        <v>300000</v>
      </c>
      <c r="E1911" s="74">
        <v>225000</v>
      </c>
      <c r="F1911" s="74">
        <v>400000</v>
      </c>
      <c r="G1911" s="74">
        <v>400000</v>
      </c>
    </row>
    <row r="1912" spans="1:7" x14ac:dyDescent="0.25">
      <c r="A1912" s="72">
        <v>3</v>
      </c>
      <c r="B1912" s="72">
        <v>22020305</v>
      </c>
      <c r="C1912" s="73" t="s">
        <v>27</v>
      </c>
      <c r="D1912" s="74">
        <v>120000</v>
      </c>
      <c r="E1912" s="74">
        <v>100000</v>
      </c>
      <c r="F1912" s="74">
        <v>500000</v>
      </c>
      <c r="G1912" s="74">
        <v>500000</v>
      </c>
    </row>
    <row r="1913" spans="1:7" x14ac:dyDescent="0.25">
      <c r="A1913" s="72">
        <v>4</v>
      </c>
      <c r="B1913" s="72">
        <v>22020306</v>
      </c>
      <c r="C1913" s="73" t="s">
        <v>90</v>
      </c>
      <c r="D1913" s="74">
        <v>1600000</v>
      </c>
      <c r="E1913" s="75">
        <v>0</v>
      </c>
      <c r="F1913" s="74">
        <v>2000000</v>
      </c>
      <c r="G1913" s="74">
        <v>2000000</v>
      </c>
    </row>
    <row r="1914" spans="1:7" x14ac:dyDescent="0.25">
      <c r="A1914" s="72">
        <v>5</v>
      </c>
      <c r="B1914" s="72">
        <v>22020402</v>
      </c>
      <c r="C1914" s="73" t="s">
        <v>29</v>
      </c>
      <c r="D1914" s="74">
        <v>84000</v>
      </c>
      <c r="E1914" s="74">
        <v>157500</v>
      </c>
      <c r="F1914" s="74">
        <v>350000</v>
      </c>
      <c r="G1914" s="74">
        <v>400000</v>
      </c>
    </row>
    <row r="1915" spans="1:7" x14ac:dyDescent="0.25">
      <c r="A1915" s="72">
        <v>6</v>
      </c>
      <c r="B1915" s="72">
        <v>22020501</v>
      </c>
      <c r="C1915" s="73" t="s">
        <v>30</v>
      </c>
      <c r="D1915" s="74">
        <v>180000</v>
      </c>
      <c r="E1915" s="74">
        <v>380000</v>
      </c>
      <c r="F1915" s="74">
        <v>1550000</v>
      </c>
      <c r="G1915" s="74">
        <v>1800000</v>
      </c>
    </row>
    <row r="1916" spans="1:7" x14ac:dyDescent="0.25">
      <c r="A1916" s="72">
        <v>7</v>
      </c>
      <c r="B1916" s="72">
        <v>22020712</v>
      </c>
      <c r="C1916" s="73" t="s">
        <v>72</v>
      </c>
      <c r="D1916" s="74">
        <v>36000</v>
      </c>
      <c r="E1916" s="74">
        <v>157500</v>
      </c>
      <c r="F1916" s="74">
        <v>350000</v>
      </c>
      <c r="G1916" s="74">
        <v>350000</v>
      </c>
    </row>
    <row r="1917" spans="1:7" x14ac:dyDescent="0.25">
      <c r="A1917" s="72">
        <v>8</v>
      </c>
      <c r="B1917" s="72">
        <v>22021001</v>
      </c>
      <c r="C1917" s="73" t="s">
        <v>45</v>
      </c>
      <c r="D1917" s="75">
        <v>0</v>
      </c>
      <c r="E1917" s="75">
        <v>0</v>
      </c>
      <c r="F1917" s="75">
        <v>0</v>
      </c>
      <c r="G1917" s="75">
        <v>0</v>
      </c>
    </row>
    <row r="1918" spans="1:7" x14ac:dyDescent="0.25">
      <c r="A1918" s="72">
        <v>9</v>
      </c>
      <c r="B1918" s="72">
        <v>22021007</v>
      </c>
      <c r="C1918" s="73" t="s">
        <v>48</v>
      </c>
      <c r="D1918" s="74">
        <v>60000</v>
      </c>
      <c r="E1918" s="74">
        <v>100000</v>
      </c>
      <c r="F1918" s="74">
        <v>150000</v>
      </c>
      <c r="G1918" s="74">
        <v>150000</v>
      </c>
    </row>
    <row r="1919" spans="1:7" x14ac:dyDescent="0.25">
      <c r="A1919" s="223" t="s">
        <v>31</v>
      </c>
      <c r="B1919" s="223"/>
      <c r="C1919" s="223"/>
      <c r="D1919" s="76">
        <v>2800000</v>
      </c>
      <c r="E1919" s="76">
        <v>1500000</v>
      </c>
      <c r="F1919" s="76">
        <v>6000000</v>
      </c>
      <c r="G1919" s="76">
        <v>6300000</v>
      </c>
    </row>
    <row r="1920" spans="1:7" x14ac:dyDescent="0.25">
      <c r="A1920" s="71">
        <v>113</v>
      </c>
      <c r="B1920" s="71">
        <v>12305600100</v>
      </c>
      <c r="C1920" s="224" t="s">
        <v>242</v>
      </c>
      <c r="D1920" s="224"/>
      <c r="E1920" s="224"/>
      <c r="F1920" s="224"/>
      <c r="G1920" s="224"/>
    </row>
    <row r="1921" spans="1:7" x14ac:dyDescent="0.25">
      <c r="A1921" s="72">
        <v>1</v>
      </c>
      <c r="B1921" s="72">
        <v>22020102</v>
      </c>
      <c r="C1921" s="73" t="s">
        <v>25</v>
      </c>
      <c r="D1921" s="74">
        <v>4148000</v>
      </c>
      <c r="E1921" s="74">
        <v>4320000</v>
      </c>
      <c r="F1921" s="74">
        <v>6500000</v>
      </c>
      <c r="G1921" s="74">
        <v>6500000</v>
      </c>
    </row>
    <row r="1922" spans="1:7" x14ac:dyDescent="0.25">
      <c r="A1922" s="72">
        <v>2</v>
      </c>
      <c r="B1922" s="72">
        <v>22020201</v>
      </c>
      <c r="C1922" s="73" t="s">
        <v>33</v>
      </c>
      <c r="D1922" s="74">
        <v>260000</v>
      </c>
      <c r="E1922" s="74">
        <v>480000</v>
      </c>
      <c r="F1922" s="74">
        <v>720000</v>
      </c>
      <c r="G1922" s="74">
        <v>720000</v>
      </c>
    </row>
    <row r="1923" spans="1:7" x14ac:dyDescent="0.25">
      <c r="A1923" s="72">
        <v>3</v>
      </c>
      <c r="B1923" s="72">
        <v>22020202</v>
      </c>
      <c r="C1923" s="73" t="s">
        <v>34</v>
      </c>
      <c r="D1923" s="74">
        <v>301000</v>
      </c>
      <c r="E1923" s="74">
        <v>432000</v>
      </c>
      <c r="F1923" s="74">
        <v>650000</v>
      </c>
      <c r="G1923" s="74">
        <v>650000</v>
      </c>
    </row>
    <row r="1924" spans="1:7" x14ac:dyDescent="0.25">
      <c r="A1924" s="72">
        <v>4</v>
      </c>
      <c r="B1924" s="72">
        <v>22020210</v>
      </c>
      <c r="C1924" s="73" t="s">
        <v>126</v>
      </c>
      <c r="D1924" s="74">
        <v>956750</v>
      </c>
      <c r="E1924" s="75">
        <v>0</v>
      </c>
      <c r="F1924" s="75">
        <v>0</v>
      </c>
      <c r="G1924" s="74">
        <v>1000000</v>
      </c>
    </row>
    <row r="1925" spans="1:7" x14ac:dyDescent="0.25">
      <c r="A1925" s="72">
        <v>5</v>
      </c>
      <c r="B1925" s="72">
        <v>22020301</v>
      </c>
      <c r="C1925" s="73" t="s">
        <v>26</v>
      </c>
      <c r="D1925" s="74">
        <v>510000</v>
      </c>
      <c r="E1925" s="74">
        <v>400000</v>
      </c>
      <c r="F1925" s="74">
        <v>600000</v>
      </c>
      <c r="G1925" s="74">
        <v>600000</v>
      </c>
    </row>
    <row r="1926" spans="1:7" x14ac:dyDescent="0.25">
      <c r="A1926" s="72">
        <v>6</v>
      </c>
      <c r="B1926" s="72">
        <v>22020305</v>
      </c>
      <c r="C1926" s="73" t="s">
        <v>27</v>
      </c>
      <c r="D1926" s="74">
        <v>680000</v>
      </c>
      <c r="E1926" s="74">
        <v>532000</v>
      </c>
      <c r="F1926" s="74">
        <v>800000</v>
      </c>
      <c r="G1926" s="74">
        <v>800000</v>
      </c>
    </row>
    <row r="1927" spans="1:7" ht="26.4" x14ac:dyDescent="0.25">
      <c r="A1927" s="72">
        <v>7</v>
      </c>
      <c r="B1927" s="72">
        <v>22020401</v>
      </c>
      <c r="C1927" s="73" t="s">
        <v>28</v>
      </c>
      <c r="D1927" s="74">
        <v>492000</v>
      </c>
      <c r="E1927" s="74">
        <v>1264000</v>
      </c>
      <c r="F1927" s="74">
        <v>1900000</v>
      </c>
      <c r="G1927" s="74">
        <v>1900000</v>
      </c>
    </row>
    <row r="1928" spans="1:7" x14ac:dyDescent="0.25">
      <c r="A1928" s="72">
        <v>8</v>
      </c>
      <c r="B1928" s="72">
        <v>22020402</v>
      </c>
      <c r="C1928" s="73" t="s">
        <v>29</v>
      </c>
      <c r="D1928" s="74">
        <v>283500</v>
      </c>
      <c r="E1928" s="74">
        <v>500000</v>
      </c>
      <c r="F1928" s="74">
        <v>750000</v>
      </c>
      <c r="G1928" s="74">
        <v>750000</v>
      </c>
    </row>
    <row r="1929" spans="1:7" x14ac:dyDescent="0.25">
      <c r="A1929" s="72">
        <v>9</v>
      </c>
      <c r="B1929" s="72">
        <v>22020501</v>
      </c>
      <c r="C1929" s="73" t="s">
        <v>30</v>
      </c>
      <c r="D1929" s="74">
        <v>1049000</v>
      </c>
      <c r="E1929" s="74">
        <v>3356000</v>
      </c>
      <c r="F1929" s="74">
        <v>5000000</v>
      </c>
      <c r="G1929" s="74">
        <v>5000000</v>
      </c>
    </row>
    <row r="1930" spans="1:7" x14ac:dyDescent="0.25">
      <c r="A1930" s="72">
        <v>10</v>
      </c>
      <c r="B1930" s="72">
        <v>22020503</v>
      </c>
      <c r="C1930" s="73" t="s">
        <v>41</v>
      </c>
      <c r="D1930" s="74">
        <v>1310000</v>
      </c>
      <c r="E1930" s="74">
        <v>630000</v>
      </c>
      <c r="F1930" s="74">
        <v>4000000</v>
      </c>
      <c r="G1930" s="74">
        <v>4400000</v>
      </c>
    </row>
    <row r="1931" spans="1:7" x14ac:dyDescent="0.25">
      <c r="A1931" s="72">
        <v>11</v>
      </c>
      <c r="B1931" s="72">
        <v>22020711</v>
      </c>
      <c r="C1931" s="73" t="s">
        <v>85</v>
      </c>
      <c r="D1931" s="74">
        <v>1000000</v>
      </c>
      <c r="E1931" s="74">
        <v>1000000</v>
      </c>
      <c r="F1931" s="74">
        <v>2000000</v>
      </c>
      <c r="G1931" s="74">
        <v>2000000</v>
      </c>
    </row>
    <row r="1932" spans="1:7" x14ac:dyDescent="0.25">
      <c r="A1932" s="72">
        <v>12</v>
      </c>
      <c r="B1932" s="72">
        <v>22020712</v>
      </c>
      <c r="C1932" s="73" t="s">
        <v>72</v>
      </c>
      <c r="D1932" s="74">
        <v>181000</v>
      </c>
      <c r="E1932" s="74">
        <v>164000</v>
      </c>
      <c r="F1932" s="74">
        <v>250000</v>
      </c>
      <c r="G1932" s="74">
        <v>250000</v>
      </c>
    </row>
    <row r="1933" spans="1:7" x14ac:dyDescent="0.25">
      <c r="A1933" s="72">
        <v>13</v>
      </c>
      <c r="B1933" s="72">
        <v>22021001</v>
      </c>
      <c r="C1933" s="73" t="s">
        <v>45</v>
      </c>
      <c r="D1933" s="74">
        <v>265500</v>
      </c>
      <c r="E1933" s="74">
        <v>336000</v>
      </c>
      <c r="F1933" s="74">
        <v>500000</v>
      </c>
      <c r="G1933" s="74">
        <v>500000</v>
      </c>
    </row>
    <row r="1934" spans="1:7" x14ac:dyDescent="0.25">
      <c r="A1934" s="72">
        <v>14</v>
      </c>
      <c r="B1934" s="72">
        <v>22021007</v>
      </c>
      <c r="C1934" s="73" t="s">
        <v>48</v>
      </c>
      <c r="D1934" s="74">
        <v>330000</v>
      </c>
      <c r="E1934" s="74">
        <v>216000</v>
      </c>
      <c r="F1934" s="74">
        <v>330000</v>
      </c>
      <c r="G1934" s="74">
        <v>330000</v>
      </c>
    </row>
    <row r="1935" spans="1:7" x14ac:dyDescent="0.25">
      <c r="A1935" s="72">
        <v>15</v>
      </c>
      <c r="B1935" s="72">
        <v>22021060</v>
      </c>
      <c r="C1935" s="73" t="s">
        <v>54</v>
      </c>
      <c r="D1935" s="74">
        <v>3000000</v>
      </c>
      <c r="E1935" s="74">
        <v>1750000</v>
      </c>
      <c r="F1935" s="74">
        <v>4000000</v>
      </c>
      <c r="G1935" s="74">
        <v>4000000</v>
      </c>
    </row>
    <row r="1936" spans="1:7" x14ac:dyDescent="0.25">
      <c r="A1936" s="223" t="s">
        <v>31</v>
      </c>
      <c r="B1936" s="223"/>
      <c r="C1936" s="223"/>
      <c r="D1936" s="76">
        <v>14766750</v>
      </c>
      <c r="E1936" s="76">
        <v>15380000</v>
      </c>
      <c r="F1936" s="76">
        <v>28000000</v>
      </c>
      <c r="G1936" s="76">
        <v>29400000</v>
      </c>
    </row>
    <row r="1937" spans="1:7" x14ac:dyDescent="0.25">
      <c r="A1937" s="71">
        <v>114</v>
      </c>
      <c r="B1937" s="71">
        <v>12500100300</v>
      </c>
      <c r="C1937" s="224" t="s">
        <v>243</v>
      </c>
      <c r="D1937" s="224"/>
      <c r="E1937" s="224"/>
      <c r="F1937" s="224"/>
      <c r="G1937" s="224"/>
    </row>
    <row r="1938" spans="1:7" x14ac:dyDescent="0.25">
      <c r="A1938" s="72">
        <v>1</v>
      </c>
      <c r="B1938" s="72">
        <v>22020101</v>
      </c>
      <c r="C1938" s="73" t="s">
        <v>78</v>
      </c>
      <c r="D1938" s="74">
        <v>750000</v>
      </c>
      <c r="E1938" s="74">
        <v>825000</v>
      </c>
      <c r="F1938" s="74">
        <v>1000000</v>
      </c>
      <c r="G1938" s="74">
        <v>1000000</v>
      </c>
    </row>
    <row r="1939" spans="1:7" x14ac:dyDescent="0.25">
      <c r="A1939" s="72">
        <v>2</v>
      </c>
      <c r="B1939" s="72">
        <v>22020201</v>
      </c>
      <c r="C1939" s="73" t="s">
        <v>33</v>
      </c>
      <c r="D1939" s="75">
        <v>0</v>
      </c>
      <c r="E1939" s="75">
        <v>0</v>
      </c>
      <c r="F1939" s="74">
        <v>200000</v>
      </c>
      <c r="G1939" s="74">
        <v>200000</v>
      </c>
    </row>
    <row r="1940" spans="1:7" x14ac:dyDescent="0.25">
      <c r="A1940" s="72">
        <v>3</v>
      </c>
      <c r="B1940" s="72">
        <v>22020202</v>
      </c>
      <c r="C1940" s="73" t="s">
        <v>34</v>
      </c>
      <c r="D1940" s="74">
        <v>96000</v>
      </c>
      <c r="E1940" s="74">
        <v>130000</v>
      </c>
      <c r="F1940" s="74">
        <v>200000</v>
      </c>
      <c r="G1940" s="74">
        <v>200000</v>
      </c>
    </row>
    <row r="1941" spans="1:7" x14ac:dyDescent="0.25">
      <c r="A1941" s="72">
        <v>4</v>
      </c>
      <c r="B1941" s="72">
        <v>22020301</v>
      </c>
      <c r="C1941" s="73" t="s">
        <v>26</v>
      </c>
      <c r="D1941" s="74">
        <v>345600</v>
      </c>
      <c r="E1941" s="74">
        <v>288000</v>
      </c>
      <c r="F1941" s="74">
        <v>500000</v>
      </c>
      <c r="G1941" s="74">
        <v>500000</v>
      </c>
    </row>
    <row r="1942" spans="1:7" x14ac:dyDescent="0.25">
      <c r="A1942" s="72">
        <v>5</v>
      </c>
      <c r="B1942" s="72">
        <v>22020305</v>
      </c>
      <c r="C1942" s="73" t="s">
        <v>27</v>
      </c>
      <c r="D1942" s="74">
        <v>255600</v>
      </c>
      <c r="E1942" s="74">
        <v>213000</v>
      </c>
      <c r="F1942" s="74">
        <v>400000</v>
      </c>
      <c r="G1942" s="74">
        <v>400000</v>
      </c>
    </row>
    <row r="1943" spans="1:7" ht="26.4" x14ac:dyDescent="0.25">
      <c r="A1943" s="72">
        <v>6</v>
      </c>
      <c r="B1943" s="72">
        <v>22020401</v>
      </c>
      <c r="C1943" s="73" t="s">
        <v>28</v>
      </c>
      <c r="D1943" s="74">
        <v>273600</v>
      </c>
      <c r="E1943" s="74">
        <v>578000</v>
      </c>
      <c r="F1943" s="74">
        <v>1400000</v>
      </c>
      <c r="G1943" s="74">
        <v>1900000</v>
      </c>
    </row>
    <row r="1944" spans="1:7" x14ac:dyDescent="0.25">
      <c r="A1944" s="72">
        <v>7</v>
      </c>
      <c r="B1944" s="72">
        <v>22020402</v>
      </c>
      <c r="C1944" s="73" t="s">
        <v>29</v>
      </c>
      <c r="D1944" s="74">
        <v>180000</v>
      </c>
      <c r="E1944" s="74">
        <v>150000</v>
      </c>
      <c r="F1944" s="74">
        <v>300000</v>
      </c>
      <c r="G1944" s="74">
        <v>300000</v>
      </c>
    </row>
    <row r="1945" spans="1:7" x14ac:dyDescent="0.25">
      <c r="A1945" s="72">
        <v>8</v>
      </c>
      <c r="B1945" s="72">
        <v>22020501</v>
      </c>
      <c r="C1945" s="73" t="s">
        <v>30</v>
      </c>
      <c r="D1945" s="74">
        <v>199200</v>
      </c>
      <c r="E1945" s="74">
        <v>566000</v>
      </c>
      <c r="F1945" s="74">
        <v>1500000</v>
      </c>
      <c r="G1945" s="74">
        <v>1500000</v>
      </c>
    </row>
    <row r="1946" spans="1:7" x14ac:dyDescent="0.25">
      <c r="A1946" s="72">
        <v>9</v>
      </c>
      <c r="B1946" s="72">
        <v>22021001</v>
      </c>
      <c r="C1946" s="73" t="s">
        <v>45</v>
      </c>
      <c r="D1946" s="74">
        <v>300000</v>
      </c>
      <c r="E1946" s="74">
        <v>250000</v>
      </c>
      <c r="F1946" s="74">
        <v>500000</v>
      </c>
      <c r="G1946" s="74">
        <v>300000</v>
      </c>
    </row>
    <row r="1947" spans="1:7" x14ac:dyDescent="0.25">
      <c r="A1947" s="223" t="s">
        <v>31</v>
      </c>
      <c r="B1947" s="223"/>
      <c r="C1947" s="223"/>
      <c r="D1947" s="76">
        <v>2400000</v>
      </c>
      <c r="E1947" s="76">
        <v>3000000</v>
      </c>
      <c r="F1947" s="76">
        <v>6000000</v>
      </c>
      <c r="G1947" s="76">
        <v>6300000</v>
      </c>
    </row>
    <row r="1948" spans="1:7" x14ac:dyDescent="0.25">
      <c r="A1948" s="71">
        <v>115</v>
      </c>
      <c r="B1948" s="71">
        <v>12500100100</v>
      </c>
      <c r="C1948" s="224" t="s">
        <v>244</v>
      </c>
      <c r="D1948" s="224"/>
      <c r="E1948" s="224"/>
      <c r="F1948" s="224"/>
      <c r="G1948" s="224"/>
    </row>
    <row r="1949" spans="1:7" x14ac:dyDescent="0.25">
      <c r="A1949" s="72">
        <v>1</v>
      </c>
      <c r="B1949" s="72">
        <v>22020102</v>
      </c>
      <c r="C1949" s="73" t="s">
        <v>25</v>
      </c>
      <c r="D1949" s="74">
        <v>12125530</v>
      </c>
      <c r="E1949" s="74">
        <v>16604800</v>
      </c>
      <c r="F1949" s="74">
        <v>20000000</v>
      </c>
      <c r="G1949" s="74">
        <v>20000000</v>
      </c>
    </row>
    <row r="1950" spans="1:7" x14ac:dyDescent="0.25">
      <c r="A1950" s="72">
        <v>2</v>
      </c>
      <c r="B1950" s="72">
        <v>22020201</v>
      </c>
      <c r="C1950" s="73" t="s">
        <v>33</v>
      </c>
      <c r="D1950" s="75">
        <v>0</v>
      </c>
      <c r="E1950" s="75">
        <v>0</v>
      </c>
      <c r="F1950" s="74">
        <v>100000</v>
      </c>
      <c r="G1950" s="74">
        <v>100000</v>
      </c>
    </row>
    <row r="1951" spans="1:7" x14ac:dyDescent="0.25">
      <c r="A1951" s="72">
        <v>3</v>
      </c>
      <c r="B1951" s="72">
        <v>22020202</v>
      </c>
      <c r="C1951" s="73" t="s">
        <v>34</v>
      </c>
      <c r="D1951" s="74">
        <v>2494480</v>
      </c>
      <c r="E1951" s="74">
        <v>1140000</v>
      </c>
      <c r="F1951" s="74">
        <v>3000000</v>
      </c>
      <c r="G1951" s="74">
        <v>3000000</v>
      </c>
    </row>
    <row r="1952" spans="1:7" x14ac:dyDescent="0.25">
      <c r="A1952" s="72">
        <v>4</v>
      </c>
      <c r="B1952" s="72">
        <v>22020301</v>
      </c>
      <c r="C1952" s="73" t="s">
        <v>26</v>
      </c>
      <c r="D1952" s="74">
        <v>8457600</v>
      </c>
      <c r="E1952" s="74">
        <v>6247600</v>
      </c>
      <c r="F1952" s="74">
        <v>9000000</v>
      </c>
      <c r="G1952" s="74">
        <v>9000000</v>
      </c>
    </row>
    <row r="1953" spans="1:7" x14ac:dyDescent="0.25">
      <c r="A1953" s="72">
        <v>5</v>
      </c>
      <c r="B1953" s="72">
        <v>22020305</v>
      </c>
      <c r="C1953" s="73" t="s">
        <v>27</v>
      </c>
      <c r="D1953" s="74">
        <v>4068120</v>
      </c>
      <c r="E1953" s="74">
        <v>3038000</v>
      </c>
      <c r="F1953" s="74">
        <v>4000000</v>
      </c>
      <c r="G1953" s="74">
        <v>4000000</v>
      </c>
    </row>
    <row r="1954" spans="1:7" ht="26.4" x14ac:dyDescent="0.25">
      <c r="A1954" s="72">
        <v>6</v>
      </c>
      <c r="B1954" s="72">
        <v>22020401</v>
      </c>
      <c r="C1954" s="73" t="s">
        <v>28</v>
      </c>
      <c r="D1954" s="74">
        <v>5377000</v>
      </c>
      <c r="E1954" s="74">
        <v>8988000</v>
      </c>
      <c r="F1954" s="74">
        <v>11000000</v>
      </c>
      <c r="G1954" s="74">
        <v>15000000</v>
      </c>
    </row>
    <row r="1955" spans="1:7" x14ac:dyDescent="0.25">
      <c r="A1955" s="72">
        <v>7</v>
      </c>
      <c r="B1955" s="72">
        <v>22020402</v>
      </c>
      <c r="C1955" s="73" t="s">
        <v>29</v>
      </c>
      <c r="D1955" s="74">
        <v>1635600</v>
      </c>
      <c r="E1955" s="74">
        <v>1250000</v>
      </c>
      <c r="F1955" s="74">
        <v>1500000</v>
      </c>
      <c r="G1955" s="74">
        <v>1500000</v>
      </c>
    </row>
    <row r="1956" spans="1:7" x14ac:dyDescent="0.25">
      <c r="A1956" s="72">
        <v>8</v>
      </c>
      <c r="B1956" s="72">
        <v>22020501</v>
      </c>
      <c r="C1956" s="73" t="s">
        <v>30</v>
      </c>
      <c r="D1956" s="74">
        <v>6800000</v>
      </c>
      <c r="E1956" s="74">
        <v>11693600</v>
      </c>
      <c r="F1956" s="74">
        <v>18000000</v>
      </c>
      <c r="G1956" s="74">
        <v>18050000</v>
      </c>
    </row>
    <row r="1957" spans="1:7" x14ac:dyDescent="0.25">
      <c r="A1957" s="72">
        <v>9</v>
      </c>
      <c r="B1957" s="72">
        <v>22020503</v>
      </c>
      <c r="C1957" s="73" t="s">
        <v>41</v>
      </c>
      <c r="D1957" s="75">
        <v>0</v>
      </c>
      <c r="E1957" s="75">
        <v>0</v>
      </c>
      <c r="F1957" s="75">
        <v>0</v>
      </c>
      <c r="G1957" s="74">
        <v>8000000</v>
      </c>
    </row>
    <row r="1958" spans="1:7" x14ac:dyDescent="0.25">
      <c r="A1958" s="72">
        <v>10</v>
      </c>
      <c r="B1958" s="72">
        <v>22020504</v>
      </c>
      <c r="C1958" s="73" t="s">
        <v>82</v>
      </c>
      <c r="D1958" s="75">
        <v>0</v>
      </c>
      <c r="E1958" s="75">
        <v>0</v>
      </c>
      <c r="F1958" s="75">
        <v>0</v>
      </c>
      <c r="G1958" s="74">
        <v>12000000</v>
      </c>
    </row>
    <row r="1959" spans="1:7" x14ac:dyDescent="0.25">
      <c r="A1959" s="72">
        <v>11</v>
      </c>
      <c r="B1959" s="72">
        <v>22021001</v>
      </c>
      <c r="C1959" s="73" t="s">
        <v>45</v>
      </c>
      <c r="D1959" s="74">
        <v>5967600</v>
      </c>
      <c r="E1959" s="74">
        <v>4500000</v>
      </c>
      <c r="F1959" s="74">
        <v>6000000</v>
      </c>
      <c r="G1959" s="74">
        <v>6000000</v>
      </c>
    </row>
    <row r="1960" spans="1:7" x14ac:dyDescent="0.25">
      <c r="A1960" s="72">
        <v>12</v>
      </c>
      <c r="B1960" s="72">
        <v>22021007</v>
      </c>
      <c r="C1960" s="73" t="s">
        <v>48</v>
      </c>
      <c r="D1960" s="74">
        <v>5187600</v>
      </c>
      <c r="E1960" s="74">
        <v>6538000</v>
      </c>
      <c r="F1960" s="74">
        <v>8400000</v>
      </c>
      <c r="G1960" s="74">
        <v>8400000</v>
      </c>
    </row>
    <row r="1961" spans="1:7" x14ac:dyDescent="0.25">
      <c r="A1961" s="223" t="s">
        <v>31</v>
      </c>
      <c r="B1961" s="223"/>
      <c r="C1961" s="223"/>
      <c r="D1961" s="76">
        <v>52113530</v>
      </c>
      <c r="E1961" s="76">
        <v>60000000</v>
      </c>
      <c r="F1961" s="76">
        <v>81000000</v>
      </c>
      <c r="G1961" s="76">
        <v>105050000</v>
      </c>
    </row>
    <row r="1962" spans="1:7" x14ac:dyDescent="0.25">
      <c r="A1962" s="71">
        <v>116</v>
      </c>
      <c r="B1962" s="71">
        <v>53905100100</v>
      </c>
      <c r="C1962" s="224" t="s">
        <v>245</v>
      </c>
      <c r="D1962" s="224"/>
      <c r="E1962" s="224"/>
      <c r="F1962" s="224"/>
      <c r="G1962" s="224"/>
    </row>
    <row r="1963" spans="1:7" x14ac:dyDescent="0.25">
      <c r="A1963" s="72">
        <v>1</v>
      </c>
      <c r="B1963" s="72">
        <v>22020102</v>
      </c>
      <c r="C1963" s="73" t="s">
        <v>25</v>
      </c>
      <c r="D1963" s="74">
        <v>240000</v>
      </c>
      <c r="E1963" s="74">
        <v>480000</v>
      </c>
      <c r="F1963" s="74">
        <v>500000</v>
      </c>
      <c r="G1963" s="74">
        <v>2000000</v>
      </c>
    </row>
    <row r="1964" spans="1:7" x14ac:dyDescent="0.25">
      <c r="A1964" s="72">
        <v>2</v>
      </c>
      <c r="B1964" s="72">
        <v>22020201</v>
      </c>
      <c r="C1964" s="73" t="s">
        <v>33</v>
      </c>
      <c r="D1964" s="74">
        <v>65000</v>
      </c>
      <c r="E1964" s="74">
        <v>16000</v>
      </c>
      <c r="F1964" s="74">
        <v>1000000</v>
      </c>
      <c r="G1964" s="74">
        <v>2000000</v>
      </c>
    </row>
    <row r="1965" spans="1:7" x14ac:dyDescent="0.25">
      <c r="A1965" s="72">
        <v>3</v>
      </c>
      <c r="B1965" s="72">
        <v>22020301</v>
      </c>
      <c r="C1965" s="73" t="s">
        <v>26</v>
      </c>
      <c r="D1965" s="75">
        <v>0</v>
      </c>
      <c r="E1965" s="74">
        <v>994800</v>
      </c>
      <c r="F1965" s="74">
        <v>1000000</v>
      </c>
      <c r="G1965" s="74">
        <v>2000000</v>
      </c>
    </row>
    <row r="1966" spans="1:7" x14ac:dyDescent="0.25">
      <c r="A1966" s="72">
        <v>4</v>
      </c>
      <c r="B1966" s="72">
        <v>22020306</v>
      </c>
      <c r="C1966" s="73" t="s">
        <v>90</v>
      </c>
      <c r="D1966" s="75">
        <v>0</v>
      </c>
      <c r="E1966" s="75">
        <v>0</v>
      </c>
      <c r="F1966" s="74">
        <v>1000000</v>
      </c>
      <c r="G1966" s="74">
        <v>2000000</v>
      </c>
    </row>
    <row r="1967" spans="1:7" x14ac:dyDescent="0.25">
      <c r="A1967" s="72">
        <v>5</v>
      </c>
      <c r="B1967" s="72">
        <v>22020403</v>
      </c>
      <c r="C1967" s="73" t="s">
        <v>71</v>
      </c>
      <c r="D1967" s="75">
        <v>0</v>
      </c>
      <c r="E1967" s="74">
        <v>913300</v>
      </c>
      <c r="F1967" s="74">
        <v>20000000</v>
      </c>
      <c r="G1967" s="74">
        <v>20000000</v>
      </c>
    </row>
    <row r="1968" spans="1:7" x14ac:dyDescent="0.25">
      <c r="A1968" s="72">
        <v>6</v>
      </c>
      <c r="B1968" s="72">
        <v>22020405</v>
      </c>
      <c r="C1968" s="73" t="s">
        <v>39</v>
      </c>
      <c r="D1968" s="75">
        <v>0</v>
      </c>
      <c r="E1968" s="74">
        <v>20000</v>
      </c>
      <c r="F1968" s="74">
        <v>500000</v>
      </c>
      <c r="G1968" s="74">
        <v>2000000</v>
      </c>
    </row>
    <row r="1969" spans="1:7" x14ac:dyDescent="0.25">
      <c r="A1969" s="72">
        <v>7</v>
      </c>
      <c r="B1969" s="72">
        <v>22020501</v>
      </c>
      <c r="C1969" s="73" t="s">
        <v>30</v>
      </c>
      <c r="D1969" s="74">
        <v>6202000</v>
      </c>
      <c r="E1969" s="74">
        <v>4840000</v>
      </c>
      <c r="F1969" s="74">
        <v>20000000</v>
      </c>
      <c r="G1969" s="74">
        <v>30000000</v>
      </c>
    </row>
    <row r="1970" spans="1:7" x14ac:dyDescent="0.25">
      <c r="A1970" s="72">
        <v>8</v>
      </c>
      <c r="B1970" s="72">
        <v>22020502</v>
      </c>
      <c r="C1970" s="73" t="s">
        <v>182</v>
      </c>
      <c r="D1970" s="75">
        <v>0</v>
      </c>
      <c r="E1970" s="75">
        <v>0</v>
      </c>
      <c r="F1970" s="74">
        <v>2000000</v>
      </c>
      <c r="G1970" s="74">
        <v>20000000</v>
      </c>
    </row>
    <row r="1971" spans="1:7" x14ac:dyDescent="0.25">
      <c r="A1971" s="72">
        <v>9</v>
      </c>
      <c r="B1971" s="72">
        <v>22020701</v>
      </c>
      <c r="C1971" s="73" t="s">
        <v>118</v>
      </c>
      <c r="D1971" s="75">
        <v>0</v>
      </c>
      <c r="E1971" s="74">
        <v>170000</v>
      </c>
      <c r="F1971" s="74">
        <v>1000000</v>
      </c>
      <c r="G1971" s="74">
        <v>5000000</v>
      </c>
    </row>
    <row r="1972" spans="1:7" x14ac:dyDescent="0.25">
      <c r="A1972" s="72">
        <v>10</v>
      </c>
      <c r="B1972" s="72">
        <v>22020801</v>
      </c>
      <c r="C1972" s="73" t="s">
        <v>64</v>
      </c>
      <c r="D1972" s="75">
        <v>0</v>
      </c>
      <c r="E1972" s="74">
        <v>490900</v>
      </c>
      <c r="F1972" s="74">
        <v>500000</v>
      </c>
      <c r="G1972" s="74">
        <v>2000000</v>
      </c>
    </row>
    <row r="1973" spans="1:7" x14ac:dyDescent="0.25">
      <c r="A1973" s="72">
        <v>11</v>
      </c>
      <c r="B1973" s="72">
        <v>22021002</v>
      </c>
      <c r="C1973" s="73" t="s">
        <v>46</v>
      </c>
      <c r="D1973" s="74">
        <v>14200000</v>
      </c>
      <c r="E1973" s="74">
        <v>8735833</v>
      </c>
      <c r="F1973" s="74">
        <v>22000000</v>
      </c>
      <c r="G1973" s="74">
        <v>30000000</v>
      </c>
    </row>
    <row r="1974" spans="1:7" x14ac:dyDescent="0.25">
      <c r="A1974" s="72">
        <v>12</v>
      </c>
      <c r="B1974" s="72">
        <v>22021003</v>
      </c>
      <c r="C1974" s="73" t="s">
        <v>47</v>
      </c>
      <c r="D1974" s="75">
        <v>0</v>
      </c>
      <c r="E1974" s="75">
        <v>0</v>
      </c>
      <c r="F1974" s="74">
        <v>500000</v>
      </c>
      <c r="G1974" s="74">
        <v>1000000</v>
      </c>
    </row>
    <row r="1975" spans="1:7" x14ac:dyDescent="0.25">
      <c r="A1975" s="72">
        <v>13</v>
      </c>
      <c r="B1975" s="72">
        <v>22021009</v>
      </c>
      <c r="C1975" s="73" t="s">
        <v>159</v>
      </c>
      <c r="D1975" s="74">
        <v>5454260</v>
      </c>
      <c r="E1975" s="74">
        <v>604750</v>
      </c>
      <c r="F1975" s="74">
        <v>10000000</v>
      </c>
      <c r="G1975" s="74">
        <v>20000000</v>
      </c>
    </row>
    <row r="1976" spans="1:7" x14ac:dyDescent="0.25">
      <c r="A1976" s="72">
        <v>14</v>
      </c>
      <c r="B1976" s="72">
        <v>22021055</v>
      </c>
      <c r="C1976" s="73" t="s">
        <v>88</v>
      </c>
      <c r="D1976" s="74">
        <v>67227260</v>
      </c>
      <c r="E1976" s="74">
        <v>42811000</v>
      </c>
      <c r="F1976" s="74">
        <v>260000000</v>
      </c>
      <c r="G1976" s="74">
        <v>219000000</v>
      </c>
    </row>
    <row r="1977" spans="1:7" x14ac:dyDescent="0.25">
      <c r="A1977" s="223" t="s">
        <v>31</v>
      </c>
      <c r="B1977" s="223"/>
      <c r="C1977" s="223"/>
      <c r="D1977" s="76">
        <v>93388520</v>
      </c>
      <c r="E1977" s="76">
        <v>60076583</v>
      </c>
      <c r="F1977" s="76">
        <v>340000000</v>
      </c>
      <c r="G1977" s="76">
        <v>357000000</v>
      </c>
    </row>
    <row r="1978" spans="1:7" x14ac:dyDescent="0.25">
      <c r="A1978" s="71">
        <v>117</v>
      </c>
      <c r="B1978" s="71">
        <v>11200400100</v>
      </c>
      <c r="C1978" s="224" t="s">
        <v>246</v>
      </c>
      <c r="D1978" s="224"/>
      <c r="E1978" s="224"/>
      <c r="F1978" s="224"/>
      <c r="G1978" s="224"/>
    </row>
    <row r="1979" spans="1:7" x14ac:dyDescent="0.25">
      <c r="A1979" s="72">
        <v>1</v>
      </c>
      <c r="B1979" s="72">
        <v>22020102</v>
      </c>
      <c r="C1979" s="73" t="s">
        <v>25</v>
      </c>
      <c r="D1979" s="74">
        <v>14889000</v>
      </c>
      <c r="E1979" s="74">
        <v>17540000</v>
      </c>
      <c r="F1979" s="74">
        <v>50000000</v>
      </c>
      <c r="G1979" s="74">
        <v>50000000</v>
      </c>
    </row>
    <row r="1980" spans="1:7" x14ac:dyDescent="0.25">
      <c r="A1980" s="72">
        <v>2</v>
      </c>
      <c r="B1980" s="72">
        <v>22020201</v>
      </c>
      <c r="C1980" s="73" t="s">
        <v>33</v>
      </c>
      <c r="D1980" s="75">
        <v>0</v>
      </c>
      <c r="E1980" s="74">
        <v>2000000</v>
      </c>
      <c r="F1980" s="74">
        <v>3000000</v>
      </c>
      <c r="G1980" s="74">
        <v>7000000</v>
      </c>
    </row>
    <row r="1981" spans="1:7" x14ac:dyDescent="0.25">
      <c r="A1981" s="72">
        <v>3</v>
      </c>
      <c r="B1981" s="72">
        <v>22020202</v>
      </c>
      <c r="C1981" s="73" t="s">
        <v>34</v>
      </c>
      <c r="D1981" s="74">
        <v>1980000</v>
      </c>
      <c r="E1981" s="74">
        <v>3150000</v>
      </c>
      <c r="F1981" s="74">
        <v>6000000</v>
      </c>
      <c r="G1981" s="74">
        <v>7500000</v>
      </c>
    </row>
    <row r="1982" spans="1:7" x14ac:dyDescent="0.25">
      <c r="A1982" s="72">
        <v>4</v>
      </c>
      <c r="B1982" s="72">
        <v>22020209</v>
      </c>
      <c r="C1982" s="73" t="s">
        <v>132</v>
      </c>
      <c r="D1982" s="75">
        <v>0</v>
      </c>
      <c r="E1982" s="75">
        <v>0</v>
      </c>
      <c r="F1982" s="74">
        <v>3000000</v>
      </c>
      <c r="G1982" s="74">
        <v>5000000</v>
      </c>
    </row>
    <row r="1983" spans="1:7" x14ac:dyDescent="0.25">
      <c r="A1983" s="72">
        <v>5</v>
      </c>
      <c r="B1983" s="72">
        <v>22020301</v>
      </c>
      <c r="C1983" s="73" t="s">
        <v>26</v>
      </c>
      <c r="D1983" s="74">
        <v>12650000</v>
      </c>
      <c r="E1983" s="74">
        <v>18235000</v>
      </c>
      <c r="F1983" s="74">
        <v>30000000</v>
      </c>
      <c r="G1983" s="74">
        <v>30000000</v>
      </c>
    </row>
    <row r="1984" spans="1:7" x14ac:dyDescent="0.25">
      <c r="A1984" s="72">
        <v>6</v>
      </c>
      <c r="B1984" s="72">
        <v>22020305</v>
      </c>
      <c r="C1984" s="73" t="s">
        <v>27</v>
      </c>
      <c r="D1984" s="74">
        <v>2940000</v>
      </c>
      <c r="E1984" s="74">
        <v>2250000</v>
      </c>
      <c r="F1984" s="74">
        <v>6000000</v>
      </c>
      <c r="G1984" s="74">
        <v>6000000</v>
      </c>
    </row>
    <row r="1985" spans="1:7" x14ac:dyDescent="0.25">
      <c r="A1985" s="72">
        <v>7</v>
      </c>
      <c r="B1985" s="72">
        <v>22020306</v>
      </c>
      <c r="C1985" s="73" t="s">
        <v>90</v>
      </c>
      <c r="D1985" s="74">
        <v>3621250</v>
      </c>
      <c r="E1985" s="74">
        <v>2700000</v>
      </c>
      <c r="F1985" s="74">
        <v>5000000</v>
      </c>
      <c r="G1985" s="74">
        <v>7000000</v>
      </c>
    </row>
    <row r="1986" spans="1:7" x14ac:dyDescent="0.25">
      <c r="A1986" s="72">
        <v>8</v>
      </c>
      <c r="B1986" s="72">
        <v>22020309</v>
      </c>
      <c r="C1986" s="73" t="s">
        <v>60</v>
      </c>
      <c r="D1986" s="75">
        <v>0</v>
      </c>
      <c r="E1986" s="75">
        <v>0</v>
      </c>
      <c r="F1986" s="74">
        <v>4000000</v>
      </c>
      <c r="G1986" s="74">
        <v>2000000</v>
      </c>
    </row>
    <row r="1987" spans="1:7" ht="26.4" x14ac:dyDescent="0.25">
      <c r="A1987" s="72">
        <v>9</v>
      </c>
      <c r="B1987" s="72">
        <v>22020401</v>
      </c>
      <c r="C1987" s="73" t="s">
        <v>28</v>
      </c>
      <c r="D1987" s="74">
        <v>9900000</v>
      </c>
      <c r="E1987" s="74">
        <v>13650000</v>
      </c>
      <c r="F1987" s="74">
        <v>20000000</v>
      </c>
      <c r="G1987" s="74">
        <v>20000000</v>
      </c>
    </row>
    <row r="1988" spans="1:7" x14ac:dyDescent="0.25">
      <c r="A1988" s="72">
        <v>10</v>
      </c>
      <c r="B1988" s="72">
        <v>22020402</v>
      </c>
      <c r="C1988" s="73" t="s">
        <v>29</v>
      </c>
      <c r="D1988" s="74">
        <v>4637000</v>
      </c>
      <c r="E1988" s="74">
        <v>2950000</v>
      </c>
      <c r="F1988" s="74">
        <v>5000000</v>
      </c>
      <c r="G1988" s="74">
        <v>5000000</v>
      </c>
    </row>
    <row r="1989" spans="1:7" x14ac:dyDescent="0.25">
      <c r="A1989" s="72">
        <v>11</v>
      </c>
      <c r="B1989" s="72">
        <v>22020501</v>
      </c>
      <c r="C1989" s="73" t="s">
        <v>30</v>
      </c>
      <c r="D1989" s="74">
        <v>28315000</v>
      </c>
      <c r="E1989" s="74">
        <v>18320000</v>
      </c>
      <c r="F1989" s="74">
        <v>40000000</v>
      </c>
      <c r="G1989" s="74">
        <v>40000000</v>
      </c>
    </row>
    <row r="1990" spans="1:7" x14ac:dyDescent="0.25">
      <c r="A1990" s="72">
        <v>12</v>
      </c>
      <c r="B1990" s="72">
        <v>22020503</v>
      </c>
      <c r="C1990" s="73" t="s">
        <v>41</v>
      </c>
      <c r="D1990" s="74">
        <v>2763000</v>
      </c>
      <c r="E1990" s="74">
        <v>4105000</v>
      </c>
      <c r="F1990" s="74">
        <v>12000000</v>
      </c>
      <c r="G1990" s="74">
        <v>15000000</v>
      </c>
    </row>
    <row r="1991" spans="1:7" x14ac:dyDescent="0.25">
      <c r="A1991" s="72">
        <v>13</v>
      </c>
      <c r="B1991" s="72">
        <v>22020601</v>
      </c>
      <c r="C1991" s="73" t="s">
        <v>42</v>
      </c>
      <c r="D1991" s="75">
        <v>0</v>
      </c>
      <c r="E1991" s="75">
        <v>0</v>
      </c>
      <c r="F1991" s="74">
        <v>3000000</v>
      </c>
      <c r="G1991" s="74">
        <v>3000000</v>
      </c>
    </row>
    <row r="1992" spans="1:7" x14ac:dyDescent="0.25">
      <c r="A1992" s="72">
        <v>14</v>
      </c>
      <c r="B1992" s="72">
        <v>22020712</v>
      </c>
      <c r="C1992" s="73" t="s">
        <v>72</v>
      </c>
      <c r="D1992" s="74">
        <v>970000</v>
      </c>
      <c r="E1992" s="75">
        <v>0</v>
      </c>
      <c r="F1992" s="74">
        <v>3000000</v>
      </c>
      <c r="G1992" s="74">
        <v>3000000</v>
      </c>
    </row>
    <row r="1993" spans="1:7" x14ac:dyDescent="0.25">
      <c r="A1993" s="72">
        <v>15</v>
      </c>
      <c r="B1993" s="72">
        <v>22020803</v>
      </c>
      <c r="C1993" s="73" t="s">
        <v>44</v>
      </c>
      <c r="D1993" s="74">
        <v>5427000</v>
      </c>
      <c r="E1993" s="74">
        <v>4500000</v>
      </c>
      <c r="F1993" s="74">
        <v>10000000</v>
      </c>
      <c r="G1993" s="74">
        <v>10000000</v>
      </c>
    </row>
    <row r="1994" spans="1:7" x14ac:dyDescent="0.25">
      <c r="A1994" s="72">
        <v>16</v>
      </c>
      <c r="B1994" s="72">
        <v>22021001</v>
      </c>
      <c r="C1994" s="73" t="s">
        <v>45</v>
      </c>
      <c r="D1994" s="74">
        <v>9439000</v>
      </c>
      <c r="E1994" s="74">
        <v>7050000</v>
      </c>
      <c r="F1994" s="74">
        <v>18000000</v>
      </c>
      <c r="G1994" s="74">
        <v>18000000</v>
      </c>
    </row>
    <row r="1995" spans="1:7" x14ac:dyDescent="0.25">
      <c r="A1995" s="72">
        <v>17</v>
      </c>
      <c r="B1995" s="72">
        <v>22021004</v>
      </c>
      <c r="C1995" s="73" t="s">
        <v>58</v>
      </c>
      <c r="D1995" s="74">
        <v>950000</v>
      </c>
      <c r="E1995" s="75">
        <v>0</v>
      </c>
      <c r="F1995" s="74">
        <v>3000000</v>
      </c>
      <c r="G1995" s="74">
        <v>3000000</v>
      </c>
    </row>
    <row r="1996" spans="1:7" x14ac:dyDescent="0.25">
      <c r="A1996" s="72">
        <v>18</v>
      </c>
      <c r="B1996" s="72">
        <v>22021007</v>
      </c>
      <c r="C1996" s="73" t="s">
        <v>48</v>
      </c>
      <c r="D1996" s="74">
        <v>12621500</v>
      </c>
      <c r="E1996" s="74">
        <v>12550000</v>
      </c>
      <c r="F1996" s="74">
        <v>20000000</v>
      </c>
      <c r="G1996" s="74">
        <v>24000000</v>
      </c>
    </row>
    <row r="1997" spans="1:7" x14ac:dyDescent="0.25">
      <c r="A1997" s="72">
        <v>19</v>
      </c>
      <c r="B1997" s="72">
        <v>22021012</v>
      </c>
      <c r="C1997" s="73" t="s">
        <v>160</v>
      </c>
      <c r="D1997" s="75">
        <v>0</v>
      </c>
      <c r="E1997" s="75">
        <v>0</v>
      </c>
      <c r="F1997" s="74">
        <v>1000000</v>
      </c>
      <c r="G1997" s="74">
        <v>2000000</v>
      </c>
    </row>
    <row r="1998" spans="1:7" x14ac:dyDescent="0.25">
      <c r="A1998" s="72">
        <v>20</v>
      </c>
      <c r="B1998" s="72">
        <v>22021013</v>
      </c>
      <c r="C1998" s="73" t="s">
        <v>86</v>
      </c>
      <c r="D1998" s="75">
        <v>0</v>
      </c>
      <c r="E1998" s="75">
        <v>0</v>
      </c>
      <c r="F1998" s="74">
        <v>1000000</v>
      </c>
      <c r="G1998" s="74">
        <v>1000000</v>
      </c>
    </row>
    <row r="1999" spans="1:7" x14ac:dyDescent="0.25">
      <c r="A1999" s="72">
        <v>21</v>
      </c>
      <c r="B1999" s="72">
        <v>22021014</v>
      </c>
      <c r="C1999" s="73" t="s">
        <v>49</v>
      </c>
      <c r="D1999" s="74">
        <v>480000</v>
      </c>
      <c r="E1999" s="75">
        <v>0</v>
      </c>
      <c r="F1999" s="74">
        <v>1000000</v>
      </c>
      <c r="G1999" s="74">
        <v>1000000</v>
      </c>
    </row>
    <row r="2000" spans="1:7" x14ac:dyDescent="0.25">
      <c r="A2000" s="72">
        <v>22</v>
      </c>
      <c r="B2000" s="72">
        <v>22021020</v>
      </c>
      <c r="C2000" s="73" t="s">
        <v>226</v>
      </c>
      <c r="D2000" s="75">
        <v>0</v>
      </c>
      <c r="E2000" s="75">
        <v>0</v>
      </c>
      <c r="F2000" s="74">
        <v>5000000</v>
      </c>
      <c r="G2000" s="75">
        <v>0</v>
      </c>
    </row>
    <row r="2001" spans="1:7" ht="26.4" x14ac:dyDescent="0.25">
      <c r="A2001" s="72">
        <v>23</v>
      </c>
      <c r="B2001" s="72">
        <v>22021054</v>
      </c>
      <c r="C2001" s="73" t="s">
        <v>155</v>
      </c>
      <c r="D2001" s="75">
        <v>0</v>
      </c>
      <c r="E2001" s="75">
        <v>0</v>
      </c>
      <c r="F2001" s="74">
        <v>1000000</v>
      </c>
      <c r="G2001" s="74">
        <v>3000000</v>
      </c>
    </row>
    <row r="2002" spans="1:7" x14ac:dyDescent="0.25">
      <c r="A2002" s="223" t="s">
        <v>31</v>
      </c>
      <c r="B2002" s="223"/>
      <c r="C2002" s="223"/>
      <c r="D2002" s="76">
        <v>111582750</v>
      </c>
      <c r="E2002" s="76">
        <v>109000000</v>
      </c>
      <c r="F2002" s="76">
        <v>250000000</v>
      </c>
      <c r="G2002" s="76">
        <v>262500000</v>
      </c>
    </row>
    <row r="2003" spans="1:7" x14ac:dyDescent="0.25">
      <c r="A2003" s="71">
        <v>118</v>
      </c>
      <c r="B2003" s="71">
        <v>51700300200</v>
      </c>
      <c r="C2003" s="224" t="s">
        <v>247</v>
      </c>
      <c r="D2003" s="224"/>
      <c r="E2003" s="224"/>
      <c r="F2003" s="224"/>
      <c r="G2003" s="224"/>
    </row>
    <row r="2004" spans="1:7" x14ac:dyDescent="0.25">
      <c r="A2004" s="72">
        <v>1</v>
      </c>
      <c r="B2004" s="72">
        <v>22020102</v>
      </c>
      <c r="C2004" s="73" t="s">
        <v>25</v>
      </c>
      <c r="D2004" s="74">
        <v>4847866</v>
      </c>
      <c r="E2004" s="74">
        <v>7400000</v>
      </c>
      <c r="F2004" s="74">
        <v>18000000</v>
      </c>
      <c r="G2004" s="74">
        <v>18000000</v>
      </c>
    </row>
    <row r="2005" spans="1:7" x14ac:dyDescent="0.25">
      <c r="A2005" s="72">
        <v>2</v>
      </c>
      <c r="B2005" s="72">
        <v>22020201</v>
      </c>
      <c r="C2005" s="73" t="s">
        <v>33</v>
      </c>
      <c r="D2005" s="74">
        <v>2496000</v>
      </c>
      <c r="E2005" s="74">
        <v>1800000</v>
      </c>
      <c r="F2005" s="74">
        <v>2500000</v>
      </c>
      <c r="G2005" s="74">
        <v>2500000</v>
      </c>
    </row>
    <row r="2006" spans="1:7" x14ac:dyDescent="0.25">
      <c r="A2006" s="72">
        <v>3</v>
      </c>
      <c r="B2006" s="72">
        <v>22020202</v>
      </c>
      <c r="C2006" s="73" t="s">
        <v>34</v>
      </c>
      <c r="D2006" s="74">
        <v>1400000</v>
      </c>
      <c r="E2006" s="74">
        <v>2100000</v>
      </c>
      <c r="F2006" s="74">
        <v>1500000</v>
      </c>
      <c r="G2006" s="74">
        <v>2500000</v>
      </c>
    </row>
    <row r="2007" spans="1:7" x14ac:dyDescent="0.25">
      <c r="A2007" s="72">
        <v>4</v>
      </c>
      <c r="B2007" s="72">
        <v>22020301</v>
      </c>
      <c r="C2007" s="73" t="s">
        <v>26</v>
      </c>
      <c r="D2007" s="74">
        <v>3696000</v>
      </c>
      <c r="E2007" s="74">
        <v>2300000</v>
      </c>
      <c r="F2007" s="74">
        <v>3700000</v>
      </c>
      <c r="G2007" s="74">
        <v>3700000</v>
      </c>
    </row>
    <row r="2008" spans="1:7" x14ac:dyDescent="0.25">
      <c r="A2008" s="72">
        <v>5</v>
      </c>
      <c r="B2008" s="72">
        <v>22020305</v>
      </c>
      <c r="C2008" s="73" t="s">
        <v>27</v>
      </c>
      <c r="D2008" s="74">
        <v>750000</v>
      </c>
      <c r="E2008" s="74">
        <v>2000000</v>
      </c>
      <c r="F2008" s="74">
        <v>2500000</v>
      </c>
      <c r="G2008" s="74">
        <v>2500000</v>
      </c>
    </row>
    <row r="2009" spans="1:7" ht="26.4" x14ac:dyDescent="0.25">
      <c r="A2009" s="72">
        <v>6</v>
      </c>
      <c r="B2009" s="72">
        <v>22020401</v>
      </c>
      <c r="C2009" s="73" t="s">
        <v>28</v>
      </c>
      <c r="D2009" s="74">
        <v>4098000</v>
      </c>
      <c r="E2009" s="74">
        <v>3100000</v>
      </c>
      <c r="F2009" s="74">
        <v>6000000</v>
      </c>
      <c r="G2009" s="74">
        <v>6000000</v>
      </c>
    </row>
    <row r="2010" spans="1:7" x14ac:dyDescent="0.25">
      <c r="A2010" s="72">
        <v>7</v>
      </c>
      <c r="B2010" s="72">
        <v>22020402</v>
      </c>
      <c r="C2010" s="73" t="s">
        <v>29</v>
      </c>
      <c r="D2010" s="74">
        <v>4644000</v>
      </c>
      <c r="E2010" s="74">
        <v>4200000</v>
      </c>
      <c r="F2010" s="74">
        <v>5000000</v>
      </c>
      <c r="G2010" s="74">
        <v>6000000</v>
      </c>
    </row>
    <row r="2011" spans="1:7" x14ac:dyDescent="0.25">
      <c r="A2011" s="72">
        <v>8</v>
      </c>
      <c r="B2011" s="72">
        <v>22020501</v>
      </c>
      <c r="C2011" s="73" t="s">
        <v>30</v>
      </c>
      <c r="D2011" s="74">
        <v>4600000</v>
      </c>
      <c r="E2011" s="74">
        <v>7200000</v>
      </c>
      <c r="F2011" s="74">
        <v>15000000</v>
      </c>
      <c r="G2011" s="74">
        <v>15000000</v>
      </c>
    </row>
    <row r="2012" spans="1:7" x14ac:dyDescent="0.25">
      <c r="A2012" s="72">
        <v>9</v>
      </c>
      <c r="B2012" s="72">
        <v>22021001</v>
      </c>
      <c r="C2012" s="73" t="s">
        <v>45</v>
      </c>
      <c r="D2012" s="74">
        <v>550000</v>
      </c>
      <c r="E2012" s="74">
        <v>4000000</v>
      </c>
      <c r="F2012" s="74">
        <v>5000000</v>
      </c>
      <c r="G2012" s="74">
        <v>5000000</v>
      </c>
    </row>
    <row r="2013" spans="1:7" x14ac:dyDescent="0.25">
      <c r="A2013" s="72">
        <v>10</v>
      </c>
      <c r="B2013" s="72">
        <v>22021007</v>
      </c>
      <c r="C2013" s="73" t="s">
        <v>48</v>
      </c>
      <c r="D2013" s="74">
        <v>3050000</v>
      </c>
      <c r="E2013" s="74">
        <v>3400000</v>
      </c>
      <c r="F2013" s="74">
        <v>4800000</v>
      </c>
      <c r="G2013" s="74">
        <v>6000000</v>
      </c>
    </row>
    <row r="2014" spans="1:7" x14ac:dyDescent="0.25">
      <c r="A2014" s="223" t="s">
        <v>31</v>
      </c>
      <c r="B2014" s="223"/>
      <c r="C2014" s="223"/>
      <c r="D2014" s="76">
        <v>30131866</v>
      </c>
      <c r="E2014" s="76">
        <v>37500000</v>
      </c>
      <c r="F2014" s="76">
        <v>64000000</v>
      </c>
      <c r="G2014" s="76">
        <v>67200000</v>
      </c>
    </row>
    <row r="2015" spans="1:7" x14ac:dyDescent="0.25">
      <c r="A2015" s="71">
        <v>119</v>
      </c>
      <c r="B2015" s="71">
        <v>14700100100</v>
      </c>
      <c r="C2015" s="224" t="s">
        <v>248</v>
      </c>
      <c r="D2015" s="224"/>
      <c r="E2015" s="224"/>
      <c r="F2015" s="224"/>
      <c r="G2015" s="224"/>
    </row>
    <row r="2016" spans="1:7" x14ac:dyDescent="0.25">
      <c r="A2016" s="72">
        <v>1</v>
      </c>
      <c r="B2016" s="72">
        <v>22020102</v>
      </c>
      <c r="C2016" s="73" t="s">
        <v>25</v>
      </c>
      <c r="D2016" s="74">
        <v>6742825</v>
      </c>
      <c r="E2016" s="74">
        <v>12126600</v>
      </c>
      <c r="F2016" s="74">
        <v>21000000</v>
      </c>
      <c r="G2016" s="74">
        <v>21000000</v>
      </c>
    </row>
    <row r="2017" spans="1:7" x14ac:dyDescent="0.25">
      <c r="A2017" s="72">
        <v>2</v>
      </c>
      <c r="B2017" s="72">
        <v>22020201</v>
      </c>
      <c r="C2017" s="73" t="s">
        <v>33</v>
      </c>
      <c r="D2017" s="74">
        <v>2304325</v>
      </c>
      <c r="E2017" s="74">
        <v>3373200</v>
      </c>
      <c r="F2017" s="74">
        <v>5000000</v>
      </c>
      <c r="G2017" s="74">
        <v>5000000</v>
      </c>
    </row>
    <row r="2018" spans="1:7" x14ac:dyDescent="0.25">
      <c r="A2018" s="72">
        <v>3</v>
      </c>
      <c r="B2018" s="72">
        <v>22020202</v>
      </c>
      <c r="C2018" s="73" t="s">
        <v>34</v>
      </c>
      <c r="D2018" s="74">
        <v>1736975</v>
      </c>
      <c r="E2018" s="74">
        <v>2052000</v>
      </c>
      <c r="F2018" s="74">
        <v>4000000</v>
      </c>
      <c r="G2018" s="74">
        <v>4000000</v>
      </c>
    </row>
    <row r="2019" spans="1:7" x14ac:dyDescent="0.25">
      <c r="A2019" s="72">
        <v>4</v>
      </c>
      <c r="B2019" s="72">
        <v>22020301</v>
      </c>
      <c r="C2019" s="73" t="s">
        <v>26</v>
      </c>
      <c r="D2019" s="74">
        <v>4838825</v>
      </c>
      <c r="E2019" s="74">
        <v>5176800</v>
      </c>
      <c r="F2019" s="74">
        <v>10000000</v>
      </c>
      <c r="G2019" s="74">
        <v>10000000</v>
      </c>
    </row>
    <row r="2020" spans="1:7" x14ac:dyDescent="0.25">
      <c r="A2020" s="72">
        <v>5</v>
      </c>
      <c r="B2020" s="72">
        <v>22020305</v>
      </c>
      <c r="C2020" s="73" t="s">
        <v>27</v>
      </c>
      <c r="D2020" s="74">
        <v>4689325</v>
      </c>
      <c r="E2020" s="74">
        <v>2554600</v>
      </c>
      <c r="F2020" s="74">
        <v>10000000</v>
      </c>
      <c r="G2020" s="74">
        <v>10000000</v>
      </c>
    </row>
    <row r="2021" spans="1:7" ht="26.4" x14ac:dyDescent="0.25">
      <c r="A2021" s="72">
        <v>6</v>
      </c>
      <c r="B2021" s="72">
        <v>22020401</v>
      </c>
      <c r="C2021" s="73" t="s">
        <v>28</v>
      </c>
      <c r="D2021" s="74">
        <v>4581825</v>
      </c>
      <c r="E2021" s="74">
        <v>6519600</v>
      </c>
      <c r="F2021" s="74">
        <v>10000000</v>
      </c>
      <c r="G2021" s="74">
        <v>10000000</v>
      </c>
    </row>
    <row r="2022" spans="1:7" x14ac:dyDescent="0.25">
      <c r="A2022" s="72">
        <v>7</v>
      </c>
      <c r="B2022" s="72">
        <v>22020402</v>
      </c>
      <c r="C2022" s="73" t="s">
        <v>29</v>
      </c>
      <c r="D2022" s="74">
        <v>3373000</v>
      </c>
      <c r="E2022" s="74">
        <v>3823200</v>
      </c>
      <c r="F2022" s="74">
        <v>6000000</v>
      </c>
      <c r="G2022" s="74">
        <v>6000000</v>
      </c>
    </row>
    <row r="2023" spans="1:7" x14ac:dyDescent="0.25">
      <c r="A2023" s="72">
        <v>8</v>
      </c>
      <c r="B2023" s="72">
        <v>22020406</v>
      </c>
      <c r="C2023" s="73" t="s">
        <v>56</v>
      </c>
      <c r="D2023" s="75">
        <v>0</v>
      </c>
      <c r="E2023" s="75">
        <v>0</v>
      </c>
      <c r="F2023" s="74">
        <v>3000000</v>
      </c>
      <c r="G2023" s="74">
        <v>3000000</v>
      </c>
    </row>
    <row r="2024" spans="1:7" x14ac:dyDescent="0.25">
      <c r="A2024" s="72">
        <v>9</v>
      </c>
      <c r="B2024" s="72">
        <v>22020501</v>
      </c>
      <c r="C2024" s="73" t="s">
        <v>30</v>
      </c>
      <c r="D2024" s="74">
        <v>10072000</v>
      </c>
      <c r="E2024" s="74">
        <v>11709000</v>
      </c>
      <c r="F2024" s="74">
        <v>26000000</v>
      </c>
      <c r="G2024" s="74">
        <v>26000000</v>
      </c>
    </row>
    <row r="2025" spans="1:7" x14ac:dyDescent="0.25">
      <c r="A2025" s="72">
        <v>10</v>
      </c>
      <c r="B2025" s="72">
        <v>22020503</v>
      </c>
      <c r="C2025" s="73" t="s">
        <v>41</v>
      </c>
      <c r="D2025" s="74">
        <v>2843000</v>
      </c>
      <c r="E2025" s="74">
        <v>1530000</v>
      </c>
      <c r="F2025" s="74">
        <v>20000000</v>
      </c>
      <c r="G2025" s="74">
        <v>20000000</v>
      </c>
    </row>
    <row r="2026" spans="1:7" x14ac:dyDescent="0.25">
      <c r="A2026" s="72">
        <v>11</v>
      </c>
      <c r="B2026" s="72">
        <v>22020605</v>
      </c>
      <c r="C2026" s="73" t="s">
        <v>94</v>
      </c>
      <c r="D2026" s="75">
        <v>0</v>
      </c>
      <c r="E2026" s="75">
        <v>0</v>
      </c>
      <c r="F2026" s="74">
        <v>1000000</v>
      </c>
      <c r="G2026" s="74">
        <v>1500000</v>
      </c>
    </row>
    <row r="2027" spans="1:7" x14ac:dyDescent="0.25">
      <c r="A2027" s="72">
        <v>12</v>
      </c>
      <c r="B2027" s="72">
        <v>22020803</v>
      </c>
      <c r="C2027" s="73" t="s">
        <v>44</v>
      </c>
      <c r="D2027" s="74">
        <v>2850000</v>
      </c>
      <c r="E2027" s="74">
        <v>1960000</v>
      </c>
      <c r="F2027" s="74">
        <v>5000000</v>
      </c>
      <c r="G2027" s="74">
        <v>5000000</v>
      </c>
    </row>
    <row r="2028" spans="1:7" x14ac:dyDescent="0.25">
      <c r="A2028" s="72">
        <v>13</v>
      </c>
      <c r="B2028" s="72">
        <v>22021001</v>
      </c>
      <c r="C2028" s="73" t="s">
        <v>45</v>
      </c>
      <c r="D2028" s="74">
        <v>1213825</v>
      </c>
      <c r="E2028" s="74">
        <v>1396800</v>
      </c>
      <c r="F2028" s="74">
        <v>2500000</v>
      </c>
      <c r="G2028" s="74">
        <v>2500000</v>
      </c>
    </row>
    <row r="2029" spans="1:7" x14ac:dyDescent="0.25">
      <c r="A2029" s="72">
        <v>14</v>
      </c>
      <c r="B2029" s="72">
        <v>22021002</v>
      </c>
      <c r="C2029" s="73" t="s">
        <v>46</v>
      </c>
      <c r="D2029" s="74">
        <v>1500000</v>
      </c>
      <c r="E2029" s="74">
        <v>900000</v>
      </c>
      <c r="F2029" s="74">
        <v>4000000</v>
      </c>
      <c r="G2029" s="74">
        <v>4000000</v>
      </c>
    </row>
    <row r="2030" spans="1:7" x14ac:dyDescent="0.25">
      <c r="A2030" s="72">
        <v>15</v>
      </c>
      <c r="B2030" s="72">
        <v>22021007</v>
      </c>
      <c r="C2030" s="73" t="s">
        <v>48</v>
      </c>
      <c r="D2030" s="74">
        <v>1371000</v>
      </c>
      <c r="E2030" s="74">
        <v>2651400</v>
      </c>
      <c r="F2030" s="74">
        <v>4700000</v>
      </c>
      <c r="G2030" s="74">
        <v>4700000</v>
      </c>
    </row>
    <row r="2031" spans="1:7" x14ac:dyDescent="0.25">
      <c r="A2031" s="72">
        <v>16</v>
      </c>
      <c r="B2031" s="72">
        <v>22021011</v>
      </c>
      <c r="C2031" s="73" t="s">
        <v>152</v>
      </c>
      <c r="D2031" s="75">
        <v>0</v>
      </c>
      <c r="E2031" s="74">
        <v>3000000</v>
      </c>
      <c r="F2031" s="74">
        <v>4000000</v>
      </c>
      <c r="G2031" s="74">
        <v>5000000</v>
      </c>
    </row>
    <row r="2032" spans="1:7" x14ac:dyDescent="0.25">
      <c r="A2032" s="72">
        <v>17</v>
      </c>
      <c r="B2032" s="72">
        <v>22021012</v>
      </c>
      <c r="C2032" s="73" t="s">
        <v>160</v>
      </c>
      <c r="D2032" s="74">
        <v>2790000</v>
      </c>
      <c r="E2032" s="74">
        <v>2760000</v>
      </c>
      <c r="F2032" s="74">
        <v>4000000</v>
      </c>
      <c r="G2032" s="74">
        <v>7000000</v>
      </c>
    </row>
    <row r="2033" spans="1:7" x14ac:dyDescent="0.25">
      <c r="A2033" s="72">
        <v>18</v>
      </c>
      <c r="B2033" s="72">
        <v>22021013</v>
      </c>
      <c r="C2033" s="73" t="s">
        <v>86</v>
      </c>
      <c r="D2033" s="74">
        <v>1925000</v>
      </c>
      <c r="E2033" s="74">
        <v>2000000</v>
      </c>
      <c r="F2033" s="74">
        <v>2800000</v>
      </c>
      <c r="G2033" s="74">
        <v>3800000</v>
      </c>
    </row>
    <row r="2034" spans="1:7" x14ac:dyDescent="0.25">
      <c r="A2034" s="72">
        <v>19</v>
      </c>
      <c r="B2034" s="72">
        <v>22021014</v>
      </c>
      <c r="C2034" s="73" t="s">
        <v>49</v>
      </c>
      <c r="D2034" s="75">
        <v>0</v>
      </c>
      <c r="E2034" s="75">
        <v>0</v>
      </c>
      <c r="F2034" s="74">
        <v>1000000</v>
      </c>
      <c r="G2034" s="74">
        <v>1000000</v>
      </c>
    </row>
    <row r="2035" spans="1:7" ht="26.4" x14ac:dyDescent="0.25">
      <c r="A2035" s="72">
        <v>20</v>
      </c>
      <c r="B2035" s="72">
        <v>22021054</v>
      </c>
      <c r="C2035" s="73" t="s">
        <v>155</v>
      </c>
      <c r="D2035" s="75">
        <v>0</v>
      </c>
      <c r="E2035" s="75">
        <v>0</v>
      </c>
      <c r="F2035" s="74">
        <v>4000000</v>
      </c>
      <c r="G2035" s="74">
        <v>6000000</v>
      </c>
    </row>
    <row r="2036" spans="1:7" x14ac:dyDescent="0.25">
      <c r="A2036" s="72">
        <v>21</v>
      </c>
      <c r="B2036" s="72">
        <v>22021060</v>
      </c>
      <c r="C2036" s="73" t="s">
        <v>54</v>
      </c>
      <c r="D2036" s="75">
        <v>0</v>
      </c>
      <c r="E2036" s="75">
        <v>0</v>
      </c>
      <c r="F2036" s="74">
        <v>2000000</v>
      </c>
      <c r="G2036" s="74">
        <v>2000000</v>
      </c>
    </row>
    <row r="2037" spans="1:7" x14ac:dyDescent="0.25">
      <c r="A2037" s="223" t="s">
        <v>31</v>
      </c>
      <c r="B2037" s="223"/>
      <c r="C2037" s="223"/>
      <c r="D2037" s="76">
        <v>52831925</v>
      </c>
      <c r="E2037" s="76">
        <v>63533200</v>
      </c>
      <c r="F2037" s="76">
        <v>150000000</v>
      </c>
      <c r="G2037" s="76">
        <v>157500000</v>
      </c>
    </row>
    <row r="2038" spans="1:7" x14ac:dyDescent="0.25">
      <c r="A2038" s="71">
        <v>120</v>
      </c>
      <c r="B2038" s="71">
        <v>23800400100</v>
      </c>
      <c r="C2038" s="224" t="s">
        <v>249</v>
      </c>
      <c r="D2038" s="224"/>
      <c r="E2038" s="224"/>
      <c r="F2038" s="224"/>
      <c r="G2038" s="224"/>
    </row>
    <row r="2039" spans="1:7" x14ac:dyDescent="0.25">
      <c r="A2039" s="72">
        <v>1</v>
      </c>
      <c r="B2039" s="72">
        <v>22020102</v>
      </c>
      <c r="C2039" s="73" t="s">
        <v>25</v>
      </c>
      <c r="D2039" s="74">
        <v>10507500</v>
      </c>
      <c r="E2039" s="74">
        <v>16498000</v>
      </c>
      <c r="F2039" s="74">
        <v>24000000</v>
      </c>
      <c r="G2039" s="74">
        <v>28000000</v>
      </c>
    </row>
    <row r="2040" spans="1:7" x14ac:dyDescent="0.25">
      <c r="A2040" s="72">
        <v>2</v>
      </c>
      <c r="B2040" s="72">
        <v>22020202</v>
      </c>
      <c r="C2040" s="73" t="s">
        <v>34</v>
      </c>
      <c r="D2040" s="74">
        <v>477000</v>
      </c>
      <c r="E2040" s="74">
        <v>770000</v>
      </c>
      <c r="F2040" s="74">
        <v>1000000</v>
      </c>
      <c r="G2040" s="74">
        <v>1000000</v>
      </c>
    </row>
    <row r="2041" spans="1:7" x14ac:dyDescent="0.25">
      <c r="A2041" s="72">
        <v>3</v>
      </c>
      <c r="B2041" s="72">
        <v>22020301</v>
      </c>
      <c r="C2041" s="73" t="s">
        <v>26</v>
      </c>
      <c r="D2041" s="74">
        <v>646500</v>
      </c>
      <c r="E2041" s="74">
        <v>980000</v>
      </c>
      <c r="F2041" s="74">
        <v>1000000</v>
      </c>
      <c r="G2041" s="74">
        <v>2200000</v>
      </c>
    </row>
    <row r="2042" spans="1:7" x14ac:dyDescent="0.25">
      <c r="A2042" s="72">
        <v>4</v>
      </c>
      <c r="B2042" s="72">
        <v>22020305</v>
      </c>
      <c r="C2042" s="73" t="s">
        <v>27</v>
      </c>
      <c r="D2042" s="74">
        <v>180000</v>
      </c>
      <c r="E2042" s="74">
        <v>115000</v>
      </c>
      <c r="F2042" s="74">
        <v>1900000</v>
      </c>
      <c r="G2042" s="74">
        <v>1800000</v>
      </c>
    </row>
    <row r="2043" spans="1:7" ht="26.4" x14ac:dyDescent="0.25">
      <c r="A2043" s="72">
        <v>5</v>
      </c>
      <c r="B2043" s="72">
        <v>22020316</v>
      </c>
      <c r="C2043" s="73" t="s">
        <v>250</v>
      </c>
      <c r="D2043" s="75">
        <v>0</v>
      </c>
      <c r="E2043" s="75">
        <v>0</v>
      </c>
      <c r="F2043" s="74">
        <v>14000000</v>
      </c>
      <c r="G2043" s="74">
        <v>25000000</v>
      </c>
    </row>
    <row r="2044" spans="1:7" ht="26.4" x14ac:dyDescent="0.25">
      <c r="A2044" s="72">
        <v>6</v>
      </c>
      <c r="B2044" s="72">
        <v>22020401</v>
      </c>
      <c r="C2044" s="73" t="s">
        <v>28</v>
      </c>
      <c r="D2044" s="74">
        <v>1935500</v>
      </c>
      <c r="E2044" s="74">
        <v>709500</v>
      </c>
      <c r="F2044" s="74">
        <v>2000000</v>
      </c>
      <c r="G2044" s="74">
        <v>2000000</v>
      </c>
    </row>
    <row r="2045" spans="1:7" x14ac:dyDescent="0.25">
      <c r="A2045" s="72">
        <v>7</v>
      </c>
      <c r="B2045" s="72">
        <v>22020402</v>
      </c>
      <c r="C2045" s="73" t="s">
        <v>29</v>
      </c>
      <c r="D2045" s="74">
        <v>79000</v>
      </c>
      <c r="E2045" s="74">
        <v>361700</v>
      </c>
      <c r="F2045" s="74">
        <v>1000000</v>
      </c>
      <c r="G2045" s="74">
        <v>1600000</v>
      </c>
    </row>
    <row r="2046" spans="1:7" x14ac:dyDescent="0.25">
      <c r="A2046" s="72">
        <v>8</v>
      </c>
      <c r="B2046" s="72">
        <v>22020411</v>
      </c>
      <c r="C2046" s="73" t="s">
        <v>133</v>
      </c>
      <c r="D2046" s="75">
        <v>0</v>
      </c>
      <c r="E2046" s="75">
        <v>0</v>
      </c>
      <c r="F2046" s="75">
        <v>0</v>
      </c>
      <c r="G2046" s="74">
        <v>3000000</v>
      </c>
    </row>
    <row r="2047" spans="1:7" x14ac:dyDescent="0.25">
      <c r="A2047" s="72">
        <v>9</v>
      </c>
      <c r="B2047" s="72">
        <v>22020501</v>
      </c>
      <c r="C2047" s="73" t="s">
        <v>30</v>
      </c>
      <c r="D2047" s="74">
        <v>193000</v>
      </c>
      <c r="E2047" s="74">
        <v>110500</v>
      </c>
      <c r="F2047" s="74">
        <v>1500000</v>
      </c>
      <c r="G2047" s="74">
        <v>1075000</v>
      </c>
    </row>
    <row r="2048" spans="1:7" x14ac:dyDescent="0.25">
      <c r="A2048" s="72">
        <v>10</v>
      </c>
      <c r="B2048" s="72">
        <v>22020503</v>
      </c>
      <c r="C2048" s="73" t="s">
        <v>41</v>
      </c>
      <c r="D2048" s="74">
        <v>4580000</v>
      </c>
      <c r="E2048" s="74">
        <v>2050000</v>
      </c>
      <c r="F2048" s="74">
        <v>18000000</v>
      </c>
      <c r="G2048" s="74">
        <v>30000000</v>
      </c>
    </row>
    <row r="2049" spans="1:7" x14ac:dyDescent="0.25">
      <c r="A2049" s="72">
        <v>11</v>
      </c>
      <c r="B2049" s="72">
        <v>22020706</v>
      </c>
      <c r="C2049" s="73" t="s">
        <v>43</v>
      </c>
      <c r="D2049" s="74">
        <v>2104250</v>
      </c>
      <c r="E2049" s="74">
        <v>1960000</v>
      </c>
      <c r="F2049" s="74">
        <v>13000000</v>
      </c>
      <c r="G2049" s="74">
        <v>30000000</v>
      </c>
    </row>
    <row r="2050" spans="1:7" x14ac:dyDescent="0.25">
      <c r="A2050" s="72">
        <v>12</v>
      </c>
      <c r="B2050" s="72">
        <v>22020712</v>
      </c>
      <c r="C2050" s="73" t="s">
        <v>72</v>
      </c>
      <c r="D2050" s="75">
        <v>0</v>
      </c>
      <c r="E2050" s="75">
        <v>0</v>
      </c>
      <c r="F2050" s="74">
        <v>1500000</v>
      </c>
      <c r="G2050" s="74">
        <v>12000000</v>
      </c>
    </row>
    <row r="2051" spans="1:7" x14ac:dyDescent="0.25">
      <c r="A2051" s="72">
        <v>13</v>
      </c>
      <c r="B2051" s="72">
        <v>22021001</v>
      </c>
      <c r="C2051" s="73" t="s">
        <v>45</v>
      </c>
      <c r="D2051" s="74">
        <v>626000</v>
      </c>
      <c r="E2051" s="74">
        <v>211000</v>
      </c>
      <c r="F2051" s="74">
        <v>1000000</v>
      </c>
      <c r="G2051" s="74">
        <v>2000000</v>
      </c>
    </row>
    <row r="2052" spans="1:7" x14ac:dyDescent="0.25">
      <c r="A2052" s="72">
        <v>14</v>
      </c>
      <c r="B2052" s="72">
        <v>22021007</v>
      </c>
      <c r="C2052" s="73" t="s">
        <v>48</v>
      </c>
      <c r="D2052" s="74">
        <v>1216000</v>
      </c>
      <c r="E2052" s="74">
        <v>861300</v>
      </c>
      <c r="F2052" s="74">
        <v>1600000</v>
      </c>
      <c r="G2052" s="74">
        <v>2700000</v>
      </c>
    </row>
    <row r="2053" spans="1:7" x14ac:dyDescent="0.25">
      <c r="A2053" s="72">
        <v>15</v>
      </c>
      <c r="B2053" s="72">
        <v>22021069</v>
      </c>
      <c r="C2053" s="73" t="s">
        <v>75</v>
      </c>
      <c r="D2053" s="75">
        <v>0</v>
      </c>
      <c r="E2053" s="75">
        <v>0</v>
      </c>
      <c r="F2053" s="74">
        <v>36000000</v>
      </c>
      <c r="G2053" s="74">
        <v>36000000</v>
      </c>
    </row>
    <row r="2054" spans="1:7" x14ac:dyDescent="0.25">
      <c r="A2054" s="223" t="s">
        <v>31</v>
      </c>
      <c r="B2054" s="223"/>
      <c r="C2054" s="223"/>
      <c r="D2054" s="76">
        <v>22544750</v>
      </c>
      <c r="E2054" s="76">
        <v>24627000</v>
      </c>
      <c r="F2054" s="76">
        <v>117500000</v>
      </c>
      <c r="G2054" s="76">
        <v>178375000</v>
      </c>
    </row>
    <row r="2055" spans="1:7" x14ac:dyDescent="0.25">
      <c r="A2055" s="71">
        <v>121</v>
      </c>
      <c r="B2055" s="71">
        <v>14800100100</v>
      </c>
      <c r="C2055" s="224" t="s">
        <v>251</v>
      </c>
      <c r="D2055" s="224"/>
      <c r="E2055" s="224"/>
      <c r="F2055" s="224"/>
      <c r="G2055" s="224"/>
    </row>
    <row r="2056" spans="1:7" x14ac:dyDescent="0.25">
      <c r="A2056" s="72">
        <v>1</v>
      </c>
      <c r="B2056" s="72">
        <v>22020102</v>
      </c>
      <c r="C2056" s="73" t="s">
        <v>25</v>
      </c>
      <c r="D2056" s="74">
        <v>2978000</v>
      </c>
      <c r="E2056" s="74">
        <v>3885000</v>
      </c>
      <c r="F2056" s="74">
        <v>16000000</v>
      </c>
      <c r="G2056" s="74">
        <v>16000000</v>
      </c>
    </row>
    <row r="2057" spans="1:7" x14ac:dyDescent="0.25">
      <c r="A2057" s="72">
        <v>2</v>
      </c>
      <c r="B2057" s="72">
        <v>22020201</v>
      </c>
      <c r="C2057" s="73" t="s">
        <v>33</v>
      </c>
      <c r="D2057" s="74">
        <v>910000</v>
      </c>
      <c r="E2057" s="74">
        <v>847000</v>
      </c>
      <c r="F2057" s="74">
        <v>1400000</v>
      </c>
      <c r="G2057" s="74">
        <v>1400000</v>
      </c>
    </row>
    <row r="2058" spans="1:7" x14ac:dyDescent="0.25">
      <c r="A2058" s="72">
        <v>3</v>
      </c>
      <c r="B2058" s="72">
        <v>22020301</v>
      </c>
      <c r="C2058" s="73" t="s">
        <v>26</v>
      </c>
      <c r="D2058" s="74">
        <v>930000</v>
      </c>
      <c r="E2058" s="74">
        <v>1360000</v>
      </c>
      <c r="F2058" s="74">
        <v>2575000</v>
      </c>
      <c r="G2058" s="74">
        <v>2575000</v>
      </c>
    </row>
    <row r="2059" spans="1:7" x14ac:dyDescent="0.25">
      <c r="A2059" s="72">
        <v>4</v>
      </c>
      <c r="B2059" s="72">
        <v>22020305</v>
      </c>
      <c r="C2059" s="73" t="s">
        <v>27</v>
      </c>
      <c r="D2059" s="74">
        <v>545000</v>
      </c>
      <c r="E2059" s="74">
        <v>682000</v>
      </c>
      <c r="F2059" s="74">
        <v>1000000</v>
      </c>
      <c r="G2059" s="74">
        <v>1000000</v>
      </c>
    </row>
    <row r="2060" spans="1:7" ht="26.4" x14ac:dyDescent="0.25">
      <c r="A2060" s="72">
        <v>5</v>
      </c>
      <c r="B2060" s="72">
        <v>22020401</v>
      </c>
      <c r="C2060" s="73" t="s">
        <v>28</v>
      </c>
      <c r="D2060" s="74">
        <v>875000</v>
      </c>
      <c r="E2060" s="74">
        <v>2310000</v>
      </c>
      <c r="F2060" s="74">
        <v>5250000</v>
      </c>
      <c r="G2060" s="74">
        <v>5250000</v>
      </c>
    </row>
    <row r="2061" spans="1:7" x14ac:dyDescent="0.25">
      <c r="A2061" s="72">
        <v>6</v>
      </c>
      <c r="B2061" s="72">
        <v>22020402</v>
      </c>
      <c r="C2061" s="73" t="s">
        <v>29</v>
      </c>
      <c r="D2061" s="74">
        <v>665000</v>
      </c>
      <c r="E2061" s="74">
        <v>735000</v>
      </c>
      <c r="F2061" s="74">
        <v>1100000</v>
      </c>
      <c r="G2061" s="74">
        <v>1100000</v>
      </c>
    </row>
    <row r="2062" spans="1:7" x14ac:dyDescent="0.25">
      <c r="A2062" s="72">
        <v>7</v>
      </c>
      <c r="B2062" s="72">
        <v>22020501</v>
      </c>
      <c r="C2062" s="73" t="s">
        <v>30</v>
      </c>
      <c r="D2062" s="74">
        <v>820000</v>
      </c>
      <c r="E2062" s="74">
        <v>2483000</v>
      </c>
      <c r="F2062" s="74">
        <v>8300000</v>
      </c>
      <c r="G2062" s="74">
        <v>12000000</v>
      </c>
    </row>
    <row r="2063" spans="1:7" x14ac:dyDescent="0.25">
      <c r="A2063" s="72">
        <v>8</v>
      </c>
      <c r="B2063" s="72">
        <v>22021001</v>
      </c>
      <c r="C2063" s="73" t="s">
        <v>45</v>
      </c>
      <c r="D2063" s="74">
        <v>535000</v>
      </c>
      <c r="E2063" s="74">
        <v>750000</v>
      </c>
      <c r="F2063" s="74">
        <v>800000</v>
      </c>
      <c r="G2063" s="74">
        <v>800000</v>
      </c>
    </row>
    <row r="2064" spans="1:7" x14ac:dyDescent="0.25">
      <c r="A2064" s="72">
        <v>9</v>
      </c>
      <c r="B2064" s="72">
        <v>22021006</v>
      </c>
      <c r="C2064" s="73" t="s">
        <v>95</v>
      </c>
      <c r="D2064" s="74">
        <v>252000</v>
      </c>
      <c r="E2064" s="74">
        <v>500000</v>
      </c>
      <c r="F2064" s="74">
        <v>500000</v>
      </c>
      <c r="G2064" s="74">
        <v>500000</v>
      </c>
    </row>
    <row r="2065" spans="1:7" x14ac:dyDescent="0.25">
      <c r="A2065" s="72">
        <v>10</v>
      </c>
      <c r="B2065" s="72">
        <v>22021007</v>
      </c>
      <c r="C2065" s="73" t="s">
        <v>48</v>
      </c>
      <c r="D2065" s="74">
        <v>460000</v>
      </c>
      <c r="E2065" s="74">
        <v>803000</v>
      </c>
      <c r="F2065" s="74">
        <v>875000</v>
      </c>
      <c r="G2065" s="74">
        <v>875000</v>
      </c>
    </row>
    <row r="2066" spans="1:7" x14ac:dyDescent="0.25">
      <c r="A2066" s="72">
        <v>11</v>
      </c>
      <c r="B2066" s="72">
        <v>22021014</v>
      </c>
      <c r="C2066" s="73" t="s">
        <v>49</v>
      </c>
      <c r="D2066" s="75">
        <v>0</v>
      </c>
      <c r="E2066" s="75">
        <v>0</v>
      </c>
      <c r="F2066" s="75">
        <v>0</v>
      </c>
      <c r="G2066" s="75">
        <v>0</v>
      </c>
    </row>
    <row r="2067" spans="1:7" x14ac:dyDescent="0.25">
      <c r="A2067" s="72">
        <v>12</v>
      </c>
      <c r="B2067" s="72">
        <v>22021020</v>
      </c>
      <c r="C2067" s="73" t="s">
        <v>226</v>
      </c>
      <c r="D2067" s="74">
        <v>1613000</v>
      </c>
      <c r="E2067" s="74">
        <v>9981750</v>
      </c>
      <c r="F2067" s="74">
        <v>10000000</v>
      </c>
      <c r="G2067" s="74">
        <v>8700000</v>
      </c>
    </row>
    <row r="2068" spans="1:7" x14ac:dyDescent="0.25">
      <c r="A2068" s="72">
        <v>13</v>
      </c>
      <c r="B2068" s="72">
        <v>22021052</v>
      </c>
      <c r="C2068" s="73" t="s">
        <v>99</v>
      </c>
      <c r="D2068" s="74">
        <v>157000</v>
      </c>
      <c r="E2068" s="74">
        <v>165000</v>
      </c>
      <c r="F2068" s="74">
        <v>200000</v>
      </c>
      <c r="G2068" s="74">
        <v>200000</v>
      </c>
    </row>
    <row r="2069" spans="1:7" x14ac:dyDescent="0.25">
      <c r="A2069" s="223" t="s">
        <v>31</v>
      </c>
      <c r="B2069" s="223"/>
      <c r="C2069" s="223"/>
      <c r="D2069" s="76">
        <v>10740000</v>
      </c>
      <c r="E2069" s="76">
        <v>24501750</v>
      </c>
      <c r="F2069" s="76">
        <v>48000000</v>
      </c>
      <c r="G2069" s="76">
        <v>50400000</v>
      </c>
    </row>
    <row r="2070" spans="1:7" x14ac:dyDescent="0.25">
      <c r="A2070" s="71">
        <v>122</v>
      </c>
      <c r="B2070" s="71">
        <v>11113200100</v>
      </c>
      <c r="C2070" s="224" t="s">
        <v>252</v>
      </c>
      <c r="D2070" s="224"/>
      <c r="E2070" s="224"/>
      <c r="F2070" s="224"/>
      <c r="G2070" s="224"/>
    </row>
    <row r="2071" spans="1:7" x14ac:dyDescent="0.25">
      <c r="A2071" s="72">
        <v>1</v>
      </c>
      <c r="B2071" s="72">
        <v>22020102</v>
      </c>
      <c r="C2071" s="73" t="s">
        <v>25</v>
      </c>
      <c r="D2071" s="74">
        <v>1952336</v>
      </c>
      <c r="E2071" s="74">
        <v>810000</v>
      </c>
      <c r="F2071" s="74">
        <v>4128500</v>
      </c>
      <c r="G2071" s="74">
        <v>4128500</v>
      </c>
    </row>
    <row r="2072" spans="1:7" x14ac:dyDescent="0.25">
      <c r="A2072" s="72">
        <v>2</v>
      </c>
      <c r="B2072" s="72">
        <v>22020202</v>
      </c>
      <c r="C2072" s="73" t="s">
        <v>34</v>
      </c>
      <c r="D2072" s="74">
        <v>280552</v>
      </c>
      <c r="E2072" s="74">
        <v>400000</v>
      </c>
      <c r="F2072" s="74">
        <v>1120829</v>
      </c>
      <c r="G2072" s="74">
        <v>1120829</v>
      </c>
    </row>
    <row r="2073" spans="1:7" x14ac:dyDescent="0.25">
      <c r="A2073" s="72">
        <v>3</v>
      </c>
      <c r="B2073" s="72">
        <v>22020301</v>
      </c>
      <c r="C2073" s="73" t="s">
        <v>26</v>
      </c>
      <c r="D2073" s="74">
        <v>525664</v>
      </c>
      <c r="E2073" s="74">
        <v>500000</v>
      </c>
      <c r="F2073" s="74">
        <v>1788500</v>
      </c>
      <c r="G2073" s="74">
        <v>1788500</v>
      </c>
    </row>
    <row r="2074" spans="1:7" x14ac:dyDescent="0.25">
      <c r="A2074" s="72">
        <v>4</v>
      </c>
      <c r="B2074" s="72">
        <v>22020305</v>
      </c>
      <c r="C2074" s="73" t="s">
        <v>27</v>
      </c>
      <c r="D2074" s="74">
        <v>399472</v>
      </c>
      <c r="E2074" s="74">
        <v>350000</v>
      </c>
      <c r="F2074" s="74">
        <v>1099212.5</v>
      </c>
      <c r="G2074" s="74">
        <v>1099212.5</v>
      </c>
    </row>
    <row r="2075" spans="1:7" x14ac:dyDescent="0.25">
      <c r="A2075" s="72">
        <v>5</v>
      </c>
      <c r="B2075" s="72">
        <v>22020308</v>
      </c>
      <c r="C2075" s="73" t="s">
        <v>253</v>
      </c>
      <c r="D2075" s="75">
        <v>0</v>
      </c>
      <c r="E2075" s="75">
        <v>0</v>
      </c>
      <c r="F2075" s="75">
        <v>0</v>
      </c>
      <c r="G2075" s="75">
        <v>0</v>
      </c>
    </row>
    <row r="2076" spans="1:7" ht="26.4" x14ac:dyDescent="0.25">
      <c r="A2076" s="72">
        <v>6</v>
      </c>
      <c r="B2076" s="72">
        <v>22020401</v>
      </c>
      <c r="C2076" s="73" t="s">
        <v>28</v>
      </c>
      <c r="D2076" s="74">
        <v>1243448</v>
      </c>
      <c r="E2076" s="74">
        <v>1092000</v>
      </c>
      <c r="F2076" s="74">
        <v>5965171</v>
      </c>
      <c r="G2076" s="74">
        <v>5965171</v>
      </c>
    </row>
    <row r="2077" spans="1:7" x14ac:dyDescent="0.25">
      <c r="A2077" s="72">
        <v>7</v>
      </c>
      <c r="B2077" s="72">
        <v>22020402</v>
      </c>
      <c r="C2077" s="73" t="s">
        <v>29</v>
      </c>
      <c r="D2077" s="74">
        <v>1059830</v>
      </c>
      <c r="E2077" s="74">
        <v>450000</v>
      </c>
      <c r="F2077" s="74">
        <v>2889825</v>
      </c>
      <c r="G2077" s="74">
        <v>2889825</v>
      </c>
    </row>
    <row r="2078" spans="1:7" x14ac:dyDescent="0.25">
      <c r="A2078" s="72">
        <v>8</v>
      </c>
      <c r="B2078" s="72">
        <v>22020501</v>
      </c>
      <c r="C2078" s="73" t="s">
        <v>30</v>
      </c>
      <c r="D2078" s="74">
        <v>1501720</v>
      </c>
      <c r="E2078" s="74">
        <v>800000</v>
      </c>
      <c r="F2078" s="74">
        <v>6452575</v>
      </c>
      <c r="G2078" s="74">
        <v>6452575</v>
      </c>
    </row>
    <row r="2079" spans="1:7" x14ac:dyDescent="0.25">
      <c r="A2079" s="72">
        <v>9</v>
      </c>
      <c r="B2079" s="72">
        <v>22020503</v>
      </c>
      <c r="C2079" s="73" t="s">
        <v>41</v>
      </c>
      <c r="D2079" s="75">
        <v>0</v>
      </c>
      <c r="E2079" s="74">
        <v>5737400</v>
      </c>
      <c r="F2079" s="74">
        <v>6000000</v>
      </c>
      <c r="G2079" s="74">
        <v>6000000</v>
      </c>
    </row>
    <row r="2080" spans="1:7" x14ac:dyDescent="0.25">
      <c r="A2080" s="72">
        <v>10</v>
      </c>
      <c r="B2080" s="72">
        <v>22020504</v>
      </c>
      <c r="C2080" s="73" t="s">
        <v>82</v>
      </c>
      <c r="D2080" s="74">
        <v>2626000</v>
      </c>
      <c r="E2080" s="75">
        <v>0</v>
      </c>
      <c r="F2080" s="74">
        <v>5000000</v>
      </c>
      <c r="G2080" s="74">
        <v>5000000</v>
      </c>
    </row>
    <row r="2081" spans="1:7" x14ac:dyDescent="0.25">
      <c r="A2081" s="72">
        <v>11</v>
      </c>
      <c r="B2081" s="72">
        <v>22021001</v>
      </c>
      <c r="C2081" s="73" t="s">
        <v>45</v>
      </c>
      <c r="D2081" s="74">
        <v>518384</v>
      </c>
      <c r="E2081" s="74">
        <v>318000</v>
      </c>
      <c r="F2081" s="74">
        <v>4277575</v>
      </c>
      <c r="G2081" s="74">
        <v>4277575</v>
      </c>
    </row>
    <row r="2082" spans="1:7" x14ac:dyDescent="0.25">
      <c r="A2082" s="72">
        <v>12</v>
      </c>
      <c r="B2082" s="72">
        <v>22021002</v>
      </c>
      <c r="C2082" s="73" t="s">
        <v>46</v>
      </c>
      <c r="D2082" s="75">
        <v>0</v>
      </c>
      <c r="E2082" s="75">
        <v>0</v>
      </c>
      <c r="F2082" s="75">
        <v>0</v>
      </c>
      <c r="G2082" s="75">
        <v>0</v>
      </c>
    </row>
    <row r="2083" spans="1:7" x14ac:dyDescent="0.25">
      <c r="A2083" s="72">
        <v>13</v>
      </c>
      <c r="B2083" s="72">
        <v>22021003</v>
      </c>
      <c r="C2083" s="73" t="s">
        <v>47</v>
      </c>
      <c r="D2083" s="75">
        <v>0</v>
      </c>
      <c r="E2083" s="75">
        <v>0</v>
      </c>
      <c r="F2083" s="74">
        <v>3000000</v>
      </c>
      <c r="G2083" s="74">
        <v>3000000</v>
      </c>
    </row>
    <row r="2084" spans="1:7" x14ac:dyDescent="0.25">
      <c r="A2084" s="72">
        <v>14</v>
      </c>
      <c r="B2084" s="72">
        <v>22021007</v>
      </c>
      <c r="C2084" s="73" t="s">
        <v>48</v>
      </c>
      <c r="D2084" s="74">
        <v>518544</v>
      </c>
      <c r="E2084" s="74">
        <v>380000</v>
      </c>
      <c r="F2084" s="74">
        <v>3277812.5</v>
      </c>
      <c r="G2084" s="74">
        <v>3277812.5</v>
      </c>
    </row>
    <row r="2085" spans="1:7" x14ac:dyDescent="0.25">
      <c r="A2085" s="72">
        <v>15</v>
      </c>
      <c r="B2085" s="72">
        <v>22021060</v>
      </c>
      <c r="C2085" s="73" t="s">
        <v>54</v>
      </c>
      <c r="D2085" s="74">
        <v>895000</v>
      </c>
      <c r="E2085" s="74">
        <v>956000</v>
      </c>
      <c r="F2085" s="74">
        <v>3000000</v>
      </c>
      <c r="G2085" s="74">
        <v>5400000</v>
      </c>
    </row>
    <row r="2086" spans="1:7" x14ac:dyDescent="0.25">
      <c r="A2086" s="223" t="s">
        <v>31</v>
      </c>
      <c r="B2086" s="223"/>
      <c r="C2086" s="223"/>
      <c r="D2086" s="76">
        <v>11520950</v>
      </c>
      <c r="E2086" s="76">
        <v>11793400</v>
      </c>
      <c r="F2086" s="76">
        <v>48000000</v>
      </c>
      <c r="G2086" s="76">
        <v>50400000</v>
      </c>
    </row>
    <row r="2087" spans="1:7" x14ac:dyDescent="0.25">
      <c r="A2087" s="71">
        <v>123</v>
      </c>
      <c r="B2087" s="71">
        <v>21511500100</v>
      </c>
      <c r="C2087" s="224" t="s">
        <v>254</v>
      </c>
      <c r="D2087" s="224"/>
      <c r="E2087" s="224"/>
      <c r="F2087" s="224"/>
      <c r="G2087" s="224"/>
    </row>
    <row r="2088" spans="1:7" x14ac:dyDescent="0.25">
      <c r="A2088" s="72">
        <v>1</v>
      </c>
      <c r="B2088" s="72">
        <v>22020101</v>
      </c>
      <c r="C2088" s="73" t="s">
        <v>78</v>
      </c>
      <c r="D2088" s="74">
        <v>1200000</v>
      </c>
      <c r="E2088" s="74">
        <v>2000000</v>
      </c>
      <c r="F2088" s="74">
        <v>2000000</v>
      </c>
      <c r="G2088" s="74">
        <v>2000000</v>
      </c>
    </row>
    <row r="2089" spans="1:7" x14ac:dyDescent="0.25">
      <c r="A2089" s="72">
        <v>2</v>
      </c>
      <c r="B2089" s="72">
        <v>22020102</v>
      </c>
      <c r="C2089" s="73" t="s">
        <v>25</v>
      </c>
      <c r="D2089" s="74">
        <v>300000</v>
      </c>
      <c r="E2089" s="74">
        <v>1400000</v>
      </c>
      <c r="F2089" s="74">
        <v>2930000</v>
      </c>
      <c r="G2089" s="74">
        <v>2930000</v>
      </c>
    </row>
    <row r="2090" spans="1:7" x14ac:dyDescent="0.25">
      <c r="A2090" s="72">
        <v>3</v>
      </c>
      <c r="B2090" s="72">
        <v>22020201</v>
      </c>
      <c r="C2090" s="73" t="s">
        <v>33</v>
      </c>
      <c r="D2090" s="74">
        <v>103200</v>
      </c>
      <c r="E2090" s="74">
        <v>150000</v>
      </c>
      <c r="F2090" s="74">
        <v>200000</v>
      </c>
      <c r="G2090" s="74">
        <v>240000</v>
      </c>
    </row>
    <row r="2091" spans="1:7" x14ac:dyDescent="0.25">
      <c r="A2091" s="72">
        <v>4</v>
      </c>
      <c r="B2091" s="72">
        <v>22020202</v>
      </c>
      <c r="C2091" s="73" t="s">
        <v>34</v>
      </c>
      <c r="D2091" s="74">
        <v>104400</v>
      </c>
      <c r="E2091" s="74">
        <v>150000</v>
      </c>
      <c r="F2091" s="74">
        <v>200000</v>
      </c>
      <c r="G2091" s="74">
        <v>240000</v>
      </c>
    </row>
    <row r="2092" spans="1:7" x14ac:dyDescent="0.25">
      <c r="A2092" s="72">
        <v>5</v>
      </c>
      <c r="B2092" s="72">
        <v>22020301</v>
      </c>
      <c r="C2092" s="73" t="s">
        <v>26</v>
      </c>
      <c r="D2092" s="74">
        <v>78000</v>
      </c>
      <c r="E2092" s="74">
        <v>112500</v>
      </c>
      <c r="F2092" s="74">
        <v>150000</v>
      </c>
      <c r="G2092" s="74">
        <v>240000</v>
      </c>
    </row>
    <row r="2093" spans="1:7" x14ac:dyDescent="0.25">
      <c r="A2093" s="72">
        <v>6</v>
      </c>
      <c r="B2093" s="72">
        <v>22020305</v>
      </c>
      <c r="C2093" s="73" t="s">
        <v>27</v>
      </c>
      <c r="D2093" s="74">
        <v>180000</v>
      </c>
      <c r="E2093" s="74">
        <v>270000</v>
      </c>
      <c r="F2093" s="74">
        <v>370000</v>
      </c>
      <c r="G2093" s="74">
        <v>400000</v>
      </c>
    </row>
    <row r="2094" spans="1:7" ht="26.4" x14ac:dyDescent="0.25">
      <c r="A2094" s="72">
        <v>7</v>
      </c>
      <c r="B2094" s="72">
        <v>22020401</v>
      </c>
      <c r="C2094" s="73" t="s">
        <v>28</v>
      </c>
      <c r="D2094" s="74">
        <v>720000</v>
      </c>
      <c r="E2094" s="74">
        <v>1350000</v>
      </c>
      <c r="F2094" s="74">
        <v>1300000</v>
      </c>
      <c r="G2094" s="74">
        <v>1300000</v>
      </c>
    </row>
    <row r="2095" spans="1:7" x14ac:dyDescent="0.25">
      <c r="A2095" s="72">
        <v>8</v>
      </c>
      <c r="B2095" s="72">
        <v>22020402</v>
      </c>
      <c r="C2095" s="73" t="s">
        <v>29</v>
      </c>
      <c r="D2095" s="74">
        <v>90000</v>
      </c>
      <c r="E2095" s="74">
        <v>225000</v>
      </c>
      <c r="F2095" s="74">
        <v>300000</v>
      </c>
      <c r="G2095" s="74">
        <v>360000</v>
      </c>
    </row>
    <row r="2096" spans="1:7" x14ac:dyDescent="0.25">
      <c r="A2096" s="72">
        <v>9</v>
      </c>
      <c r="B2096" s="72">
        <v>22020501</v>
      </c>
      <c r="C2096" s="73" t="s">
        <v>30</v>
      </c>
      <c r="D2096" s="74">
        <v>542400</v>
      </c>
      <c r="E2096" s="74">
        <v>700000</v>
      </c>
      <c r="F2096" s="74">
        <v>1000000</v>
      </c>
      <c r="G2096" s="74">
        <v>1000000</v>
      </c>
    </row>
    <row r="2097" spans="1:7" x14ac:dyDescent="0.25">
      <c r="A2097" s="72">
        <v>10</v>
      </c>
      <c r="B2097" s="72">
        <v>22020712</v>
      </c>
      <c r="C2097" s="73" t="s">
        <v>72</v>
      </c>
      <c r="D2097" s="74">
        <v>60000</v>
      </c>
      <c r="E2097" s="74">
        <v>115000</v>
      </c>
      <c r="F2097" s="74">
        <v>150000</v>
      </c>
      <c r="G2097" s="74">
        <v>200000</v>
      </c>
    </row>
    <row r="2098" spans="1:7" x14ac:dyDescent="0.25">
      <c r="A2098" s="72">
        <v>11</v>
      </c>
      <c r="B2098" s="72">
        <v>22021001</v>
      </c>
      <c r="C2098" s="73" t="s">
        <v>45</v>
      </c>
      <c r="D2098" s="74">
        <v>90000</v>
      </c>
      <c r="E2098" s="74">
        <v>112500</v>
      </c>
      <c r="F2098" s="74">
        <v>150000</v>
      </c>
      <c r="G2098" s="74">
        <v>240000</v>
      </c>
    </row>
    <row r="2099" spans="1:7" x14ac:dyDescent="0.25">
      <c r="A2099" s="72">
        <v>12</v>
      </c>
      <c r="B2099" s="72">
        <v>22021007</v>
      </c>
      <c r="C2099" s="73" t="s">
        <v>48</v>
      </c>
      <c r="D2099" s="74">
        <v>132000</v>
      </c>
      <c r="E2099" s="74">
        <v>165000</v>
      </c>
      <c r="F2099" s="74">
        <v>250000</v>
      </c>
      <c r="G2099" s="74">
        <v>300000</v>
      </c>
    </row>
    <row r="2100" spans="1:7" x14ac:dyDescent="0.25">
      <c r="A2100" s="223" t="s">
        <v>31</v>
      </c>
      <c r="B2100" s="223"/>
      <c r="C2100" s="223"/>
      <c r="D2100" s="76">
        <v>3600000</v>
      </c>
      <c r="E2100" s="76">
        <v>6750000</v>
      </c>
      <c r="F2100" s="76">
        <v>9000000</v>
      </c>
      <c r="G2100" s="76">
        <v>9450000</v>
      </c>
    </row>
    <row r="2101" spans="1:7" x14ac:dyDescent="0.25">
      <c r="A2101" s="71">
        <v>124</v>
      </c>
      <c r="B2101" s="71">
        <v>23405600100</v>
      </c>
      <c r="C2101" s="224" t="s">
        <v>255</v>
      </c>
      <c r="D2101" s="224"/>
      <c r="E2101" s="224"/>
      <c r="F2101" s="224"/>
      <c r="G2101" s="224"/>
    </row>
    <row r="2102" spans="1:7" x14ac:dyDescent="0.25">
      <c r="A2102" s="72">
        <v>1</v>
      </c>
      <c r="B2102" s="72">
        <v>22020102</v>
      </c>
      <c r="C2102" s="73" t="s">
        <v>25</v>
      </c>
      <c r="D2102" s="74">
        <v>1266000</v>
      </c>
      <c r="E2102" s="74">
        <v>4000000</v>
      </c>
      <c r="F2102" s="74">
        <v>4500000</v>
      </c>
      <c r="G2102" s="74">
        <v>5000000</v>
      </c>
    </row>
    <row r="2103" spans="1:7" x14ac:dyDescent="0.25">
      <c r="A2103" s="72">
        <v>2</v>
      </c>
      <c r="B2103" s="72">
        <v>22020202</v>
      </c>
      <c r="C2103" s="73" t="s">
        <v>34</v>
      </c>
      <c r="D2103" s="74">
        <v>746800</v>
      </c>
      <c r="E2103" s="74">
        <v>1500000</v>
      </c>
      <c r="F2103" s="74">
        <v>2000000</v>
      </c>
      <c r="G2103" s="74">
        <v>2175000</v>
      </c>
    </row>
    <row r="2104" spans="1:7" x14ac:dyDescent="0.25">
      <c r="A2104" s="72">
        <v>3</v>
      </c>
      <c r="B2104" s="72">
        <v>22020301</v>
      </c>
      <c r="C2104" s="73" t="s">
        <v>26</v>
      </c>
      <c r="D2104" s="74">
        <v>813000</v>
      </c>
      <c r="E2104" s="74">
        <v>300000</v>
      </c>
      <c r="F2104" s="74">
        <v>500000</v>
      </c>
      <c r="G2104" s="74">
        <v>500000</v>
      </c>
    </row>
    <row r="2105" spans="1:7" x14ac:dyDescent="0.25">
      <c r="A2105" s="72">
        <v>4</v>
      </c>
      <c r="B2105" s="72">
        <v>22020501</v>
      </c>
      <c r="C2105" s="73" t="s">
        <v>30</v>
      </c>
      <c r="D2105" s="75">
        <v>0</v>
      </c>
      <c r="E2105" s="74">
        <v>400000</v>
      </c>
      <c r="F2105" s="74">
        <v>500000</v>
      </c>
      <c r="G2105" s="74">
        <v>500000</v>
      </c>
    </row>
    <row r="2106" spans="1:7" x14ac:dyDescent="0.25">
      <c r="A2106" s="72">
        <v>5</v>
      </c>
      <c r="B2106" s="72">
        <v>22020801</v>
      </c>
      <c r="C2106" s="73" t="s">
        <v>64</v>
      </c>
      <c r="D2106" s="74">
        <v>994000</v>
      </c>
      <c r="E2106" s="74">
        <v>1000000</v>
      </c>
      <c r="F2106" s="74">
        <v>1500000</v>
      </c>
      <c r="G2106" s="74">
        <v>1500000</v>
      </c>
    </row>
    <row r="2107" spans="1:7" x14ac:dyDescent="0.25">
      <c r="A2107" s="72">
        <v>6</v>
      </c>
      <c r="B2107" s="72">
        <v>22020803</v>
      </c>
      <c r="C2107" s="73" t="s">
        <v>44</v>
      </c>
      <c r="D2107" s="74">
        <v>980200</v>
      </c>
      <c r="E2107" s="74">
        <v>1500000</v>
      </c>
      <c r="F2107" s="74">
        <v>2000000</v>
      </c>
      <c r="G2107" s="74">
        <v>2000000</v>
      </c>
    </row>
    <row r="2108" spans="1:7" x14ac:dyDescent="0.25">
      <c r="A2108" s="72">
        <v>7</v>
      </c>
      <c r="B2108" s="72">
        <v>22021001</v>
      </c>
      <c r="C2108" s="73" t="s">
        <v>45</v>
      </c>
      <c r="D2108" s="75">
        <v>0</v>
      </c>
      <c r="E2108" s="74">
        <v>1000000</v>
      </c>
      <c r="F2108" s="74">
        <v>1500000</v>
      </c>
      <c r="G2108" s="74">
        <v>1500000</v>
      </c>
    </row>
    <row r="2109" spans="1:7" x14ac:dyDescent="0.25">
      <c r="A2109" s="72">
        <v>8</v>
      </c>
      <c r="B2109" s="72">
        <v>22021007</v>
      </c>
      <c r="C2109" s="73" t="s">
        <v>48</v>
      </c>
      <c r="D2109" s="75">
        <v>0</v>
      </c>
      <c r="E2109" s="74">
        <v>800000</v>
      </c>
      <c r="F2109" s="74">
        <v>1000000</v>
      </c>
      <c r="G2109" s="74">
        <v>1000000</v>
      </c>
    </row>
    <row r="2110" spans="1:7" x14ac:dyDescent="0.25">
      <c r="A2110" s="223" t="s">
        <v>31</v>
      </c>
      <c r="B2110" s="223"/>
      <c r="C2110" s="223"/>
      <c r="D2110" s="76">
        <v>4800000</v>
      </c>
      <c r="E2110" s="76">
        <v>10500000</v>
      </c>
      <c r="F2110" s="76">
        <v>13500000</v>
      </c>
      <c r="G2110" s="76">
        <v>14175000</v>
      </c>
    </row>
    <row r="2111" spans="1:7" x14ac:dyDescent="0.25">
      <c r="A2111" s="71">
        <v>125</v>
      </c>
      <c r="B2111" s="71">
        <v>11104400100</v>
      </c>
      <c r="C2111" s="224" t="s">
        <v>256</v>
      </c>
      <c r="D2111" s="224"/>
      <c r="E2111" s="224"/>
      <c r="F2111" s="224"/>
      <c r="G2111" s="224"/>
    </row>
    <row r="2112" spans="1:7" x14ac:dyDescent="0.25">
      <c r="A2112" s="72">
        <v>1</v>
      </c>
      <c r="B2112" s="72">
        <v>22020102</v>
      </c>
      <c r="C2112" s="73" t="s">
        <v>25</v>
      </c>
      <c r="D2112" s="75">
        <v>0</v>
      </c>
      <c r="E2112" s="75">
        <v>0</v>
      </c>
      <c r="F2112" s="75">
        <v>0</v>
      </c>
      <c r="G2112" s="75">
        <v>0</v>
      </c>
    </row>
    <row r="2113" spans="1:7" x14ac:dyDescent="0.25">
      <c r="A2113" s="72">
        <v>2</v>
      </c>
      <c r="B2113" s="72">
        <v>22020201</v>
      </c>
      <c r="C2113" s="73" t="s">
        <v>33</v>
      </c>
      <c r="D2113" s="75">
        <v>0</v>
      </c>
      <c r="E2113" s="75">
        <v>0</v>
      </c>
      <c r="F2113" s="75">
        <v>0</v>
      </c>
      <c r="G2113" s="75">
        <v>0</v>
      </c>
    </row>
    <row r="2114" spans="1:7" x14ac:dyDescent="0.25">
      <c r="A2114" s="72">
        <v>3</v>
      </c>
      <c r="B2114" s="72">
        <v>22020202</v>
      </c>
      <c r="C2114" s="73" t="s">
        <v>34</v>
      </c>
      <c r="D2114" s="75">
        <v>0</v>
      </c>
      <c r="E2114" s="75">
        <v>0</v>
      </c>
      <c r="F2114" s="75">
        <v>0</v>
      </c>
      <c r="G2114" s="75">
        <v>0</v>
      </c>
    </row>
    <row r="2115" spans="1:7" x14ac:dyDescent="0.25">
      <c r="A2115" s="72">
        <v>4</v>
      </c>
      <c r="B2115" s="72">
        <v>22020301</v>
      </c>
      <c r="C2115" s="73" t="s">
        <v>26</v>
      </c>
      <c r="D2115" s="75">
        <v>0</v>
      </c>
      <c r="E2115" s="75">
        <v>0</v>
      </c>
      <c r="F2115" s="75">
        <v>0</v>
      </c>
      <c r="G2115" s="75">
        <v>0</v>
      </c>
    </row>
    <row r="2116" spans="1:7" x14ac:dyDescent="0.25">
      <c r="A2116" s="72">
        <v>5</v>
      </c>
      <c r="B2116" s="72">
        <v>22020305</v>
      </c>
      <c r="C2116" s="73" t="s">
        <v>27</v>
      </c>
      <c r="D2116" s="75">
        <v>0</v>
      </c>
      <c r="E2116" s="75">
        <v>0</v>
      </c>
      <c r="F2116" s="75">
        <v>0</v>
      </c>
      <c r="G2116" s="75">
        <v>0</v>
      </c>
    </row>
    <row r="2117" spans="1:7" ht="26.4" x14ac:dyDescent="0.25">
      <c r="A2117" s="72">
        <v>6</v>
      </c>
      <c r="B2117" s="72">
        <v>22020401</v>
      </c>
      <c r="C2117" s="73" t="s">
        <v>28</v>
      </c>
      <c r="D2117" s="75">
        <v>0</v>
      </c>
      <c r="E2117" s="75">
        <v>0</v>
      </c>
      <c r="F2117" s="75">
        <v>0</v>
      </c>
      <c r="G2117" s="75">
        <v>0</v>
      </c>
    </row>
    <row r="2118" spans="1:7" x14ac:dyDescent="0.25">
      <c r="A2118" s="72">
        <v>7</v>
      </c>
      <c r="B2118" s="72">
        <v>22020402</v>
      </c>
      <c r="C2118" s="73" t="s">
        <v>29</v>
      </c>
      <c r="D2118" s="75">
        <v>0</v>
      </c>
      <c r="E2118" s="75">
        <v>0</v>
      </c>
      <c r="F2118" s="75">
        <v>0</v>
      </c>
      <c r="G2118" s="75">
        <v>0</v>
      </c>
    </row>
    <row r="2119" spans="1:7" x14ac:dyDescent="0.25">
      <c r="A2119" s="72">
        <v>8</v>
      </c>
      <c r="B2119" s="72">
        <v>22020501</v>
      </c>
      <c r="C2119" s="73" t="s">
        <v>30</v>
      </c>
      <c r="D2119" s="75">
        <v>0</v>
      </c>
      <c r="E2119" s="75">
        <v>0</v>
      </c>
      <c r="F2119" s="75">
        <v>0</v>
      </c>
      <c r="G2119" s="75">
        <v>0</v>
      </c>
    </row>
    <row r="2120" spans="1:7" x14ac:dyDescent="0.25">
      <c r="A2120" s="72">
        <v>9</v>
      </c>
      <c r="B2120" s="72">
        <v>22021001</v>
      </c>
      <c r="C2120" s="73" t="s">
        <v>45</v>
      </c>
      <c r="D2120" s="75">
        <v>0</v>
      </c>
      <c r="E2120" s="75">
        <v>0</v>
      </c>
      <c r="F2120" s="75">
        <v>0</v>
      </c>
      <c r="G2120" s="75">
        <v>0</v>
      </c>
    </row>
    <row r="2121" spans="1:7" x14ac:dyDescent="0.25">
      <c r="A2121" s="223" t="s">
        <v>31</v>
      </c>
      <c r="B2121" s="223"/>
      <c r="C2121" s="223"/>
      <c r="D2121" s="77">
        <v>0</v>
      </c>
      <c r="E2121" s="77">
        <v>0</v>
      </c>
      <c r="F2121" s="77">
        <v>0</v>
      </c>
      <c r="G2121" s="77">
        <v>0</v>
      </c>
    </row>
    <row r="2122" spans="1:7" x14ac:dyDescent="0.25">
      <c r="A2122" s="71">
        <v>126</v>
      </c>
      <c r="B2122" s="71">
        <v>11103700100</v>
      </c>
      <c r="C2122" s="224" t="s">
        <v>257</v>
      </c>
      <c r="D2122" s="224"/>
      <c r="E2122" s="224"/>
      <c r="F2122" s="224"/>
      <c r="G2122" s="224"/>
    </row>
    <row r="2123" spans="1:7" x14ac:dyDescent="0.25">
      <c r="A2123" s="72">
        <v>1</v>
      </c>
      <c r="B2123" s="72">
        <v>22020102</v>
      </c>
      <c r="C2123" s="73" t="s">
        <v>25</v>
      </c>
      <c r="D2123" s="74">
        <v>5830000</v>
      </c>
      <c r="E2123" s="74">
        <v>9999000</v>
      </c>
      <c r="F2123" s="74">
        <v>10000000</v>
      </c>
      <c r="G2123" s="74">
        <v>10000000</v>
      </c>
    </row>
    <row r="2124" spans="1:7" x14ac:dyDescent="0.25">
      <c r="A2124" s="72">
        <v>2</v>
      </c>
      <c r="B2124" s="72">
        <v>22020104</v>
      </c>
      <c r="C2124" s="73" t="s">
        <v>113</v>
      </c>
      <c r="D2124" s="74">
        <v>62946500</v>
      </c>
      <c r="E2124" s="74">
        <v>69644000</v>
      </c>
      <c r="F2124" s="74">
        <v>204000000</v>
      </c>
      <c r="G2124" s="74">
        <v>165000000</v>
      </c>
    </row>
    <row r="2125" spans="1:7" x14ac:dyDescent="0.25">
      <c r="A2125" s="72">
        <v>3</v>
      </c>
      <c r="B2125" s="72">
        <v>22020201</v>
      </c>
      <c r="C2125" s="73" t="s">
        <v>33</v>
      </c>
      <c r="D2125" s="74">
        <v>100000</v>
      </c>
      <c r="E2125" s="74">
        <v>180000</v>
      </c>
      <c r="F2125" s="74">
        <v>1200000</v>
      </c>
      <c r="G2125" s="74">
        <v>1400000</v>
      </c>
    </row>
    <row r="2126" spans="1:7" x14ac:dyDescent="0.25">
      <c r="A2126" s="72">
        <v>4</v>
      </c>
      <c r="B2126" s="72">
        <v>22020202</v>
      </c>
      <c r="C2126" s="73" t="s">
        <v>34</v>
      </c>
      <c r="D2126" s="74">
        <v>50000</v>
      </c>
      <c r="E2126" s="74">
        <v>90000</v>
      </c>
      <c r="F2126" s="74">
        <v>300000</v>
      </c>
      <c r="G2126" s="74">
        <v>500000</v>
      </c>
    </row>
    <row r="2127" spans="1:7" x14ac:dyDescent="0.25">
      <c r="A2127" s="72">
        <v>5</v>
      </c>
      <c r="B2127" s="72">
        <v>22020301</v>
      </c>
      <c r="C2127" s="73" t="s">
        <v>26</v>
      </c>
      <c r="D2127" s="74">
        <v>240000</v>
      </c>
      <c r="E2127" s="74">
        <v>270000</v>
      </c>
      <c r="F2127" s="74">
        <v>600000</v>
      </c>
      <c r="G2127" s="74">
        <v>800000</v>
      </c>
    </row>
    <row r="2128" spans="1:7" ht="26.4" x14ac:dyDescent="0.25">
      <c r="A2128" s="72">
        <v>6</v>
      </c>
      <c r="B2128" s="72">
        <v>22020401</v>
      </c>
      <c r="C2128" s="73" t="s">
        <v>28</v>
      </c>
      <c r="D2128" s="74">
        <v>400000</v>
      </c>
      <c r="E2128" s="74">
        <v>500000</v>
      </c>
      <c r="F2128" s="74">
        <v>1000000</v>
      </c>
      <c r="G2128" s="74">
        <v>1200000</v>
      </c>
    </row>
    <row r="2129" spans="1:7" x14ac:dyDescent="0.25">
      <c r="A2129" s="72">
        <v>7</v>
      </c>
      <c r="B2129" s="72">
        <v>22020402</v>
      </c>
      <c r="C2129" s="73" t="s">
        <v>29</v>
      </c>
      <c r="D2129" s="74">
        <v>426000</v>
      </c>
      <c r="E2129" s="74">
        <v>500000</v>
      </c>
      <c r="F2129" s="74">
        <v>1000000</v>
      </c>
      <c r="G2129" s="74">
        <v>1200000</v>
      </c>
    </row>
    <row r="2130" spans="1:7" x14ac:dyDescent="0.25">
      <c r="A2130" s="72">
        <v>8</v>
      </c>
      <c r="B2130" s="72">
        <v>22020501</v>
      </c>
      <c r="C2130" s="73" t="s">
        <v>30</v>
      </c>
      <c r="D2130" s="74">
        <v>200000</v>
      </c>
      <c r="E2130" s="74">
        <v>900000</v>
      </c>
      <c r="F2130" s="74">
        <v>1200000</v>
      </c>
      <c r="G2130" s="74">
        <v>3630000</v>
      </c>
    </row>
    <row r="2131" spans="1:7" x14ac:dyDescent="0.25">
      <c r="A2131" s="72">
        <v>9</v>
      </c>
      <c r="B2131" s="72">
        <v>22021001</v>
      </c>
      <c r="C2131" s="73" t="s">
        <v>45</v>
      </c>
      <c r="D2131" s="74">
        <v>450000</v>
      </c>
      <c r="E2131" s="74">
        <v>770000</v>
      </c>
      <c r="F2131" s="74">
        <v>1000000</v>
      </c>
      <c r="G2131" s="74">
        <v>1200000</v>
      </c>
    </row>
    <row r="2132" spans="1:7" x14ac:dyDescent="0.25">
      <c r="A2132" s="72">
        <v>10</v>
      </c>
      <c r="B2132" s="72">
        <v>22021002</v>
      </c>
      <c r="C2132" s="73" t="s">
        <v>46</v>
      </c>
      <c r="D2132" s="74">
        <v>900000</v>
      </c>
      <c r="E2132" s="74">
        <v>900000</v>
      </c>
      <c r="F2132" s="74">
        <v>1200000</v>
      </c>
      <c r="G2132" s="74">
        <v>2000000</v>
      </c>
    </row>
    <row r="2133" spans="1:7" x14ac:dyDescent="0.25">
      <c r="A2133" s="72">
        <v>11</v>
      </c>
      <c r="B2133" s="72">
        <v>22021007</v>
      </c>
      <c r="C2133" s="73" t="s">
        <v>48</v>
      </c>
      <c r="D2133" s="74">
        <v>500000</v>
      </c>
      <c r="E2133" s="74">
        <v>620000</v>
      </c>
      <c r="F2133" s="74">
        <v>102500000</v>
      </c>
      <c r="G2133" s="74">
        <v>620000</v>
      </c>
    </row>
    <row r="2134" spans="1:7" x14ac:dyDescent="0.25">
      <c r="A2134" s="72">
        <v>12</v>
      </c>
      <c r="B2134" s="72">
        <v>22021052</v>
      </c>
      <c r="C2134" s="73" t="s">
        <v>99</v>
      </c>
      <c r="D2134" s="74">
        <v>4029500</v>
      </c>
      <c r="E2134" s="74">
        <v>3000000</v>
      </c>
      <c r="F2134" s="74">
        <v>5000000</v>
      </c>
      <c r="G2134" s="74">
        <v>6000000</v>
      </c>
    </row>
    <row r="2135" spans="1:7" x14ac:dyDescent="0.25">
      <c r="A2135" s="72">
        <v>13</v>
      </c>
      <c r="B2135" s="72">
        <v>22021060</v>
      </c>
      <c r="C2135" s="73" t="s">
        <v>54</v>
      </c>
      <c r="D2135" s="74">
        <v>3326444</v>
      </c>
      <c r="E2135" s="75">
        <v>0</v>
      </c>
      <c r="F2135" s="74">
        <v>7000000</v>
      </c>
      <c r="G2135" s="74">
        <v>6450000</v>
      </c>
    </row>
    <row r="2136" spans="1:7" x14ac:dyDescent="0.25">
      <c r="A2136" s="223" t="s">
        <v>31</v>
      </c>
      <c r="B2136" s="223"/>
      <c r="C2136" s="223"/>
      <c r="D2136" s="76">
        <v>79398444</v>
      </c>
      <c r="E2136" s="76">
        <v>87373000</v>
      </c>
      <c r="F2136" s="76">
        <v>336000000</v>
      </c>
      <c r="G2136" s="76">
        <v>200000000</v>
      </c>
    </row>
    <row r="2137" spans="1:7" x14ac:dyDescent="0.25">
      <c r="A2137" s="71">
        <v>127</v>
      </c>
      <c r="B2137" s="71">
        <v>11100300100</v>
      </c>
      <c r="C2137" s="224" t="s">
        <v>258</v>
      </c>
      <c r="D2137" s="224"/>
      <c r="E2137" s="224"/>
      <c r="F2137" s="224"/>
      <c r="G2137" s="224"/>
    </row>
    <row r="2138" spans="1:7" x14ac:dyDescent="0.25">
      <c r="A2138" s="72">
        <v>1</v>
      </c>
      <c r="B2138" s="72">
        <v>22020102</v>
      </c>
      <c r="C2138" s="73" t="s">
        <v>25</v>
      </c>
      <c r="D2138" s="74">
        <v>4265000</v>
      </c>
      <c r="E2138" s="74">
        <v>2250000</v>
      </c>
      <c r="F2138" s="74">
        <v>6000000</v>
      </c>
      <c r="G2138" s="74">
        <v>5000000</v>
      </c>
    </row>
    <row r="2139" spans="1:7" x14ac:dyDescent="0.25">
      <c r="A2139" s="72">
        <v>2</v>
      </c>
      <c r="B2139" s="72">
        <v>22020202</v>
      </c>
      <c r="C2139" s="73" t="s">
        <v>34</v>
      </c>
      <c r="D2139" s="74">
        <v>173000</v>
      </c>
      <c r="E2139" s="74">
        <v>420000</v>
      </c>
      <c r="F2139" s="74">
        <v>500000</v>
      </c>
      <c r="G2139" s="74">
        <v>500000</v>
      </c>
    </row>
    <row r="2140" spans="1:7" x14ac:dyDescent="0.25">
      <c r="A2140" s="72">
        <v>3</v>
      </c>
      <c r="B2140" s="72">
        <v>22020301</v>
      </c>
      <c r="C2140" s="73" t="s">
        <v>26</v>
      </c>
      <c r="D2140" s="74">
        <v>700000</v>
      </c>
      <c r="E2140" s="74">
        <v>1320000</v>
      </c>
      <c r="F2140" s="74">
        <v>1400000</v>
      </c>
      <c r="G2140" s="74">
        <v>500000</v>
      </c>
    </row>
    <row r="2141" spans="1:7" x14ac:dyDescent="0.25">
      <c r="A2141" s="72">
        <v>4</v>
      </c>
      <c r="B2141" s="72">
        <v>22020304</v>
      </c>
      <c r="C2141" s="73" t="s">
        <v>37</v>
      </c>
      <c r="D2141" s="75">
        <v>0</v>
      </c>
      <c r="E2141" s="75">
        <v>0</v>
      </c>
      <c r="F2141" s="74">
        <v>1000000</v>
      </c>
      <c r="G2141" s="74">
        <v>500000</v>
      </c>
    </row>
    <row r="2142" spans="1:7" x14ac:dyDescent="0.25">
      <c r="A2142" s="72">
        <v>5</v>
      </c>
      <c r="B2142" s="72">
        <v>22020305</v>
      </c>
      <c r="C2142" s="73" t="s">
        <v>27</v>
      </c>
      <c r="D2142" s="74">
        <v>439000</v>
      </c>
      <c r="E2142" s="74">
        <v>960000</v>
      </c>
      <c r="F2142" s="74">
        <v>1000000</v>
      </c>
      <c r="G2142" s="74">
        <v>500000</v>
      </c>
    </row>
    <row r="2143" spans="1:7" ht="26.4" x14ac:dyDescent="0.25">
      <c r="A2143" s="72">
        <v>6</v>
      </c>
      <c r="B2143" s="72">
        <v>22020401</v>
      </c>
      <c r="C2143" s="73" t="s">
        <v>28</v>
      </c>
      <c r="D2143" s="74">
        <v>757000</v>
      </c>
      <c r="E2143" s="74">
        <v>1950000</v>
      </c>
      <c r="F2143" s="74">
        <v>2500000</v>
      </c>
      <c r="G2143" s="74">
        <v>2000000</v>
      </c>
    </row>
    <row r="2144" spans="1:7" x14ac:dyDescent="0.25">
      <c r="A2144" s="72">
        <v>7</v>
      </c>
      <c r="B2144" s="72">
        <v>22020402</v>
      </c>
      <c r="C2144" s="73" t="s">
        <v>29</v>
      </c>
      <c r="D2144" s="74">
        <v>350000</v>
      </c>
      <c r="E2144" s="74">
        <v>600000</v>
      </c>
      <c r="F2144" s="74">
        <v>600000</v>
      </c>
      <c r="G2144" s="74">
        <v>450000</v>
      </c>
    </row>
    <row r="2145" spans="1:7" x14ac:dyDescent="0.25">
      <c r="A2145" s="72">
        <v>8</v>
      </c>
      <c r="B2145" s="72">
        <v>22020501</v>
      </c>
      <c r="C2145" s="73" t="s">
        <v>30</v>
      </c>
      <c r="D2145" s="74">
        <v>3850000</v>
      </c>
      <c r="E2145" s="74">
        <v>1640000</v>
      </c>
      <c r="F2145" s="74">
        <v>5500000</v>
      </c>
      <c r="G2145" s="74">
        <v>4000000</v>
      </c>
    </row>
    <row r="2146" spans="1:7" x14ac:dyDescent="0.25">
      <c r="A2146" s="72">
        <v>9</v>
      </c>
      <c r="B2146" s="72">
        <v>22021001</v>
      </c>
      <c r="C2146" s="73" t="s">
        <v>45</v>
      </c>
      <c r="D2146" s="74">
        <v>500000</v>
      </c>
      <c r="E2146" s="74">
        <v>1300000</v>
      </c>
      <c r="F2146" s="74">
        <v>2000000</v>
      </c>
      <c r="G2146" s="74">
        <v>1000000</v>
      </c>
    </row>
    <row r="2147" spans="1:7" x14ac:dyDescent="0.25">
      <c r="A2147" s="72">
        <v>10</v>
      </c>
      <c r="B2147" s="72">
        <v>22021007</v>
      </c>
      <c r="C2147" s="73" t="s">
        <v>48</v>
      </c>
      <c r="D2147" s="74">
        <v>1218000</v>
      </c>
      <c r="E2147" s="74">
        <v>1600000</v>
      </c>
      <c r="F2147" s="74">
        <v>3000000</v>
      </c>
      <c r="G2147" s="74">
        <v>2000000</v>
      </c>
    </row>
    <row r="2148" spans="1:7" x14ac:dyDescent="0.25">
      <c r="A2148" s="72">
        <v>11</v>
      </c>
      <c r="B2148" s="72">
        <v>22021058</v>
      </c>
      <c r="C2148" s="73" t="s">
        <v>91</v>
      </c>
      <c r="D2148" s="74">
        <v>14955000</v>
      </c>
      <c r="E2148" s="74">
        <v>10726000</v>
      </c>
      <c r="F2148" s="74">
        <v>17000000</v>
      </c>
      <c r="G2148" s="74">
        <v>30000000</v>
      </c>
    </row>
    <row r="2149" spans="1:7" x14ac:dyDescent="0.25">
      <c r="A2149" s="72">
        <v>12</v>
      </c>
      <c r="B2149" s="72">
        <v>22021060</v>
      </c>
      <c r="C2149" s="73" t="s">
        <v>54</v>
      </c>
      <c r="D2149" s="74">
        <v>6000000</v>
      </c>
      <c r="E2149" s="74">
        <v>4900000</v>
      </c>
      <c r="F2149" s="74">
        <v>6000000</v>
      </c>
      <c r="G2149" s="74">
        <v>6000000</v>
      </c>
    </row>
    <row r="2150" spans="1:7" x14ac:dyDescent="0.25">
      <c r="A2150" s="72">
        <v>13</v>
      </c>
      <c r="B2150" s="72">
        <v>22021062</v>
      </c>
      <c r="C2150" s="73" t="s">
        <v>102</v>
      </c>
      <c r="D2150" s="74">
        <v>2000000</v>
      </c>
      <c r="E2150" s="75">
        <v>0</v>
      </c>
      <c r="F2150" s="74">
        <v>2500000</v>
      </c>
      <c r="G2150" s="74">
        <v>1000000</v>
      </c>
    </row>
    <row r="2151" spans="1:7" x14ac:dyDescent="0.25">
      <c r="A2151" s="72">
        <v>14</v>
      </c>
      <c r="B2151" s="72">
        <v>22021067</v>
      </c>
      <c r="C2151" s="73" t="s">
        <v>123</v>
      </c>
      <c r="D2151" s="75">
        <v>0</v>
      </c>
      <c r="E2151" s="75">
        <v>0</v>
      </c>
      <c r="F2151" s="75">
        <v>0</v>
      </c>
      <c r="G2151" s="74">
        <v>10000000</v>
      </c>
    </row>
    <row r="2152" spans="1:7" x14ac:dyDescent="0.25">
      <c r="A2152" s="223" t="s">
        <v>31</v>
      </c>
      <c r="B2152" s="223"/>
      <c r="C2152" s="223"/>
      <c r="D2152" s="76">
        <v>35207000</v>
      </c>
      <c r="E2152" s="76">
        <v>27666000</v>
      </c>
      <c r="F2152" s="76">
        <v>49000000</v>
      </c>
      <c r="G2152" s="76">
        <v>63450000</v>
      </c>
    </row>
    <row r="2153" spans="1:7" x14ac:dyDescent="0.25">
      <c r="A2153" s="71">
        <v>128</v>
      </c>
      <c r="B2153" s="71">
        <v>16100100200</v>
      </c>
      <c r="C2153" s="224" t="s">
        <v>259</v>
      </c>
      <c r="D2153" s="224"/>
      <c r="E2153" s="224"/>
      <c r="F2153" s="224"/>
      <c r="G2153" s="224"/>
    </row>
    <row r="2154" spans="1:7" x14ac:dyDescent="0.25">
      <c r="A2154" s="72">
        <v>1</v>
      </c>
      <c r="B2154" s="72">
        <v>22020102</v>
      </c>
      <c r="C2154" s="73" t="s">
        <v>25</v>
      </c>
      <c r="D2154" s="74">
        <v>2674000</v>
      </c>
      <c r="E2154" s="74">
        <v>2823597</v>
      </c>
      <c r="F2154" s="74">
        <v>4000000</v>
      </c>
      <c r="G2154" s="74">
        <v>4000000</v>
      </c>
    </row>
    <row r="2155" spans="1:7" x14ac:dyDescent="0.25">
      <c r="A2155" s="72">
        <v>2</v>
      </c>
      <c r="B2155" s="72">
        <v>22020201</v>
      </c>
      <c r="C2155" s="73" t="s">
        <v>33</v>
      </c>
      <c r="D2155" s="74">
        <v>603000</v>
      </c>
      <c r="E2155" s="74">
        <v>1125000</v>
      </c>
      <c r="F2155" s="74">
        <v>1500000</v>
      </c>
      <c r="G2155" s="74">
        <v>1500000</v>
      </c>
    </row>
    <row r="2156" spans="1:7" x14ac:dyDescent="0.25">
      <c r="A2156" s="72">
        <v>3</v>
      </c>
      <c r="B2156" s="72">
        <v>22020202</v>
      </c>
      <c r="C2156" s="73" t="s">
        <v>34</v>
      </c>
      <c r="D2156" s="74">
        <v>657000</v>
      </c>
      <c r="E2156" s="74">
        <v>1125000</v>
      </c>
      <c r="F2156" s="74">
        <v>1500000</v>
      </c>
      <c r="G2156" s="74">
        <v>1500000</v>
      </c>
    </row>
    <row r="2157" spans="1:7" x14ac:dyDescent="0.25">
      <c r="A2157" s="72">
        <v>4</v>
      </c>
      <c r="B2157" s="72">
        <v>22020203</v>
      </c>
      <c r="C2157" s="73" t="s">
        <v>53</v>
      </c>
      <c r="D2157" s="74">
        <v>756000</v>
      </c>
      <c r="E2157" s="74">
        <v>974997</v>
      </c>
      <c r="F2157" s="74">
        <v>2500000</v>
      </c>
      <c r="G2157" s="74">
        <v>2500000</v>
      </c>
    </row>
    <row r="2158" spans="1:7" x14ac:dyDescent="0.25">
      <c r="A2158" s="72">
        <v>5</v>
      </c>
      <c r="B2158" s="72">
        <v>22020301</v>
      </c>
      <c r="C2158" s="73" t="s">
        <v>26</v>
      </c>
      <c r="D2158" s="74">
        <v>2451000</v>
      </c>
      <c r="E2158" s="74">
        <v>1199997</v>
      </c>
      <c r="F2158" s="74">
        <v>4000000</v>
      </c>
      <c r="G2158" s="74">
        <v>4000000</v>
      </c>
    </row>
    <row r="2159" spans="1:7" x14ac:dyDescent="0.25">
      <c r="A2159" s="72">
        <v>6</v>
      </c>
      <c r="B2159" s="72">
        <v>22020305</v>
      </c>
      <c r="C2159" s="73" t="s">
        <v>27</v>
      </c>
      <c r="D2159" s="74">
        <v>1008000</v>
      </c>
      <c r="E2159" s="74">
        <v>974997</v>
      </c>
      <c r="F2159" s="74">
        <v>2500000</v>
      </c>
      <c r="G2159" s="74">
        <v>2500000</v>
      </c>
    </row>
    <row r="2160" spans="1:7" ht="26.4" x14ac:dyDescent="0.25">
      <c r="A2160" s="72">
        <v>7</v>
      </c>
      <c r="B2160" s="72">
        <v>22020401</v>
      </c>
      <c r="C2160" s="73" t="s">
        <v>28</v>
      </c>
      <c r="D2160" s="74">
        <v>2493000</v>
      </c>
      <c r="E2160" s="74">
        <v>1199997</v>
      </c>
      <c r="F2160" s="74">
        <v>4000000</v>
      </c>
      <c r="G2160" s="74">
        <v>4000000</v>
      </c>
    </row>
    <row r="2161" spans="1:7" x14ac:dyDescent="0.25">
      <c r="A2161" s="72">
        <v>8</v>
      </c>
      <c r="B2161" s="72">
        <v>22020402</v>
      </c>
      <c r="C2161" s="73" t="s">
        <v>29</v>
      </c>
      <c r="D2161" s="74">
        <v>1008000</v>
      </c>
      <c r="E2161" s="74">
        <v>750005</v>
      </c>
      <c r="F2161" s="74">
        <v>2000000</v>
      </c>
      <c r="G2161" s="74">
        <v>2000000</v>
      </c>
    </row>
    <row r="2162" spans="1:7" x14ac:dyDescent="0.25">
      <c r="A2162" s="72">
        <v>9</v>
      </c>
      <c r="B2162" s="72">
        <v>22020501</v>
      </c>
      <c r="C2162" s="73" t="s">
        <v>30</v>
      </c>
      <c r="D2162" s="74">
        <v>3744000</v>
      </c>
      <c r="E2162" s="74">
        <v>1050003</v>
      </c>
      <c r="F2162" s="74">
        <v>5000000</v>
      </c>
      <c r="G2162" s="74">
        <v>2000000</v>
      </c>
    </row>
    <row r="2163" spans="1:7" x14ac:dyDescent="0.25">
      <c r="A2163" s="72">
        <v>10</v>
      </c>
      <c r="B2163" s="72">
        <v>22020503</v>
      </c>
      <c r="C2163" s="73" t="s">
        <v>41</v>
      </c>
      <c r="D2163" s="75">
        <v>0</v>
      </c>
      <c r="E2163" s="74">
        <v>2999997</v>
      </c>
      <c r="F2163" s="74">
        <v>10000000</v>
      </c>
      <c r="G2163" s="74">
        <v>10000000</v>
      </c>
    </row>
    <row r="2164" spans="1:7" x14ac:dyDescent="0.25">
      <c r="A2164" s="72">
        <v>11</v>
      </c>
      <c r="B2164" s="72">
        <v>22020601</v>
      </c>
      <c r="C2164" s="73" t="s">
        <v>42</v>
      </c>
      <c r="D2164" s="74">
        <v>252157200</v>
      </c>
      <c r="E2164" s="74">
        <v>223322400</v>
      </c>
      <c r="F2164" s="74">
        <v>432800000</v>
      </c>
      <c r="G2164" s="74">
        <v>462000000</v>
      </c>
    </row>
    <row r="2165" spans="1:7" x14ac:dyDescent="0.25">
      <c r="A2165" s="72">
        <v>12</v>
      </c>
      <c r="B2165" s="72">
        <v>22020605</v>
      </c>
      <c r="C2165" s="73" t="s">
        <v>94</v>
      </c>
      <c r="D2165" s="74">
        <v>278960</v>
      </c>
      <c r="E2165" s="74">
        <v>340832700</v>
      </c>
      <c r="F2165" s="74">
        <v>505000000</v>
      </c>
      <c r="G2165" s="74">
        <v>489000000</v>
      </c>
    </row>
    <row r="2166" spans="1:7" x14ac:dyDescent="0.25">
      <c r="A2166" s="72">
        <v>13</v>
      </c>
      <c r="B2166" s="72">
        <v>22021001</v>
      </c>
      <c r="C2166" s="73" t="s">
        <v>45</v>
      </c>
      <c r="D2166" s="74">
        <v>756000</v>
      </c>
      <c r="E2166" s="74">
        <v>2250000</v>
      </c>
      <c r="F2166" s="74">
        <v>3000000</v>
      </c>
      <c r="G2166" s="74">
        <v>3000000</v>
      </c>
    </row>
    <row r="2167" spans="1:7" x14ac:dyDescent="0.25">
      <c r="A2167" s="72">
        <v>14</v>
      </c>
      <c r="B2167" s="72">
        <v>22021060</v>
      </c>
      <c r="C2167" s="73" t="s">
        <v>54</v>
      </c>
      <c r="D2167" s="75">
        <v>0</v>
      </c>
      <c r="E2167" s="74">
        <v>4500000</v>
      </c>
      <c r="F2167" s="74">
        <v>12000000</v>
      </c>
      <c r="G2167" s="74">
        <v>12000000</v>
      </c>
    </row>
    <row r="2168" spans="1:7" x14ac:dyDescent="0.25">
      <c r="A2168" s="223" t="s">
        <v>31</v>
      </c>
      <c r="B2168" s="223"/>
      <c r="C2168" s="223"/>
      <c r="D2168" s="76">
        <v>268586160</v>
      </c>
      <c r="E2168" s="76">
        <v>585128690</v>
      </c>
      <c r="F2168" s="76">
        <v>989800000</v>
      </c>
      <c r="G2168" s="76">
        <v>1000000000</v>
      </c>
    </row>
    <row r="2169" spans="1:7" x14ac:dyDescent="0.25">
      <c r="A2169" s="71">
        <v>129</v>
      </c>
      <c r="B2169" s="71">
        <v>52111600100</v>
      </c>
      <c r="C2169" s="224" t="s">
        <v>260</v>
      </c>
      <c r="D2169" s="224"/>
      <c r="E2169" s="224"/>
      <c r="F2169" s="224"/>
      <c r="G2169" s="224"/>
    </row>
    <row r="2170" spans="1:7" x14ac:dyDescent="0.25">
      <c r="A2170" s="72">
        <v>1</v>
      </c>
      <c r="B2170" s="72">
        <v>22020102</v>
      </c>
      <c r="C2170" s="73" t="s">
        <v>25</v>
      </c>
      <c r="D2170" s="74">
        <v>2853000</v>
      </c>
      <c r="E2170" s="74">
        <v>5958333</v>
      </c>
      <c r="F2170" s="74">
        <v>6500000</v>
      </c>
      <c r="G2170" s="74">
        <v>11000000</v>
      </c>
    </row>
    <row r="2171" spans="1:7" x14ac:dyDescent="0.25">
      <c r="A2171" s="72">
        <v>2</v>
      </c>
      <c r="B2171" s="72">
        <v>22020201</v>
      </c>
      <c r="C2171" s="73" t="s">
        <v>33</v>
      </c>
      <c r="D2171" s="74">
        <v>150000</v>
      </c>
      <c r="E2171" s="74">
        <v>275000</v>
      </c>
      <c r="F2171" s="74">
        <v>300000</v>
      </c>
      <c r="G2171" s="74">
        <v>1500000</v>
      </c>
    </row>
    <row r="2172" spans="1:7" x14ac:dyDescent="0.25">
      <c r="A2172" s="72">
        <v>3</v>
      </c>
      <c r="B2172" s="72">
        <v>22020202</v>
      </c>
      <c r="C2172" s="73" t="s">
        <v>34</v>
      </c>
      <c r="D2172" s="74">
        <v>120000</v>
      </c>
      <c r="E2172" s="74">
        <v>275000</v>
      </c>
      <c r="F2172" s="74">
        <v>300000</v>
      </c>
      <c r="G2172" s="74">
        <v>1500000</v>
      </c>
    </row>
    <row r="2173" spans="1:7" x14ac:dyDescent="0.25">
      <c r="A2173" s="72">
        <v>4</v>
      </c>
      <c r="B2173" s="72">
        <v>22020301</v>
      </c>
      <c r="C2173" s="73" t="s">
        <v>26</v>
      </c>
      <c r="D2173" s="74">
        <v>175000</v>
      </c>
      <c r="E2173" s="74">
        <v>641667</v>
      </c>
      <c r="F2173" s="74">
        <v>700000</v>
      </c>
      <c r="G2173" s="74">
        <v>2500000</v>
      </c>
    </row>
    <row r="2174" spans="1:7" x14ac:dyDescent="0.25">
      <c r="A2174" s="72">
        <v>5</v>
      </c>
      <c r="B2174" s="72">
        <v>22020305</v>
      </c>
      <c r="C2174" s="73" t="s">
        <v>27</v>
      </c>
      <c r="D2174" s="74">
        <v>125000</v>
      </c>
      <c r="E2174" s="74">
        <v>458333</v>
      </c>
      <c r="F2174" s="74">
        <v>500000</v>
      </c>
      <c r="G2174" s="74">
        <v>2500000</v>
      </c>
    </row>
    <row r="2175" spans="1:7" ht="26.4" x14ac:dyDescent="0.25">
      <c r="A2175" s="72">
        <v>6</v>
      </c>
      <c r="B2175" s="72">
        <v>22020401</v>
      </c>
      <c r="C2175" s="73" t="s">
        <v>28</v>
      </c>
      <c r="D2175" s="74">
        <v>370000</v>
      </c>
      <c r="E2175" s="74">
        <v>1375000</v>
      </c>
      <c r="F2175" s="74">
        <v>1500000</v>
      </c>
      <c r="G2175" s="74">
        <v>3500000</v>
      </c>
    </row>
    <row r="2176" spans="1:7" x14ac:dyDescent="0.25">
      <c r="A2176" s="72">
        <v>7</v>
      </c>
      <c r="B2176" s="72">
        <v>22020402</v>
      </c>
      <c r="C2176" s="73" t="s">
        <v>29</v>
      </c>
      <c r="D2176" s="74">
        <v>408000</v>
      </c>
      <c r="E2176" s="74">
        <v>1375000</v>
      </c>
      <c r="F2176" s="74">
        <v>1500000</v>
      </c>
      <c r="G2176" s="74">
        <v>3500000</v>
      </c>
    </row>
    <row r="2177" spans="1:7" x14ac:dyDescent="0.25">
      <c r="A2177" s="72">
        <v>8</v>
      </c>
      <c r="B2177" s="72">
        <v>22020501</v>
      </c>
      <c r="C2177" s="73" t="s">
        <v>30</v>
      </c>
      <c r="D2177" s="74">
        <v>360000</v>
      </c>
      <c r="E2177" s="74">
        <v>2566667</v>
      </c>
      <c r="F2177" s="74">
        <v>2800000</v>
      </c>
      <c r="G2177" s="74">
        <v>5000000</v>
      </c>
    </row>
    <row r="2178" spans="1:7" x14ac:dyDescent="0.25">
      <c r="A2178" s="72">
        <v>9</v>
      </c>
      <c r="B2178" s="72">
        <v>22021001</v>
      </c>
      <c r="C2178" s="73" t="s">
        <v>45</v>
      </c>
      <c r="D2178" s="74">
        <v>137500</v>
      </c>
      <c r="E2178" s="74">
        <v>458333</v>
      </c>
      <c r="F2178" s="74">
        <v>500000</v>
      </c>
      <c r="G2178" s="74">
        <v>2500000</v>
      </c>
    </row>
    <row r="2179" spans="1:7" x14ac:dyDescent="0.25">
      <c r="A2179" s="72">
        <v>10</v>
      </c>
      <c r="B2179" s="72">
        <v>22021007</v>
      </c>
      <c r="C2179" s="73" t="s">
        <v>48</v>
      </c>
      <c r="D2179" s="74">
        <v>87500</v>
      </c>
      <c r="E2179" s="74">
        <v>366667</v>
      </c>
      <c r="F2179" s="74">
        <v>400000</v>
      </c>
      <c r="G2179" s="74">
        <v>2500000</v>
      </c>
    </row>
    <row r="2180" spans="1:7" x14ac:dyDescent="0.25">
      <c r="A2180" s="72">
        <v>11</v>
      </c>
      <c r="B2180" s="72">
        <v>22021069</v>
      </c>
      <c r="C2180" s="73" t="s">
        <v>75</v>
      </c>
      <c r="D2180" s="75">
        <v>0</v>
      </c>
      <c r="E2180" s="75">
        <v>0</v>
      </c>
      <c r="F2180" s="75">
        <v>0</v>
      </c>
      <c r="G2180" s="74">
        <v>50000000</v>
      </c>
    </row>
    <row r="2181" spans="1:7" x14ac:dyDescent="0.25">
      <c r="A2181" s="223" t="s">
        <v>31</v>
      </c>
      <c r="B2181" s="223"/>
      <c r="C2181" s="223"/>
      <c r="D2181" s="76">
        <v>4786000</v>
      </c>
      <c r="E2181" s="76">
        <v>13750000</v>
      </c>
      <c r="F2181" s="76">
        <v>15000000</v>
      </c>
      <c r="G2181" s="76">
        <v>86000000</v>
      </c>
    </row>
    <row r="2182" spans="1:7" x14ac:dyDescent="0.25">
      <c r="A2182" s="71">
        <v>130</v>
      </c>
      <c r="B2182" s="71">
        <v>16100100100</v>
      </c>
      <c r="C2182" s="224" t="s">
        <v>261</v>
      </c>
      <c r="D2182" s="224"/>
      <c r="E2182" s="224"/>
      <c r="F2182" s="224"/>
      <c r="G2182" s="224"/>
    </row>
    <row r="2183" spans="1:7" x14ac:dyDescent="0.25">
      <c r="A2183" s="72">
        <v>1</v>
      </c>
      <c r="B2183" s="72">
        <v>22020102</v>
      </c>
      <c r="C2183" s="73" t="s">
        <v>25</v>
      </c>
      <c r="D2183" s="74">
        <v>6770250</v>
      </c>
      <c r="E2183" s="75">
        <v>0</v>
      </c>
      <c r="F2183" s="75">
        <v>0</v>
      </c>
      <c r="G2183" s="75">
        <v>0</v>
      </c>
    </row>
    <row r="2184" spans="1:7" x14ac:dyDescent="0.25">
      <c r="A2184" s="72">
        <v>2</v>
      </c>
      <c r="B2184" s="72">
        <v>22020201</v>
      </c>
      <c r="C2184" s="73" t="s">
        <v>33</v>
      </c>
      <c r="D2184" s="74">
        <v>670000</v>
      </c>
      <c r="E2184" s="74">
        <v>1500003</v>
      </c>
      <c r="F2184" s="74">
        <v>2000000</v>
      </c>
      <c r="G2184" s="74">
        <v>2000000</v>
      </c>
    </row>
    <row r="2185" spans="1:7" x14ac:dyDescent="0.25">
      <c r="A2185" s="72">
        <v>3</v>
      </c>
      <c r="B2185" s="72">
        <v>22020202</v>
      </c>
      <c r="C2185" s="73" t="s">
        <v>34</v>
      </c>
      <c r="D2185" s="74">
        <v>1200000</v>
      </c>
      <c r="E2185" s="74">
        <v>2250000</v>
      </c>
      <c r="F2185" s="74">
        <v>3000000</v>
      </c>
      <c r="G2185" s="74">
        <v>3000000</v>
      </c>
    </row>
    <row r="2186" spans="1:7" x14ac:dyDescent="0.25">
      <c r="A2186" s="72">
        <v>4</v>
      </c>
      <c r="B2186" s="72">
        <v>22020203</v>
      </c>
      <c r="C2186" s="73" t="s">
        <v>53</v>
      </c>
      <c r="D2186" s="74">
        <v>800000</v>
      </c>
      <c r="E2186" s="74">
        <v>1874997</v>
      </c>
      <c r="F2186" s="74">
        <v>2500000</v>
      </c>
      <c r="G2186" s="74">
        <v>2500000</v>
      </c>
    </row>
    <row r="2187" spans="1:7" x14ac:dyDescent="0.25">
      <c r="A2187" s="72">
        <v>5</v>
      </c>
      <c r="B2187" s="72">
        <v>22020301</v>
      </c>
      <c r="C2187" s="73" t="s">
        <v>26</v>
      </c>
      <c r="D2187" s="74">
        <v>2000000</v>
      </c>
      <c r="E2187" s="74">
        <v>1350000</v>
      </c>
      <c r="F2187" s="74">
        <v>3000000</v>
      </c>
      <c r="G2187" s="74">
        <v>3000000</v>
      </c>
    </row>
    <row r="2188" spans="1:7" x14ac:dyDescent="0.25">
      <c r="A2188" s="72">
        <v>6</v>
      </c>
      <c r="B2188" s="72">
        <v>22020305</v>
      </c>
      <c r="C2188" s="73" t="s">
        <v>27</v>
      </c>
      <c r="D2188" s="74">
        <v>940000</v>
      </c>
      <c r="E2188" s="74">
        <v>974000</v>
      </c>
      <c r="F2188" s="74">
        <v>2500000</v>
      </c>
      <c r="G2188" s="74">
        <v>2500000</v>
      </c>
    </row>
    <row r="2189" spans="1:7" ht="26.4" x14ac:dyDescent="0.25">
      <c r="A2189" s="72">
        <v>7</v>
      </c>
      <c r="B2189" s="72">
        <v>22020401</v>
      </c>
      <c r="C2189" s="73" t="s">
        <v>28</v>
      </c>
      <c r="D2189" s="74">
        <v>1330000</v>
      </c>
      <c r="E2189" s="74">
        <v>1199997</v>
      </c>
      <c r="F2189" s="74">
        <v>8000000</v>
      </c>
      <c r="G2189" s="74">
        <v>8000000</v>
      </c>
    </row>
    <row r="2190" spans="1:7" x14ac:dyDescent="0.25">
      <c r="A2190" s="72">
        <v>8</v>
      </c>
      <c r="B2190" s="72">
        <v>22020402</v>
      </c>
      <c r="C2190" s="73" t="s">
        <v>29</v>
      </c>
      <c r="D2190" s="74">
        <v>1197000</v>
      </c>
      <c r="E2190" s="74">
        <v>1199997</v>
      </c>
      <c r="F2190" s="74">
        <v>4000000</v>
      </c>
      <c r="G2190" s="74">
        <v>5000000</v>
      </c>
    </row>
    <row r="2191" spans="1:7" x14ac:dyDescent="0.25">
      <c r="A2191" s="72">
        <v>9</v>
      </c>
      <c r="B2191" s="72">
        <v>22020501</v>
      </c>
      <c r="C2191" s="73" t="s">
        <v>30</v>
      </c>
      <c r="D2191" s="74">
        <v>931000</v>
      </c>
      <c r="E2191" s="74">
        <v>3375000</v>
      </c>
      <c r="F2191" s="74">
        <v>16500000</v>
      </c>
      <c r="G2191" s="74">
        <v>16500000</v>
      </c>
    </row>
    <row r="2192" spans="1:7" x14ac:dyDescent="0.25">
      <c r="A2192" s="72">
        <v>10</v>
      </c>
      <c r="B2192" s="72">
        <v>22021001</v>
      </c>
      <c r="C2192" s="73" t="s">
        <v>45</v>
      </c>
      <c r="D2192" s="74">
        <v>1330000</v>
      </c>
      <c r="E2192" s="74">
        <v>2999997</v>
      </c>
      <c r="F2192" s="74">
        <v>4000000</v>
      </c>
      <c r="G2192" s="74">
        <v>5000000</v>
      </c>
    </row>
    <row r="2193" spans="1:7" x14ac:dyDescent="0.25">
      <c r="A2193" s="72">
        <v>11</v>
      </c>
      <c r="B2193" s="72">
        <v>22021003</v>
      </c>
      <c r="C2193" s="73" t="s">
        <v>47</v>
      </c>
      <c r="D2193" s="74">
        <v>2091250</v>
      </c>
      <c r="E2193" s="74">
        <v>2999997</v>
      </c>
      <c r="F2193" s="74">
        <v>4000000</v>
      </c>
      <c r="G2193" s="74">
        <v>5000000</v>
      </c>
    </row>
    <row r="2194" spans="1:7" x14ac:dyDescent="0.25">
      <c r="A2194" s="72">
        <v>12</v>
      </c>
      <c r="B2194" s="72">
        <v>22021007</v>
      </c>
      <c r="C2194" s="73" t="s">
        <v>48</v>
      </c>
      <c r="D2194" s="74">
        <v>1405500</v>
      </c>
      <c r="E2194" s="74">
        <v>7275015</v>
      </c>
      <c r="F2194" s="74">
        <v>10500000</v>
      </c>
      <c r="G2194" s="74">
        <v>10500000</v>
      </c>
    </row>
    <row r="2195" spans="1:7" x14ac:dyDescent="0.25">
      <c r="A2195" s="223" t="s">
        <v>31</v>
      </c>
      <c r="B2195" s="223"/>
      <c r="C2195" s="223"/>
      <c r="D2195" s="76">
        <v>20665000</v>
      </c>
      <c r="E2195" s="76">
        <v>26999003</v>
      </c>
      <c r="F2195" s="76">
        <v>60000000</v>
      </c>
      <c r="G2195" s="76">
        <v>63000000</v>
      </c>
    </row>
    <row r="2196" spans="1:7" x14ac:dyDescent="0.25">
      <c r="A2196" s="71">
        <v>131</v>
      </c>
      <c r="B2196" s="71">
        <v>14800100200</v>
      </c>
      <c r="C2196" s="224" t="s">
        <v>262</v>
      </c>
      <c r="D2196" s="224"/>
      <c r="E2196" s="224"/>
      <c r="F2196" s="224"/>
      <c r="G2196" s="224"/>
    </row>
    <row r="2197" spans="1:7" x14ac:dyDescent="0.25">
      <c r="A2197" s="72">
        <v>1</v>
      </c>
      <c r="B2197" s="72">
        <v>22020102</v>
      </c>
      <c r="C2197" s="73" t="s">
        <v>25</v>
      </c>
      <c r="D2197" s="74">
        <v>845000</v>
      </c>
      <c r="E2197" s="74">
        <v>1025000</v>
      </c>
      <c r="F2197" s="74">
        <v>8246000</v>
      </c>
      <c r="G2197" s="74">
        <v>9246000</v>
      </c>
    </row>
    <row r="2198" spans="1:7" x14ac:dyDescent="0.25">
      <c r="A2198" s="72">
        <v>2</v>
      </c>
      <c r="B2198" s="72">
        <v>22020201</v>
      </c>
      <c r="C2198" s="73" t="s">
        <v>33</v>
      </c>
      <c r="D2198" s="74">
        <v>305000</v>
      </c>
      <c r="E2198" s="74">
        <v>445000</v>
      </c>
      <c r="F2198" s="74">
        <v>2700000</v>
      </c>
      <c r="G2198" s="74">
        <v>2700000</v>
      </c>
    </row>
    <row r="2199" spans="1:7" x14ac:dyDescent="0.25">
      <c r="A2199" s="72">
        <v>3</v>
      </c>
      <c r="B2199" s="72">
        <v>22020202</v>
      </c>
      <c r="C2199" s="73" t="s">
        <v>34</v>
      </c>
      <c r="D2199" s="74">
        <v>122000</v>
      </c>
      <c r="E2199" s="74">
        <v>375000</v>
      </c>
      <c r="F2199" s="74">
        <v>1300000</v>
      </c>
      <c r="G2199" s="74">
        <v>1300000</v>
      </c>
    </row>
    <row r="2200" spans="1:7" x14ac:dyDescent="0.25">
      <c r="A2200" s="72">
        <v>4</v>
      </c>
      <c r="B2200" s="72">
        <v>22020301</v>
      </c>
      <c r="C2200" s="73" t="s">
        <v>26</v>
      </c>
      <c r="D2200" s="74">
        <v>265000</v>
      </c>
      <c r="E2200" s="74">
        <v>615000</v>
      </c>
      <c r="F2200" s="74">
        <v>5400000</v>
      </c>
      <c r="G2200" s="74">
        <v>4930000</v>
      </c>
    </row>
    <row r="2201" spans="1:7" x14ac:dyDescent="0.25">
      <c r="A2201" s="72">
        <v>5</v>
      </c>
      <c r="B2201" s="72">
        <v>22020402</v>
      </c>
      <c r="C2201" s="73" t="s">
        <v>29</v>
      </c>
      <c r="D2201" s="74">
        <v>640000</v>
      </c>
      <c r="E2201" s="74">
        <v>682000</v>
      </c>
      <c r="F2201" s="74">
        <v>4000000</v>
      </c>
      <c r="G2201" s="74">
        <v>4000000</v>
      </c>
    </row>
    <row r="2202" spans="1:7" x14ac:dyDescent="0.25">
      <c r="A2202" s="72">
        <v>6</v>
      </c>
      <c r="B2202" s="72">
        <v>22020501</v>
      </c>
      <c r="C2202" s="73" t="s">
        <v>30</v>
      </c>
      <c r="D2202" s="74">
        <v>433000</v>
      </c>
      <c r="E2202" s="74">
        <v>787000</v>
      </c>
      <c r="F2202" s="74">
        <v>5954000</v>
      </c>
      <c r="G2202" s="74">
        <v>6954000</v>
      </c>
    </row>
    <row r="2203" spans="1:7" x14ac:dyDescent="0.25">
      <c r="A2203" s="72">
        <v>7</v>
      </c>
      <c r="B2203" s="72">
        <v>22021007</v>
      </c>
      <c r="C2203" s="73" t="s">
        <v>48</v>
      </c>
      <c r="D2203" s="74">
        <v>70000</v>
      </c>
      <c r="E2203" s="74">
        <v>871000</v>
      </c>
      <c r="F2203" s="74">
        <v>3000000</v>
      </c>
      <c r="G2203" s="74">
        <v>3000000</v>
      </c>
    </row>
    <row r="2204" spans="1:7" x14ac:dyDescent="0.25">
      <c r="A2204" s="223" t="s">
        <v>31</v>
      </c>
      <c r="B2204" s="223"/>
      <c r="C2204" s="223"/>
      <c r="D2204" s="76">
        <v>2680000</v>
      </c>
      <c r="E2204" s="76">
        <v>4800000</v>
      </c>
      <c r="F2204" s="76">
        <v>30600000</v>
      </c>
      <c r="G2204" s="76">
        <v>32130000</v>
      </c>
    </row>
    <row r="2205" spans="1:7" x14ac:dyDescent="0.25">
      <c r="A2205" s="71">
        <v>132</v>
      </c>
      <c r="B2205" s="71">
        <v>11100200100</v>
      </c>
      <c r="C2205" s="224" t="s">
        <v>263</v>
      </c>
      <c r="D2205" s="224"/>
      <c r="E2205" s="224"/>
      <c r="F2205" s="224"/>
      <c r="G2205" s="224"/>
    </row>
    <row r="2206" spans="1:7" x14ac:dyDescent="0.25">
      <c r="A2206" s="72">
        <v>1</v>
      </c>
      <c r="B2206" s="72">
        <v>22020102</v>
      </c>
      <c r="C2206" s="73" t="s">
        <v>25</v>
      </c>
      <c r="D2206" s="74">
        <v>10456520</v>
      </c>
      <c r="E2206" s="74">
        <v>17860000</v>
      </c>
      <c r="F2206" s="74">
        <v>60000000</v>
      </c>
      <c r="G2206" s="74">
        <v>60000000</v>
      </c>
    </row>
    <row r="2207" spans="1:7" x14ac:dyDescent="0.25">
      <c r="A2207" s="72">
        <v>2</v>
      </c>
      <c r="B2207" s="72">
        <v>22020202</v>
      </c>
      <c r="C2207" s="73" t="s">
        <v>34</v>
      </c>
      <c r="D2207" s="74">
        <v>5063240</v>
      </c>
      <c r="E2207" s="74">
        <v>6146000</v>
      </c>
      <c r="F2207" s="74">
        <v>8000000</v>
      </c>
      <c r="G2207" s="74">
        <v>8000000</v>
      </c>
    </row>
    <row r="2208" spans="1:7" x14ac:dyDescent="0.25">
      <c r="A2208" s="72">
        <v>3</v>
      </c>
      <c r="B2208" s="72">
        <v>22020203</v>
      </c>
      <c r="C2208" s="73" t="s">
        <v>53</v>
      </c>
      <c r="D2208" s="74">
        <v>1446640</v>
      </c>
      <c r="E2208" s="74">
        <v>1658250</v>
      </c>
      <c r="F2208" s="74">
        <v>2500000</v>
      </c>
      <c r="G2208" s="74">
        <v>3000000</v>
      </c>
    </row>
    <row r="2209" spans="1:7" x14ac:dyDescent="0.25">
      <c r="A2209" s="72">
        <v>4</v>
      </c>
      <c r="B2209" s="72">
        <v>22020301</v>
      </c>
      <c r="C2209" s="73" t="s">
        <v>26</v>
      </c>
      <c r="D2209" s="74">
        <v>7983200</v>
      </c>
      <c r="E2209" s="74">
        <v>8555000</v>
      </c>
      <c r="F2209" s="74">
        <v>10000000</v>
      </c>
      <c r="G2209" s="74">
        <v>10000000</v>
      </c>
    </row>
    <row r="2210" spans="1:7" x14ac:dyDescent="0.25">
      <c r="A2210" s="72">
        <v>5</v>
      </c>
      <c r="B2210" s="72">
        <v>22020303</v>
      </c>
      <c r="C2210" s="73" t="s">
        <v>36</v>
      </c>
      <c r="D2210" s="74">
        <v>2169960</v>
      </c>
      <c r="E2210" s="74">
        <v>2323700</v>
      </c>
      <c r="F2210" s="74">
        <v>3000000</v>
      </c>
      <c r="G2210" s="74">
        <v>4000000</v>
      </c>
    </row>
    <row r="2211" spans="1:7" x14ac:dyDescent="0.25">
      <c r="A2211" s="72">
        <v>6</v>
      </c>
      <c r="B2211" s="72">
        <v>22020304</v>
      </c>
      <c r="C2211" s="73" t="s">
        <v>37</v>
      </c>
      <c r="D2211" s="74">
        <v>2893280</v>
      </c>
      <c r="E2211" s="74">
        <v>6256900</v>
      </c>
      <c r="F2211" s="74">
        <v>7000000</v>
      </c>
      <c r="G2211" s="74">
        <v>7500000</v>
      </c>
    </row>
    <row r="2212" spans="1:7" x14ac:dyDescent="0.25">
      <c r="A2212" s="72">
        <v>7</v>
      </c>
      <c r="B2212" s="72">
        <v>22020305</v>
      </c>
      <c r="C2212" s="73" t="s">
        <v>27</v>
      </c>
      <c r="D2212" s="74">
        <v>4339920</v>
      </c>
      <c r="E2212" s="74">
        <v>10964800</v>
      </c>
      <c r="F2212" s="74">
        <v>12000000</v>
      </c>
      <c r="G2212" s="74">
        <v>12000000</v>
      </c>
    </row>
    <row r="2213" spans="1:7" ht="26.4" x14ac:dyDescent="0.25">
      <c r="A2213" s="72">
        <v>8</v>
      </c>
      <c r="B2213" s="72">
        <v>22020401</v>
      </c>
      <c r="C2213" s="73" t="s">
        <v>28</v>
      </c>
      <c r="D2213" s="74">
        <v>5244070</v>
      </c>
      <c r="E2213" s="74">
        <v>9444175</v>
      </c>
      <c r="F2213" s="74">
        <v>15250000</v>
      </c>
      <c r="G2213" s="74">
        <v>18000000</v>
      </c>
    </row>
    <row r="2214" spans="1:7" x14ac:dyDescent="0.25">
      <c r="A2214" s="72">
        <v>9</v>
      </c>
      <c r="B2214" s="72">
        <v>22020406</v>
      </c>
      <c r="C2214" s="73" t="s">
        <v>56</v>
      </c>
      <c r="D2214" s="74">
        <v>4639920</v>
      </c>
      <c r="E2214" s="74">
        <v>5755800</v>
      </c>
      <c r="F2214" s="74">
        <v>6000000</v>
      </c>
      <c r="G2214" s="74">
        <v>6000000</v>
      </c>
    </row>
    <row r="2215" spans="1:7" x14ac:dyDescent="0.25">
      <c r="A2215" s="72">
        <v>10</v>
      </c>
      <c r="B2215" s="72">
        <v>22020501</v>
      </c>
      <c r="C2215" s="73" t="s">
        <v>30</v>
      </c>
      <c r="D2215" s="74">
        <v>10000000</v>
      </c>
      <c r="E2215" s="74">
        <v>19980700</v>
      </c>
      <c r="F2215" s="74">
        <v>31000000</v>
      </c>
      <c r="G2215" s="74">
        <v>31000000</v>
      </c>
    </row>
    <row r="2216" spans="1:7" x14ac:dyDescent="0.25">
      <c r="A2216" s="72">
        <v>11</v>
      </c>
      <c r="B2216" s="72">
        <v>22020503</v>
      </c>
      <c r="C2216" s="73" t="s">
        <v>41</v>
      </c>
      <c r="D2216" s="74">
        <v>3916600</v>
      </c>
      <c r="E2216" s="74">
        <v>4288500</v>
      </c>
      <c r="F2216" s="74">
        <v>5000000</v>
      </c>
      <c r="G2216" s="74">
        <v>5000000</v>
      </c>
    </row>
    <row r="2217" spans="1:7" ht="26.4" x14ac:dyDescent="0.25">
      <c r="A2217" s="72">
        <v>12</v>
      </c>
      <c r="B2217" s="72">
        <v>22020505</v>
      </c>
      <c r="C2217" s="73" t="s">
        <v>143</v>
      </c>
      <c r="D2217" s="74">
        <v>4917850</v>
      </c>
      <c r="E2217" s="74">
        <v>4172700</v>
      </c>
      <c r="F2217" s="74">
        <v>5000000</v>
      </c>
      <c r="G2217" s="74">
        <v>5000000</v>
      </c>
    </row>
    <row r="2218" spans="1:7" x14ac:dyDescent="0.25">
      <c r="A2218" s="72">
        <v>13</v>
      </c>
      <c r="B2218" s="72">
        <v>22021001</v>
      </c>
      <c r="C2218" s="73" t="s">
        <v>45</v>
      </c>
      <c r="D2218" s="74">
        <v>12721080</v>
      </c>
      <c r="E2218" s="74">
        <v>23535175</v>
      </c>
      <c r="F2218" s="74">
        <v>25250000</v>
      </c>
      <c r="G2218" s="74">
        <v>26000000</v>
      </c>
    </row>
    <row r="2219" spans="1:7" x14ac:dyDescent="0.25">
      <c r="A2219" s="72">
        <v>14</v>
      </c>
      <c r="B2219" s="72">
        <v>22021006</v>
      </c>
      <c r="C2219" s="73" t="s">
        <v>95</v>
      </c>
      <c r="D2219" s="74">
        <v>3616600</v>
      </c>
      <c r="E2219" s="74">
        <v>3336200</v>
      </c>
      <c r="F2219" s="74">
        <v>5000000</v>
      </c>
      <c r="G2219" s="74">
        <v>7000000</v>
      </c>
    </row>
    <row r="2220" spans="1:7" x14ac:dyDescent="0.25">
      <c r="A2220" s="72">
        <v>15</v>
      </c>
      <c r="B2220" s="72">
        <v>22021007</v>
      </c>
      <c r="C2220" s="73" t="s">
        <v>48</v>
      </c>
      <c r="D2220" s="74">
        <v>5523120</v>
      </c>
      <c r="E2220" s="74">
        <v>9325600</v>
      </c>
      <c r="F2220" s="74">
        <v>15000000</v>
      </c>
      <c r="G2220" s="74">
        <v>18000000</v>
      </c>
    </row>
    <row r="2221" spans="1:7" x14ac:dyDescent="0.25">
      <c r="A2221" s="223" t="s">
        <v>31</v>
      </c>
      <c r="B2221" s="223"/>
      <c r="C2221" s="223"/>
      <c r="D2221" s="76">
        <v>84932000</v>
      </c>
      <c r="E2221" s="76">
        <v>133603500</v>
      </c>
      <c r="F2221" s="76">
        <v>210000000</v>
      </c>
      <c r="G2221" s="76">
        <v>220500000</v>
      </c>
    </row>
    <row r="2222" spans="1:7" x14ac:dyDescent="0.25">
      <c r="A2222" s="71">
        <v>133</v>
      </c>
      <c r="B2222" s="71">
        <v>31805100300</v>
      </c>
      <c r="C2222" s="224" t="s">
        <v>264</v>
      </c>
      <c r="D2222" s="224"/>
      <c r="E2222" s="224"/>
      <c r="F2222" s="224"/>
      <c r="G2222" s="224"/>
    </row>
    <row r="2223" spans="1:7" x14ac:dyDescent="0.25">
      <c r="A2223" s="72">
        <v>1</v>
      </c>
      <c r="B2223" s="72">
        <v>22020102</v>
      </c>
      <c r="C2223" s="73" t="s">
        <v>25</v>
      </c>
      <c r="D2223" s="74">
        <v>19900000</v>
      </c>
      <c r="E2223" s="74">
        <v>20820000</v>
      </c>
      <c r="F2223" s="74">
        <v>23000000</v>
      </c>
      <c r="G2223" s="74">
        <v>23000000</v>
      </c>
    </row>
    <row r="2224" spans="1:7" x14ac:dyDescent="0.25">
      <c r="A2224" s="72">
        <v>2</v>
      </c>
      <c r="B2224" s="72">
        <v>22020201</v>
      </c>
      <c r="C2224" s="73" t="s">
        <v>33</v>
      </c>
      <c r="D2224" s="74">
        <v>984000</v>
      </c>
      <c r="E2224" s="74">
        <v>1730000</v>
      </c>
      <c r="F2224" s="74">
        <v>2000000</v>
      </c>
      <c r="G2224" s="74">
        <v>5000000</v>
      </c>
    </row>
    <row r="2225" spans="1:7" x14ac:dyDescent="0.25">
      <c r="A2225" s="72">
        <v>3</v>
      </c>
      <c r="B2225" s="72">
        <v>22020202</v>
      </c>
      <c r="C2225" s="73" t="s">
        <v>34</v>
      </c>
      <c r="D2225" s="74">
        <v>1000000</v>
      </c>
      <c r="E2225" s="74">
        <v>815000</v>
      </c>
      <c r="F2225" s="74">
        <v>1000000</v>
      </c>
      <c r="G2225" s="74">
        <v>3000000</v>
      </c>
    </row>
    <row r="2226" spans="1:7" x14ac:dyDescent="0.25">
      <c r="A2226" s="72">
        <v>4</v>
      </c>
      <c r="B2226" s="72">
        <v>22020203</v>
      </c>
      <c r="C2226" s="73" t="s">
        <v>53</v>
      </c>
      <c r="D2226" s="74">
        <v>480000</v>
      </c>
      <c r="E2226" s="74">
        <v>1250000</v>
      </c>
      <c r="F2226" s="74">
        <v>1500000</v>
      </c>
      <c r="G2226" s="74">
        <v>3000000</v>
      </c>
    </row>
    <row r="2227" spans="1:7" x14ac:dyDescent="0.25">
      <c r="A2227" s="72">
        <v>5</v>
      </c>
      <c r="B2227" s="72">
        <v>22020206</v>
      </c>
      <c r="C2227" s="73" t="s">
        <v>209</v>
      </c>
      <c r="D2227" s="74">
        <v>950000</v>
      </c>
      <c r="E2227" s="74">
        <v>1630000</v>
      </c>
      <c r="F2227" s="74">
        <v>2000000</v>
      </c>
      <c r="G2227" s="74">
        <v>2000000</v>
      </c>
    </row>
    <row r="2228" spans="1:7" x14ac:dyDescent="0.25">
      <c r="A2228" s="72">
        <v>6</v>
      </c>
      <c r="B2228" s="72">
        <v>22020301</v>
      </c>
      <c r="C2228" s="73" t="s">
        <v>26</v>
      </c>
      <c r="D2228" s="74">
        <v>4700000</v>
      </c>
      <c r="E2228" s="74">
        <v>4790000</v>
      </c>
      <c r="F2228" s="74">
        <v>5500000</v>
      </c>
      <c r="G2228" s="74">
        <v>10000000</v>
      </c>
    </row>
    <row r="2229" spans="1:7" x14ac:dyDescent="0.25">
      <c r="A2229" s="72">
        <v>7</v>
      </c>
      <c r="B2229" s="72">
        <v>22020303</v>
      </c>
      <c r="C2229" s="73" t="s">
        <v>36</v>
      </c>
      <c r="D2229" s="74">
        <v>950000</v>
      </c>
      <c r="E2229" s="74">
        <v>1110000</v>
      </c>
      <c r="F2229" s="74">
        <v>1400000</v>
      </c>
      <c r="G2229" s="74">
        <v>2400000</v>
      </c>
    </row>
    <row r="2230" spans="1:7" x14ac:dyDescent="0.25">
      <c r="A2230" s="72">
        <v>8</v>
      </c>
      <c r="B2230" s="72">
        <v>22020305</v>
      </c>
      <c r="C2230" s="73" t="s">
        <v>27</v>
      </c>
      <c r="D2230" s="74">
        <v>1485000</v>
      </c>
      <c r="E2230" s="74">
        <v>2900000</v>
      </c>
      <c r="F2230" s="74">
        <v>3500000</v>
      </c>
      <c r="G2230" s="74">
        <v>3500000</v>
      </c>
    </row>
    <row r="2231" spans="1:7" x14ac:dyDescent="0.25">
      <c r="A2231" s="72">
        <v>9</v>
      </c>
      <c r="B2231" s="72">
        <v>22020306</v>
      </c>
      <c r="C2231" s="73" t="s">
        <v>90</v>
      </c>
      <c r="D2231" s="74">
        <v>2100000</v>
      </c>
      <c r="E2231" s="74">
        <v>5400000</v>
      </c>
      <c r="F2231" s="74">
        <v>6000000</v>
      </c>
      <c r="G2231" s="74">
        <v>6000000</v>
      </c>
    </row>
    <row r="2232" spans="1:7" ht="26.4" x14ac:dyDescent="0.25">
      <c r="A2232" s="72">
        <v>10</v>
      </c>
      <c r="B2232" s="72">
        <v>22020401</v>
      </c>
      <c r="C2232" s="73" t="s">
        <v>28</v>
      </c>
      <c r="D2232" s="74">
        <v>1800000</v>
      </c>
      <c r="E2232" s="74">
        <v>3300000</v>
      </c>
      <c r="F2232" s="74">
        <v>4000000</v>
      </c>
      <c r="G2232" s="74">
        <v>4000000</v>
      </c>
    </row>
    <row r="2233" spans="1:7" x14ac:dyDescent="0.25">
      <c r="A2233" s="72">
        <v>11</v>
      </c>
      <c r="B2233" s="72">
        <v>22020402</v>
      </c>
      <c r="C2233" s="73" t="s">
        <v>29</v>
      </c>
      <c r="D2233" s="74">
        <v>1885000</v>
      </c>
      <c r="E2233" s="74">
        <v>3400000</v>
      </c>
      <c r="F2233" s="74">
        <v>4000000</v>
      </c>
      <c r="G2233" s="74">
        <v>4000000</v>
      </c>
    </row>
    <row r="2234" spans="1:7" x14ac:dyDescent="0.25">
      <c r="A2234" s="72">
        <v>12</v>
      </c>
      <c r="B2234" s="72">
        <v>22020406</v>
      </c>
      <c r="C2234" s="73" t="s">
        <v>56</v>
      </c>
      <c r="D2234" s="74">
        <v>2000000</v>
      </c>
      <c r="E2234" s="74">
        <v>10000000</v>
      </c>
      <c r="F2234" s="74">
        <v>15000000</v>
      </c>
      <c r="G2234" s="74">
        <v>15000000</v>
      </c>
    </row>
    <row r="2235" spans="1:7" x14ac:dyDescent="0.25">
      <c r="A2235" s="72">
        <v>13</v>
      </c>
      <c r="B2235" s="72">
        <v>22020501</v>
      </c>
      <c r="C2235" s="73" t="s">
        <v>30</v>
      </c>
      <c r="D2235" s="74">
        <v>1986000</v>
      </c>
      <c r="E2235" s="74">
        <v>4090000</v>
      </c>
      <c r="F2235" s="74">
        <v>5000000</v>
      </c>
      <c r="G2235" s="74">
        <v>5000000</v>
      </c>
    </row>
    <row r="2236" spans="1:7" x14ac:dyDescent="0.25">
      <c r="A2236" s="72">
        <v>14</v>
      </c>
      <c r="B2236" s="72">
        <v>22020503</v>
      </c>
      <c r="C2236" s="73" t="s">
        <v>41</v>
      </c>
      <c r="D2236" s="74">
        <v>2250000</v>
      </c>
      <c r="E2236" s="74">
        <v>3300000</v>
      </c>
      <c r="F2236" s="74">
        <v>4000000</v>
      </c>
      <c r="G2236" s="74">
        <v>4000000</v>
      </c>
    </row>
    <row r="2237" spans="1:7" x14ac:dyDescent="0.25">
      <c r="A2237" s="72">
        <v>15</v>
      </c>
      <c r="B2237" s="72">
        <v>22020604</v>
      </c>
      <c r="C2237" s="73" t="s">
        <v>117</v>
      </c>
      <c r="D2237" s="74">
        <v>2000000</v>
      </c>
      <c r="E2237" s="74">
        <v>10000000</v>
      </c>
      <c r="F2237" s="74">
        <v>13000000</v>
      </c>
      <c r="G2237" s="74">
        <v>13000000</v>
      </c>
    </row>
    <row r="2238" spans="1:7" x14ac:dyDescent="0.25">
      <c r="A2238" s="72">
        <v>16</v>
      </c>
      <c r="B2238" s="72">
        <v>22020708</v>
      </c>
      <c r="C2238" s="73" t="s">
        <v>135</v>
      </c>
      <c r="D2238" s="74">
        <v>460000</v>
      </c>
      <c r="E2238" s="74">
        <v>815000</v>
      </c>
      <c r="F2238" s="74">
        <v>1000000</v>
      </c>
      <c r="G2238" s="74">
        <v>1000000</v>
      </c>
    </row>
    <row r="2239" spans="1:7" x14ac:dyDescent="0.25">
      <c r="A2239" s="72">
        <v>17</v>
      </c>
      <c r="B2239" s="72">
        <v>22020801</v>
      </c>
      <c r="C2239" s="73" t="s">
        <v>64</v>
      </c>
      <c r="D2239" s="74">
        <v>1900000</v>
      </c>
      <c r="E2239" s="74">
        <v>6300000</v>
      </c>
      <c r="F2239" s="74">
        <v>7000000</v>
      </c>
      <c r="G2239" s="74">
        <v>10000000</v>
      </c>
    </row>
    <row r="2240" spans="1:7" x14ac:dyDescent="0.25">
      <c r="A2240" s="72">
        <v>18</v>
      </c>
      <c r="B2240" s="72">
        <v>22020806</v>
      </c>
      <c r="C2240" s="73" t="s">
        <v>265</v>
      </c>
      <c r="D2240" s="74">
        <v>706000</v>
      </c>
      <c r="E2240" s="74">
        <v>1650000</v>
      </c>
      <c r="F2240" s="74">
        <v>1980000</v>
      </c>
      <c r="G2240" s="74">
        <v>1980000</v>
      </c>
    </row>
    <row r="2241" spans="1:7" x14ac:dyDescent="0.25">
      <c r="A2241" s="72">
        <v>19</v>
      </c>
      <c r="B2241" s="72">
        <v>22020901</v>
      </c>
      <c r="C2241" s="73" t="s">
        <v>57</v>
      </c>
      <c r="D2241" s="74">
        <v>12400</v>
      </c>
      <c r="E2241" s="74">
        <v>105000</v>
      </c>
      <c r="F2241" s="74">
        <v>120000</v>
      </c>
      <c r="G2241" s="74">
        <v>120000</v>
      </c>
    </row>
    <row r="2242" spans="1:7" x14ac:dyDescent="0.25">
      <c r="A2242" s="72">
        <v>20</v>
      </c>
      <c r="B2242" s="72">
        <v>22021001</v>
      </c>
      <c r="C2242" s="73" t="s">
        <v>45</v>
      </c>
      <c r="D2242" s="74">
        <v>3180000</v>
      </c>
      <c r="E2242" s="74">
        <v>4190000</v>
      </c>
      <c r="F2242" s="74">
        <v>5000000</v>
      </c>
      <c r="G2242" s="74">
        <v>8000000</v>
      </c>
    </row>
    <row r="2243" spans="1:7" x14ac:dyDescent="0.25">
      <c r="A2243" s="72">
        <v>21</v>
      </c>
      <c r="B2243" s="72">
        <v>22021004</v>
      </c>
      <c r="C2243" s="73" t="s">
        <v>58</v>
      </c>
      <c r="D2243" s="74">
        <v>2879000</v>
      </c>
      <c r="E2243" s="74">
        <v>3300000</v>
      </c>
      <c r="F2243" s="74">
        <v>4000000</v>
      </c>
      <c r="G2243" s="74">
        <v>4000000</v>
      </c>
    </row>
    <row r="2244" spans="1:7" x14ac:dyDescent="0.25">
      <c r="A2244" s="72">
        <v>22</v>
      </c>
      <c r="B2244" s="72">
        <v>22021006</v>
      </c>
      <c r="C2244" s="73" t="s">
        <v>95</v>
      </c>
      <c r="D2244" s="74">
        <v>1699600</v>
      </c>
      <c r="E2244" s="74">
        <v>1630000</v>
      </c>
      <c r="F2244" s="74">
        <v>2000000</v>
      </c>
      <c r="G2244" s="74">
        <v>2000000</v>
      </c>
    </row>
    <row r="2245" spans="1:7" x14ac:dyDescent="0.25">
      <c r="A2245" s="72">
        <v>23</v>
      </c>
      <c r="B2245" s="72">
        <v>22021007</v>
      </c>
      <c r="C2245" s="73" t="s">
        <v>48</v>
      </c>
      <c r="D2245" s="74">
        <v>4693000</v>
      </c>
      <c r="E2245" s="74">
        <v>7475000</v>
      </c>
      <c r="F2245" s="74">
        <v>8000000</v>
      </c>
      <c r="G2245" s="74">
        <v>10000000</v>
      </c>
    </row>
    <row r="2246" spans="1:7" x14ac:dyDescent="0.25">
      <c r="A2246" s="223" t="s">
        <v>31</v>
      </c>
      <c r="B2246" s="223"/>
      <c r="C2246" s="223"/>
      <c r="D2246" s="76">
        <v>60000000</v>
      </c>
      <c r="E2246" s="76">
        <v>100000000</v>
      </c>
      <c r="F2246" s="76">
        <v>120000000</v>
      </c>
      <c r="G2246" s="76">
        <v>140000000</v>
      </c>
    </row>
    <row r="2247" spans="1:7" x14ac:dyDescent="0.25">
      <c r="A2247" s="71">
        <v>134</v>
      </c>
      <c r="B2247" s="71">
        <v>31801100100</v>
      </c>
      <c r="C2247" s="224" t="s">
        <v>266</v>
      </c>
      <c r="D2247" s="224"/>
      <c r="E2247" s="224"/>
      <c r="F2247" s="224"/>
      <c r="G2247" s="224"/>
    </row>
    <row r="2248" spans="1:7" x14ac:dyDescent="0.25">
      <c r="A2248" s="72">
        <v>1</v>
      </c>
      <c r="B2248" s="72">
        <v>22020102</v>
      </c>
      <c r="C2248" s="73" t="s">
        <v>25</v>
      </c>
      <c r="D2248" s="74">
        <v>3000000</v>
      </c>
      <c r="E2248" s="74">
        <v>18480000</v>
      </c>
      <c r="F2248" s="74">
        <v>37000000</v>
      </c>
      <c r="G2248" s="74">
        <v>36900000</v>
      </c>
    </row>
    <row r="2249" spans="1:7" x14ac:dyDescent="0.25">
      <c r="A2249" s="72">
        <v>2</v>
      </c>
      <c r="B2249" s="72">
        <v>22020201</v>
      </c>
      <c r="C2249" s="73" t="s">
        <v>33</v>
      </c>
      <c r="D2249" s="74">
        <v>891876</v>
      </c>
      <c r="E2249" s="74">
        <v>997500</v>
      </c>
      <c r="F2249" s="74">
        <v>2000000</v>
      </c>
      <c r="G2249" s="74">
        <v>4000000</v>
      </c>
    </row>
    <row r="2250" spans="1:7" x14ac:dyDescent="0.25">
      <c r="A2250" s="72">
        <v>3</v>
      </c>
      <c r="B2250" s="72">
        <v>22020202</v>
      </c>
      <c r="C2250" s="73" t="s">
        <v>34</v>
      </c>
      <c r="D2250" s="74">
        <v>891876</v>
      </c>
      <c r="E2250" s="74">
        <v>525000</v>
      </c>
      <c r="F2250" s="74">
        <v>1000000</v>
      </c>
      <c r="G2250" s="74">
        <v>2000000</v>
      </c>
    </row>
    <row r="2251" spans="1:7" x14ac:dyDescent="0.25">
      <c r="A2251" s="72">
        <v>4</v>
      </c>
      <c r="B2251" s="72">
        <v>22020203</v>
      </c>
      <c r="C2251" s="73" t="s">
        <v>53</v>
      </c>
      <c r="D2251" s="74">
        <v>1116876</v>
      </c>
      <c r="E2251" s="74">
        <v>525000</v>
      </c>
      <c r="F2251" s="74">
        <v>1000000</v>
      </c>
      <c r="G2251" s="74">
        <v>5000000</v>
      </c>
    </row>
    <row r="2252" spans="1:7" x14ac:dyDescent="0.25">
      <c r="A2252" s="72">
        <v>5</v>
      </c>
      <c r="B2252" s="72">
        <v>22020206</v>
      </c>
      <c r="C2252" s="73" t="s">
        <v>209</v>
      </c>
      <c r="D2252" s="74">
        <v>516876</v>
      </c>
      <c r="E2252" s="74">
        <v>101550</v>
      </c>
      <c r="F2252" s="74">
        <v>900000</v>
      </c>
      <c r="G2252" s="74">
        <v>2000000</v>
      </c>
    </row>
    <row r="2253" spans="1:7" x14ac:dyDescent="0.25">
      <c r="A2253" s="72">
        <v>6</v>
      </c>
      <c r="B2253" s="72">
        <v>22020301</v>
      </c>
      <c r="C2253" s="73" t="s">
        <v>26</v>
      </c>
      <c r="D2253" s="74">
        <v>3295001</v>
      </c>
      <c r="E2253" s="74">
        <v>4987500</v>
      </c>
      <c r="F2253" s="74">
        <v>10000000</v>
      </c>
      <c r="G2253" s="74">
        <v>12000000</v>
      </c>
    </row>
    <row r="2254" spans="1:7" x14ac:dyDescent="0.25">
      <c r="A2254" s="72">
        <v>7</v>
      </c>
      <c r="B2254" s="72">
        <v>22020303</v>
      </c>
      <c r="C2254" s="73" t="s">
        <v>36</v>
      </c>
      <c r="D2254" s="74">
        <v>366876</v>
      </c>
      <c r="E2254" s="74">
        <v>2520000</v>
      </c>
      <c r="F2254" s="74">
        <v>5000000</v>
      </c>
      <c r="G2254" s="74">
        <v>6000000</v>
      </c>
    </row>
    <row r="2255" spans="1:7" x14ac:dyDescent="0.25">
      <c r="A2255" s="72">
        <v>8</v>
      </c>
      <c r="B2255" s="72">
        <v>22020305</v>
      </c>
      <c r="C2255" s="73" t="s">
        <v>27</v>
      </c>
      <c r="D2255" s="74">
        <v>1641878</v>
      </c>
      <c r="E2255" s="74">
        <v>2520000</v>
      </c>
      <c r="F2255" s="74">
        <v>5000000</v>
      </c>
      <c r="G2255" s="74">
        <v>6000000</v>
      </c>
    </row>
    <row r="2256" spans="1:7" x14ac:dyDescent="0.25">
      <c r="A2256" s="72">
        <v>9</v>
      </c>
      <c r="B2256" s="72">
        <v>22020306</v>
      </c>
      <c r="C2256" s="73" t="s">
        <v>90</v>
      </c>
      <c r="D2256" s="74">
        <v>891876</v>
      </c>
      <c r="E2256" s="74">
        <v>2520000</v>
      </c>
      <c r="F2256" s="74">
        <v>5000000</v>
      </c>
      <c r="G2256" s="74">
        <v>5000000</v>
      </c>
    </row>
    <row r="2257" spans="1:7" x14ac:dyDescent="0.25">
      <c r="A2257" s="72">
        <v>10</v>
      </c>
      <c r="B2257" s="72">
        <v>22020309</v>
      </c>
      <c r="C2257" s="73" t="s">
        <v>60</v>
      </c>
      <c r="D2257" s="74">
        <v>2000000</v>
      </c>
      <c r="E2257" s="74">
        <v>2000000</v>
      </c>
      <c r="F2257" s="74">
        <v>5000000</v>
      </c>
      <c r="G2257" s="74">
        <v>5000000</v>
      </c>
    </row>
    <row r="2258" spans="1:7" ht="26.4" x14ac:dyDescent="0.25">
      <c r="A2258" s="72">
        <v>11</v>
      </c>
      <c r="B2258" s="72">
        <v>22020401</v>
      </c>
      <c r="C2258" s="73" t="s">
        <v>28</v>
      </c>
      <c r="D2258" s="74">
        <v>2468440</v>
      </c>
      <c r="E2258" s="74">
        <v>10243450</v>
      </c>
      <c r="F2258" s="74">
        <v>20000000</v>
      </c>
      <c r="G2258" s="74">
        <v>8000000</v>
      </c>
    </row>
    <row r="2259" spans="1:7" x14ac:dyDescent="0.25">
      <c r="A2259" s="72">
        <v>12</v>
      </c>
      <c r="B2259" s="72">
        <v>22020402</v>
      </c>
      <c r="C2259" s="73" t="s">
        <v>29</v>
      </c>
      <c r="D2259" s="74">
        <v>2468440</v>
      </c>
      <c r="E2259" s="74">
        <v>2992500</v>
      </c>
      <c r="F2259" s="74">
        <v>6000000</v>
      </c>
      <c r="G2259" s="74">
        <v>6000000</v>
      </c>
    </row>
    <row r="2260" spans="1:7" x14ac:dyDescent="0.25">
      <c r="A2260" s="72">
        <v>13</v>
      </c>
      <c r="B2260" s="72">
        <v>22020501</v>
      </c>
      <c r="C2260" s="73" t="s">
        <v>30</v>
      </c>
      <c r="D2260" s="75">
        <v>0</v>
      </c>
      <c r="E2260" s="75">
        <v>0</v>
      </c>
      <c r="F2260" s="74">
        <v>10000000</v>
      </c>
      <c r="G2260" s="74">
        <v>17000000</v>
      </c>
    </row>
    <row r="2261" spans="1:7" x14ac:dyDescent="0.25">
      <c r="A2261" s="72">
        <v>14</v>
      </c>
      <c r="B2261" s="72">
        <v>22020503</v>
      </c>
      <c r="C2261" s="73" t="s">
        <v>41</v>
      </c>
      <c r="D2261" s="74">
        <v>6810000</v>
      </c>
      <c r="E2261" s="75">
        <v>0</v>
      </c>
      <c r="F2261" s="74">
        <v>10000000</v>
      </c>
      <c r="G2261" s="74">
        <v>15000000</v>
      </c>
    </row>
    <row r="2262" spans="1:7" x14ac:dyDescent="0.25">
      <c r="A2262" s="72">
        <v>15</v>
      </c>
      <c r="B2262" s="72">
        <v>22020605</v>
      </c>
      <c r="C2262" s="73" t="s">
        <v>94</v>
      </c>
      <c r="D2262" s="75">
        <v>0</v>
      </c>
      <c r="E2262" s="75">
        <v>0</v>
      </c>
      <c r="F2262" s="74">
        <v>2000000</v>
      </c>
      <c r="G2262" s="74">
        <v>3000000</v>
      </c>
    </row>
    <row r="2263" spans="1:7" x14ac:dyDescent="0.25">
      <c r="A2263" s="72">
        <v>16</v>
      </c>
      <c r="B2263" s="72">
        <v>22020801</v>
      </c>
      <c r="C2263" s="73" t="s">
        <v>64</v>
      </c>
      <c r="D2263" s="74">
        <v>2016876</v>
      </c>
      <c r="E2263" s="74">
        <v>997500</v>
      </c>
      <c r="F2263" s="74">
        <v>2000000</v>
      </c>
      <c r="G2263" s="74">
        <v>5000000</v>
      </c>
    </row>
    <row r="2264" spans="1:7" x14ac:dyDescent="0.25">
      <c r="A2264" s="72">
        <v>17</v>
      </c>
      <c r="B2264" s="72">
        <v>22020803</v>
      </c>
      <c r="C2264" s="73" t="s">
        <v>44</v>
      </c>
      <c r="D2264" s="74">
        <v>1191876</v>
      </c>
      <c r="E2264" s="74">
        <v>997500</v>
      </c>
      <c r="F2264" s="74">
        <v>2000000</v>
      </c>
      <c r="G2264" s="74">
        <v>5000000</v>
      </c>
    </row>
    <row r="2265" spans="1:7" x14ac:dyDescent="0.25">
      <c r="A2265" s="72">
        <v>18</v>
      </c>
      <c r="B2265" s="72">
        <v>22020901</v>
      </c>
      <c r="C2265" s="73" t="s">
        <v>57</v>
      </c>
      <c r="D2265" s="74">
        <v>251122</v>
      </c>
      <c r="E2265" s="74">
        <v>50000</v>
      </c>
      <c r="F2265" s="74">
        <v>100000</v>
      </c>
      <c r="G2265" s="74">
        <v>100000</v>
      </c>
    </row>
    <row r="2266" spans="1:7" x14ac:dyDescent="0.25">
      <c r="A2266" s="72">
        <v>19</v>
      </c>
      <c r="B2266" s="72">
        <v>22021001</v>
      </c>
      <c r="C2266" s="73" t="s">
        <v>45</v>
      </c>
      <c r="D2266" s="74">
        <v>3141876</v>
      </c>
      <c r="E2266" s="74">
        <v>997500</v>
      </c>
      <c r="F2266" s="74">
        <v>2000000</v>
      </c>
      <c r="G2266" s="74">
        <v>4000000</v>
      </c>
    </row>
    <row r="2267" spans="1:7" x14ac:dyDescent="0.25">
      <c r="A2267" s="72">
        <v>20</v>
      </c>
      <c r="B2267" s="72">
        <v>22021002</v>
      </c>
      <c r="C2267" s="73" t="s">
        <v>46</v>
      </c>
      <c r="D2267" s="74">
        <v>1641876</v>
      </c>
      <c r="E2267" s="74">
        <v>997500</v>
      </c>
      <c r="F2267" s="74">
        <v>2000000</v>
      </c>
      <c r="G2267" s="74">
        <v>4000000</v>
      </c>
    </row>
    <row r="2268" spans="1:7" x14ac:dyDescent="0.25">
      <c r="A2268" s="72">
        <v>21</v>
      </c>
      <c r="B2268" s="72">
        <v>22021006</v>
      </c>
      <c r="C2268" s="73" t="s">
        <v>95</v>
      </c>
      <c r="D2268" s="74">
        <v>891876</v>
      </c>
      <c r="E2268" s="74">
        <v>525000</v>
      </c>
      <c r="F2268" s="74">
        <v>1000000</v>
      </c>
      <c r="G2268" s="74">
        <v>1000000</v>
      </c>
    </row>
    <row r="2269" spans="1:7" x14ac:dyDescent="0.25">
      <c r="A2269" s="72">
        <v>22</v>
      </c>
      <c r="B2269" s="72">
        <v>22021007</v>
      </c>
      <c r="C2269" s="73" t="s">
        <v>48</v>
      </c>
      <c r="D2269" s="75">
        <v>0</v>
      </c>
      <c r="E2269" s="75">
        <v>0</v>
      </c>
      <c r="F2269" s="74">
        <v>8000000</v>
      </c>
      <c r="G2269" s="74">
        <v>10000000</v>
      </c>
    </row>
    <row r="2270" spans="1:7" x14ac:dyDescent="0.25">
      <c r="A2270" s="72">
        <v>23</v>
      </c>
      <c r="B2270" s="72">
        <v>22021008</v>
      </c>
      <c r="C2270" s="73" t="s">
        <v>65</v>
      </c>
      <c r="D2270" s="74">
        <v>2500000</v>
      </c>
      <c r="E2270" s="74">
        <v>2500000</v>
      </c>
      <c r="F2270" s="74">
        <v>6000000</v>
      </c>
      <c r="G2270" s="74">
        <v>10000000</v>
      </c>
    </row>
    <row r="2271" spans="1:7" x14ac:dyDescent="0.25">
      <c r="A2271" s="72">
        <v>24</v>
      </c>
      <c r="B2271" s="72">
        <v>22021011</v>
      </c>
      <c r="C2271" s="73" t="s">
        <v>152</v>
      </c>
      <c r="D2271" s="74">
        <v>2391876</v>
      </c>
      <c r="E2271" s="74">
        <v>997500</v>
      </c>
      <c r="F2271" s="74">
        <v>2000000</v>
      </c>
      <c r="G2271" s="74">
        <v>2000000</v>
      </c>
    </row>
    <row r="2272" spans="1:7" x14ac:dyDescent="0.25">
      <c r="A2272" s="72">
        <v>25</v>
      </c>
      <c r="B2272" s="72">
        <v>22021013</v>
      </c>
      <c r="C2272" s="73" t="s">
        <v>86</v>
      </c>
      <c r="D2272" s="74">
        <v>1922607</v>
      </c>
      <c r="E2272" s="74">
        <v>525000</v>
      </c>
      <c r="F2272" s="74">
        <v>1000000</v>
      </c>
      <c r="G2272" s="74">
        <v>2000000</v>
      </c>
    </row>
    <row r="2273" spans="1:7" x14ac:dyDescent="0.25">
      <c r="A2273" s="72">
        <v>26</v>
      </c>
      <c r="B2273" s="72">
        <v>22021041</v>
      </c>
      <c r="C2273" s="73" t="s">
        <v>98</v>
      </c>
      <c r="D2273" s="75">
        <v>0</v>
      </c>
      <c r="E2273" s="75">
        <v>0</v>
      </c>
      <c r="F2273" s="75">
        <v>0</v>
      </c>
      <c r="G2273" s="75">
        <v>0</v>
      </c>
    </row>
    <row r="2274" spans="1:7" x14ac:dyDescent="0.25">
      <c r="A2274" s="72">
        <v>27</v>
      </c>
      <c r="B2274" s="72">
        <v>22021052</v>
      </c>
      <c r="C2274" s="73" t="s">
        <v>99</v>
      </c>
      <c r="D2274" s="74">
        <v>500000</v>
      </c>
      <c r="E2274" s="75">
        <v>0</v>
      </c>
      <c r="F2274" s="74">
        <v>5000000</v>
      </c>
      <c r="G2274" s="74">
        <v>10000000</v>
      </c>
    </row>
    <row r="2275" spans="1:7" x14ac:dyDescent="0.25">
      <c r="A2275" s="72">
        <v>28</v>
      </c>
      <c r="B2275" s="72">
        <v>22021067</v>
      </c>
      <c r="C2275" s="73" t="s">
        <v>123</v>
      </c>
      <c r="D2275" s="75">
        <v>0</v>
      </c>
      <c r="E2275" s="75">
        <v>0</v>
      </c>
      <c r="F2275" s="75">
        <v>0</v>
      </c>
      <c r="G2275" s="74">
        <v>4000000</v>
      </c>
    </row>
    <row r="2276" spans="1:7" x14ac:dyDescent="0.25">
      <c r="A2276" s="223" t="s">
        <v>31</v>
      </c>
      <c r="B2276" s="223"/>
      <c r="C2276" s="223"/>
      <c r="D2276" s="76">
        <v>42810000</v>
      </c>
      <c r="E2276" s="76">
        <v>57000000</v>
      </c>
      <c r="F2276" s="76">
        <v>151000000</v>
      </c>
      <c r="G2276" s="76">
        <v>190000000</v>
      </c>
    </row>
    <row r="2277" spans="1:7" x14ac:dyDescent="0.25">
      <c r="A2277" s="71">
        <v>135</v>
      </c>
      <c r="B2277" s="71">
        <v>11100200300</v>
      </c>
      <c r="C2277" s="224" t="s">
        <v>267</v>
      </c>
      <c r="D2277" s="224"/>
      <c r="E2277" s="224"/>
      <c r="F2277" s="224"/>
      <c r="G2277" s="224"/>
    </row>
    <row r="2278" spans="1:7" x14ac:dyDescent="0.25">
      <c r="A2278" s="72">
        <v>1</v>
      </c>
      <c r="B2278" s="72">
        <v>22020102</v>
      </c>
      <c r="C2278" s="73" t="s">
        <v>25</v>
      </c>
      <c r="D2278" s="74">
        <v>21134960</v>
      </c>
      <c r="E2278" s="74">
        <v>24522580</v>
      </c>
      <c r="F2278" s="74">
        <v>28000000</v>
      </c>
      <c r="G2278" s="74">
        <v>28000000</v>
      </c>
    </row>
    <row r="2279" spans="1:7" x14ac:dyDescent="0.25">
      <c r="A2279" s="72">
        <v>2</v>
      </c>
      <c r="B2279" s="72">
        <v>22020202</v>
      </c>
      <c r="C2279" s="73" t="s">
        <v>34</v>
      </c>
      <c r="D2279" s="74">
        <v>7720440</v>
      </c>
      <c r="E2279" s="74">
        <v>6253370</v>
      </c>
      <c r="F2279" s="74">
        <v>10000000</v>
      </c>
      <c r="G2279" s="74">
        <v>10025000</v>
      </c>
    </row>
    <row r="2280" spans="1:7" x14ac:dyDescent="0.25">
      <c r="A2280" s="72">
        <v>3</v>
      </c>
      <c r="B2280" s="72">
        <v>22020301</v>
      </c>
      <c r="C2280" s="73" t="s">
        <v>26</v>
      </c>
      <c r="D2280" s="74">
        <v>4077120</v>
      </c>
      <c r="E2280" s="74">
        <v>2988260</v>
      </c>
      <c r="F2280" s="74">
        <v>6700000</v>
      </c>
      <c r="G2280" s="74">
        <v>7400000</v>
      </c>
    </row>
    <row r="2281" spans="1:7" x14ac:dyDescent="0.25">
      <c r="A2281" s="72">
        <v>4</v>
      </c>
      <c r="B2281" s="72">
        <v>22020305</v>
      </c>
      <c r="C2281" s="73" t="s">
        <v>27</v>
      </c>
      <c r="D2281" s="74">
        <v>2342160</v>
      </c>
      <c r="E2281" s="74">
        <v>3081180</v>
      </c>
      <c r="F2281" s="74">
        <v>5700000</v>
      </c>
      <c r="G2281" s="74">
        <v>6000000</v>
      </c>
    </row>
    <row r="2282" spans="1:7" ht="26.4" x14ac:dyDescent="0.25">
      <c r="A2282" s="72">
        <v>5</v>
      </c>
      <c r="B2282" s="72">
        <v>22020401</v>
      </c>
      <c r="C2282" s="73" t="s">
        <v>28</v>
      </c>
      <c r="D2282" s="74">
        <v>7373520</v>
      </c>
      <c r="E2282" s="74">
        <v>10659160</v>
      </c>
      <c r="F2282" s="74">
        <v>15500000</v>
      </c>
      <c r="G2282" s="74">
        <v>16500000</v>
      </c>
    </row>
    <row r="2283" spans="1:7" x14ac:dyDescent="0.25">
      <c r="A2283" s="72">
        <v>6</v>
      </c>
      <c r="B2283" s="72">
        <v>22020402</v>
      </c>
      <c r="C2283" s="73" t="s">
        <v>29</v>
      </c>
      <c r="D2283" s="74">
        <v>4944600</v>
      </c>
      <c r="E2283" s="74">
        <v>6904350</v>
      </c>
      <c r="F2283" s="74">
        <v>10700000</v>
      </c>
      <c r="G2283" s="74">
        <v>11400000</v>
      </c>
    </row>
    <row r="2284" spans="1:7" x14ac:dyDescent="0.25">
      <c r="A2284" s="72">
        <v>7</v>
      </c>
      <c r="B2284" s="72">
        <v>22020501</v>
      </c>
      <c r="C2284" s="73" t="s">
        <v>30</v>
      </c>
      <c r="D2284" s="74">
        <v>13033040</v>
      </c>
      <c r="E2284" s="74">
        <v>14216920</v>
      </c>
      <c r="F2284" s="74">
        <v>17200000</v>
      </c>
      <c r="G2284" s="74">
        <v>18200000</v>
      </c>
    </row>
    <row r="2285" spans="1:7" x14ac:dyDescent="0.25">
      <c r="A2285" s="72">
        <v>8</v>
      </c>
      <c r="B2285" s="72">
        <v>22021001</v>
      </c>
      <c r="C2285" s="73" t="s">
        <v>45</v>
      </c>
      <c r="D2285" s="74">
        <v>9021600</v>
      </c>
      <c r="E2285" s="74">
        <v>9788800</v>
      </c>
      <c r="F2285" s="74">
        <v>12400000</v>
      </c>
      <c r="G2285" s="74">
        <v>13400000</v>
      </c>
    </row>
    <row r="2286" spans="1:7" x14ac:dyDescent="0.25">
      <c r="A2286" s="72">
        <v>9</v>
      </c>
      <c r="B2286" s="72">
        <v>22021003</v>
      </c>
      <c r="C2286" s="73" t="s">
        <v>47</v>
      </c>
      <c r="D2286" s="74">
        <v>2428800</v>
      </c>
      <c r="E2286" s="74">
        <v>2915400</v>
      </c>
      <c r="F2286" s="74">
        <v>5800000</v>
      </c>
      <c r="G2286" s="74">
        <v>6800000</v>
      </c>
    </row>
    <row r="2287" spans="1:7" x14ac:dyDescent="0.25">
      <c r="A2287" s="72">
        <v>10</v>
      </c>
      <c r="B2287" s="72">
        <v>22021007</v>
      </c>
      <c r="C2287" s="73" t="s">
        <v>48</v>
      </c>
      <c r="D2287" s="74">
        <v>7373760</v>
      </c>
      <c r="E2287" s="74">
        <v>7706080</v>
      </c>
      <c r="F2287" s="74">
        <v>12500000</v>
      </c>
      <c r="G2287" s="74">
        <v>13000000</v>
      </c>
    </row>
    <row r="2288" spans="1:7" x14ac:dyDescent="0.25">
      <c r="A2288" s="223" t="s">
        <v>31</v>
      </c>
      <c r="B2288" s="223"/>
      <c r="C2288" s="223"/>
      <c r="D2288" s="76">
        <v>79450000</v>
      </c>
      <c r="E2288" s="76">
        <v>89036100</v>
      </c>
      <c r="F2288" s="76">
        <v>124500000</v>
      </c>
      <c r="G2288" s="76">
        <v>130725000</v>
      </c>
    </row>
    <row r="2289" spans="1:7" x14ac:dyDescent="0.25">
      <c r="A2289" s="71">
        <v>136</v>
      </c>
      <c r="B2289" s="71">
        <v>23800100200</v>
      </c>
      <c r="C2289" s="224" t="s">
        <v>268</v>
      </c>
      <c r="D2289" s="224"/>
      <c r="E2289" s="224"/>
      <c r="F2289" s="224"/>
      <c r="G2289" s="224"/>
    </row>
    <row r="2290" spans="1:7" x14ac:dyDescent="0.25">
      <c r="A2290" s="72">
        <v>1</v>
      </c>
      <c r="B2290" s="72">
        <v>22020102</v>
      </c>
      <c r="C2290" s="73" t="s">
        <v>25</v>
      </c>
      <c r="D2290" s="74">
        <v>7000000</v>
      </c>
      <c r="E2290" s="75">
        <v>0</v>
      </c>
      <c r="F2290" s="74">
        <v>40000000</v>
      </c>
      <c r="G2290" s="74">
        <v>40000000</v>
      </c>
    </row>
    <row r="2291" spans="1:7" x14ac:dyDescent="0.25">
      <c r="A2291" s="72">
        <v>2</v>
      </c>
      <c r="B2291" s="72">
        <v>22020104</v>
      </c>
      <c r="C2291" s="73" t="s">
        <v>113</v>
      </c>
      <c r="D2291" s="75">
        <v>0</v>
      </c>
      <c r="E2291" s="75">
        <v>0</v>
      </c>
      <c r="F2291" s="74">
        <v>50000000</v>
      </c>
      <c r="G2291" s="74">
        <v>30000000</v>
      </c>
    </row>
    <row r="2292" spans="1:7" x14ac:dyDescent="0.25">
      <c r="A2292" s="72">
        <v>3</v>
      </c>
      <c r="B2292" s="72">
        <v>22020202</v>
      </c>
      <c r="C2292" s="73" t="s">
        <v>34</v>
      </c>
      <c r="D2292" s="74">
        <v>1400000</v>
      </c>
      <c r="E2292" s="75">
        <v>0</v>
      </c>
      <c r="F2292" s="74">
        <v>5000000</v>
      </c>
      <c r="G2292" s="74">
        <v>10000000</v>
      </c>
    </row>
    <row r="2293" spans="1:7" x14ac:dyDescent="0.25">
      <c r="A2293" s="72">
        <v>4</v>
      </c>
      <c r="B2293" s="72">
        <v>22020203</v>
      </c>
      <c r="C2293" s="73" t="s">
        <v>53</v>
      </c>
      <c r="D2293" s="75">
        <v>0</v>
      </c>
      <c r="E2293" s="75">
        <v>0</v>
      </c>
      <c r="F2293" s="74">
        <v>5000000</v>
      </c>
      <c r="G2293" s="74">
        <v>6000000</v>
      </c>
    </row>
    <row r="2294" spans="1:7" x14ac:dyDescent="0.25">
      <c r="A2294" s="72">
        <v>5</v>
      </c>
      <c r="B2294" s="72">
        <v>22020210</v>
      </c>
      <c r="C2294" s="73" t="s">
        <v>126</v>
      </c>
      <c r="D2294" s="75">
        <v>0</v>
      </c>
      <c r="E2294" s="75">
        <v>0</v>
      </c>
      <c r="F2294" s="74">
        <v>5000000</v>
      </c>
      <c r="G2294" s="74">
        <v>5000000</v>
      </c>
    </row>
    <row r="2295" spans="1:7" x14ac:dyDescent="0.25">
      <c r="A2295" s="72">
        <v>6</v>
      </c>
      <c r="B2295" s="72">
        <v>22020301</v>
      </c>
      <c r="C2295" s="73" t="s">
        <v>26</v>
      </c>
      <c r="D2295" s="74">
        <v>1400000</v>
      </c>
      <c r="E2295" s="75">
        <v>0</v>
      </c>
      <c r="F2295" s="74">
        <v>15000000</v>
      </c>
      <c r="G2295" s="74">
        <v>20000000</v>
      </c>
    </row>
    <row r="2296" spans="1:7" x14ac:dyDescent="0.25">
      <c r="A2296" s="72">
        <v>7</v>
      </c>
      <c r="B2296" s="72">
        <v>22020305</v>
      </c>
      <c r="C2296" s="73" t="s">
        <v>27</v>
      </c>
      <c r="D2296" s="74">
        <v>500000</v>
      </c>
      <c r="E2296" s="75">
        <v>0</v>
      </c>
      <c r="F2296" s="74">
        <v>5000000</v>
      </c>
      <c r="G2296" s="74">
        <v>30000000</v>
      </c>
    </row>
    <row r="2297" spans="1:7" ht="26.4" x14ac:dyDescent="0.25">
      <c r="A2297" s="72">
        <v>8</v>
      </c>
      <c r="B2297" s="72">
        <v>22020401</v>
      </c>
      <c r="C2297" s="73" t="s">
        <v>28</v>
      </c>
      <c r="D2297" s="74">
        <v>1500000</v>
      </c>
      <c r="E2297" s="75">
        <v>0</v>
      </c>
      <c r="F2297" s="74">
        <v>10000000</v>
      </c>
      <c r="G2297" s="74">
        <v>15000000</v>
      </c>
    </row>
    <row r="2298" spans="1:7" x14ac:dyDescent="0.25">
      <c r="A2298" s="72">
        <v>9</v>
      </c>
      <c r="B2298" s="72">
        <v>22020402</v>
      </c>
      <c r="C2298" s="73" t="s">
        <v>29</v>
      </c>
      <c r="D2298" s="74">
        <v>1100000</v>
      </c>
      <c r="E2298" s="75">
        <v>0</v>
      </c>
      <c r="F2298" s="74">
        <v>5000000</v>
      </c>
      <c r="G2298" s="74">
        <v>10000000</v>
      </c>
    </row>
    <row r="2299" spans="1:7" x14ac:dyDescent="0.25">
      <c r="A2299" s="72">
        <v>10</v>
      </c>
      <c r="B2299" s="72">
        <v>22020405</v>
      </c>
      <c r="C2299" s="73" t="s">
        <v>39</v>
      </c>
      <c r="D2299" s="75">
        <v>0</v>
      </c>
      <c r="E2299" s="75">
        <v>0</v>
      </c>
      <c r="F2299" s="74">
        <v>5000000</v>
      </c>
      <c r="G2299" s="74">
        <v>8000000</v>
      </c>
    </row>
    <row r="2300" spans="1:7" x14ac:dyDescent="0.25">
      <c r="A2300" s="72">
        <v>11</v>
      </c>
      <c r="B2300" s="72">
        <v>22020406</v>
      </c>
      <c r="C2300" s="73" t="s">
        <v>56</v>
      </c>
      <c r="D2300" s="74">
        <v>500000</v>
      </c>
      <c r="E2300" s="75">
        <v>0</v>
      </c>
      <c r="F2300" s="74">
        <v>25000000</v>
      </c>
      <c r="G2300" s="74">
        <v>20000000</v>
      </c>
    </row>
    <row r="2301" spans="1:7" x14ac:dyDescent="0.25">
      <c r="A2301" s="72">
        <v>12</v>
      </c>
      <c r="B2301" s="72">
        <v>22020501</v>
      </c>
      <c r="C2301" s="73" t="s">
        <v>30</v>
      </c>
      <c r="D2301" s="74">
        <v>5000000</v>
      </c>
      <c r="E2301" s="75">
        <v>0</v>
      </c>
      <c r="F2301" s="74">
        <v>20000000</v>
      </c>
      <c r="G2301" s="74">
        <v>30000000</v>
      </c>
    </row>
    <row r="2302" spans="1:7" x14ac:dyDescent="0.25">
      <c r="A2302" s="72">
        <v>13</v>
      </c>
      <c r="B2302" s="72">
        <v>22020605</v>
      </c>
      <c r="C2302" s="73" t="s">
        <v>94</v>
      </c>
      <c r="D2302" s="75">
        <v>0</v>
      </c>
      <c r="E2302" s="75">
        <v>0</v>
      </c>
      <c r="F2302" s="74">
        <v>5000000</v>
      </c>
      <c r="G2302" s="74">
        <v>5000000</v>
      </c>
    </row>
    <row r="2303" spans="1:7" x14ac:dyDescent="0.25">
      <c r="A2303" s="72">
        <v>14</v>
      </c>
      <c r="B2303" s="72">
        <v>22020701</v>
      </c>
      <c r="C2303" s="73" t="s">
        <v>118</v>
      </c>
      <c r="D2303" s="75">
        <v>0</v>
      </c>
      <c r="E2303" s="75">
        <v>0</v>
      </c>
      <c r="F2303" s="74">
        <v>10000000</v>
      </c>
      <c r="G2303" s="74">
        <v>10000000</v>
      </c>
    </row>
    <row r="2304" spans="1:7" x14ac:dyDescent="0.25">
      <c r="A2304" s="72">
        <v>15</v>
      </c>
      <c r="B2304" s="72">
        <v>22021001</v>
      </c>
      <c r="C2304" s="73" t="s">
        <v>45</v>
      </c>
      <c r="D2304" s="74">
        <v>500000</v>
      </c>
      <c r="E2304" s="75">
        <v>0</v>
      </c>
      <c r="F2304" s="74">
        <v>5000000</v>
      </c>
      <c r="G2304" s="74">
        <v>10000000</v>
      </c>
    </row>
    <row r="2305" spans="1:7" x14ac:dyDescent="0.25">
      <c r="A2305" s="72">
        <v>16</v>
      </c>
      <c r="B2305" s="72">
        <v>22021003</v>
      </c>
      <c r="C2305" s="73" t="s">
        <v>47</v>
      </c>
      <c r="D2305" s="75">
        <v>0</v>
      </c>
      <c r="E2305" s="75">
        <v>0</v>
      </c>
      <c r="F2305" s="74">
        <v>5000000</v>
      </c>
      <c r="G2305" s="74">
        <v>5000000</v>
      </c>
    </row>
    <row r="2306" spans="1:7" x14ac:dyDescent="0.25">
      <c r="A2306" s="72">
        <v>17</v>
      </c>
      <c r="B2306" s="72">
        <v>22021007</v>
      </c>
      <c r="C2306" s="73" t="s">
        <v>48</v>
      </c>
      <c r="D2306" s="74">
        <v>1600000</v>
      </c>
      <c r="E2306" s="75">
        <v>0</v>
      </c>
      <c r="F2306" s="74">
        <v>5000000</v>
      </c>
      <c r="G2306" s="74">
        <v>96000000</v>
      </c>
    </row>
    <row r="2307" spans="1:7" x14ac:dyDescent="0.25">
      <c r="A2307" s="72">
        <v>18</v>
      </c>
      <c r="B2307" s="72">
        <v>22021014</v>
      </c>
      <c r="C2307" s="73" t="s">
        <v>49</v>
      </c>
      <c r="D2307" s="75">
        <v>0</v>
      </c>
      <c r="E2307" s="75">
        <v>0</v>
      </c>
      <c r="F2307" s="75">
        <v>0</v>
      </c>
      <c r="G2307" s="74">
        <v>40000000</v>
      </c>
    </row>
    <row r="2308" spans="1:7" x14ac:dyDescent="0.25">
      <c r="A2308" s="72">
        <v>19</v>
      </c>
      <c r="B2308" s="72">
        <v>22021060</v>
      </c>
      <c r="C2308" s="73" t="s">
        <v>54</v>
      </c>
      <c r="D2308" s="75">
        <v>0</v>
      </c>
      <c r="E2308" s="75">
        <v>0</v>
      </c>
      <c r="F2308" s="74">
        <v>10000000</v>
      </c>
      <c r="G2308" s="74">
        <v>10000000</v>
      </c>
    </row>
    <row r="2309" spans="1:7" x14ac:dyDescent="0.25">
      <c r="A2309" s="223" t="s">
        <v>31</v>
      </c>
      <c r="B2309" s="223"/>
      <c r="C2309" s="223"/>
      <c r="D2309" s="76">
        <v>20500000</v>
      </c>
      <c r="E2309" s="77">
        <v>0</v>
      </c>
      <c r="F2309" s="76">
        <v>230000000</v>
      </c>
      <c r="G2309" s="76">
        <v>400000000</v>
      </c>
    </row>
    <row r="2310" spans="1:7" x14ac:dyDescent="0.25">
      <c r="A2310" s="71">
        <v>137</v>
      </c>
      <c r="B2310" s="71">
        <v>53500100100</v>
      </c>
      <c r="C2310" s="224" t="s">
        <v>269</v>
      </c>
      <c r="D2310" s="224"/>
      <c r="E2310" s="224"/>
      <c r="F2310" s="224"/>
      <c r="G2310" s="224"/>
    </row>
    <row r="2311" spans="1:7" x14ac:dyDescent="0.25">
      <c r="A2311" s="72">
        <v>1</v>
      </c>
      <c r="B2311" s="72">
        <v>22020102</v>
      </c>
      <c r="C2311" s="73" t="s">
        <v>25</v>
      </c>
      <c r="D2311" s="74">
        <v>4500000</v>
      </c>
      <c r="E2311" s="74">
        <v>4500000</v>
      </c>
      <c r="F2311" s="74">
        <v>20000000</v>
      </c>
      <c r="G2311" s="74">
        <v>21000000</v>
      </c>
    </row>
    <row r="2312" spans="1:7" x14ac:dyDescent="0.25">
      <c r="A2312" s="72">
        <v>2</v>
      </c>
      <c r="B2312" s="72">
        <v>22020201</v>
      </c>
      <c r="C2312" s="73" t="s">
        <v>33</v>
      </c>
      <c r="D2312" s="74">
        <v>920000</v>
      </c>
      <c r="E2312" s="74">
        <v>1350000</v>
      </c>
      <c r="F2312" s="74">
        <v>2000000</v>
      </c>
      <c r="G2312" s="74">
        <v>2100000</v>
      </c>
    </row>
    <row r="2313" spans="1:7" x14ac:dyDescent="0.25">
      <c r="A2313" s="72">
        <v>3</v>
      </c>
      <c r="B2313" s="72">
        <v>22020202</v>
      </c>
      <c r="C2313" s="73" t="s">
        <v>34</v>
      </c>
      <c r="D2313" s="74">
        <v>576000</v>
      </c>
      <c r="E2313" s="74">
        <v>2250000</v>
      </c>
      <c r="F2313" s="74">
        <v>3000000</v>
      </c>
      <c r="G2313" s="74">
        <v>3150000</v>
      </c>
    </row>
    <row r="2314" spans="1:7" x14ac:dyDescent="0.25">
      <c r="A2314" s="72">
        <v>4</v>
      </c>
      <c r="B2314" s="72">
        <v>22020301</v>
      </c>
      <c r="C2314" s="73" t="s">
        <v>26</v>
      </c>
      <c r="D2314" s="74">
        <v>4480000</v>
      </c>
      <c r="E2314" s="74">
        <v>3600000</v>
      </c>
      <c r="F2314" s="74">
        <v>10000000</v>
      </c>
      <c r="G2314" s="74">
        <v>10500000</v>
      </c>
    </row>
    <row r="2315" spans="1:7" x14ac:dyDescent="0.25">
      <c r="A2315" s="72">
        <v>5</v>
      </c>
      <c r="B2315" s="72">
        <v>22020305</v>
      </c>
      <c r="C2315" s="73" t="s">
        <v>27</v>
      </c>
      <c r="D2315" s="74">
        <v>4490000</v>
      </c>
      <c r="E2315" s="74">
        <v>4800000</v>
      </c>
      <c r="F2315" s="74">
        <v>17000000</v>
      </c>
      <c r="G2315" s="74">
        <v>17850000</v>
      </c>
    </row>
    <row r="2316" spans="1:7" ht="26.4" x14ac:dyDescent="0.25">
      <c r="A2316" s="72">
        <v>6</v>
      </c>
      <c r="B2316" s="72">
        <v>22020401</v>
      </c>
      <c r="C2316" s="73" t="s">
        <v>28</v>
      </c>
      <c r="D2316" s="74">
        <v>2223964</v>
      </c>
      <c r="E2316" s="74">
        <v>3600000</v>
      </c>
      <c r="F2316" s="74">
        <v>8000000</v>
      </c>
      <c r="G2316" s="74">
        <v>8400000</v>
      </c>
    </row>
    <row r="2317" spans="1:7" x14ac:dyDescent="0.25">
      <c r="A2317" s="72">
        <v>7</v>
      </c>
      <c r="B2317" s="72">
        <v>22020402</v>
      </c>
      <c r="C2317" s="73" t="s">
        <v>29</v>
      </c>
      <c r="D2317" s="74">
        <v>890000</v>
      </c>
      <c r="E2317" s="74">
        <v>1800000</v>
      </c>
      <c r="F2317" s="74">
        <v>2500000</v>
      </c>
      <c r="G2317" s="74">
        <v>2625000</v>
      </c>
    </row>
    <row r="2318" spans="1:7" x14ac:dyDescent="0.25">
      <c r="A2318" s="72">
        <v>8</v>
      </c>
      <c r="B2318" s="72">
        <v>22020406</v>
      </c>
      <c r="C2318" s="73" t="s">
        <v>56</v>
      </c>
      <c r="D2318" s="74">
        <v>2530000</v>
      </c>
      <c r="E2318" s="74">
        <v>11040000</v>
      </c>
      <c r="F2318" s="74">
        <v>35000000</v>
      </c>
      <c r="G2318" s="74">
        <v>36750000</v>
      </c>
    </row>
    <row r="2319" spans="1:7" x14ac:dyDescent="0.25">
      <c r="A2319" s="72">
        <v>9</v>
      </c>
      <c r="B2319" s="72">
        <v>22020501</v>
      </c>
      <c r="C2319" s="73" t="s">
        <v>30</v>
      </c>
      <c r="D2319" s="74">
        <v>4040000</v>
      </c>
      <c r="E2319" s="74">
        <v>3600000</v>
      </c>
      <c r="F2319" s="74">
        <v>13000000</v>
      </c>
      <c r="G2319" s="74">
        <v>13650000</v>
      </c>
    </row>
    <row r="2320" spans="1:7" x14ac:dyDescent="0.25">
      <c r="A2320" s="72">
        <v>10</v>
      </c>
      <c r="B2320" s="72">
        <v>22020503</v>
      </c>
      <c r="C2320" s="73" t="s">
        <v>41</v>
      </c>
      <c r="D2320" s="74">
        <v>14708000</v>
      </c>
      <c r="E2320" s="74">
        <v>1205000</v>
      </c>
      <c r="F2320" s="74">
        <v>31500000</v>
      </c>
      <c r="G2320" s="74">
        <v>33075000</v>
      </c>
    </row>
    <row r="2321" spans="1:7" x14ac:dyDescent="0.25">
      <c r="A2321" s="72">
        <v>11</v>
      </c>
      <c r="B2321" s="72">
        <v>22020604</v>
      </c>
      <c r="C2321" s="73" t="s">
        <v>117</v>
      </c>
      <c r="D2321" s="74">
        <v>11430000</v>
      </c>
      <c r="E2321" s="74">
        <v>980000</v>
      </c>
      <c r="F2321" s="74">
        <v>13000000</v>
      </c>
      <c r="G2321" s="74">
        <v>13650000</v>
      </c>
    </row>
    <row r="2322" spans="1:7" x14ac:dyDescent="0.25">
      <c r="A2322" s="72">
        <v>12</v>
      </c>
      <c r="B2322" s="72">
        <v>22021003</v>
      </c>
      <c r="C2322" s="73" t="s">
        <v>47</v>
      </c>
      <c r="D2322" s="74">
        <v>900000</v>
      </c>
      <c r="E2322" s="75">
        <v>0</v>
      </c>
      <c r="F2322" s="74">
        <v>20000000</v>
      </c>
      <c r="G2322" s="74">
        <v>21000000</v>
      </c>
    </row>
    <row r="2323" spans="1:7" x14ac:dyDescent="0.25">
      <c r="A2323" s="72">
        <v>13</v>
      </c>
      <c r="B2323" s="72">
        <v>22021007</v>
      </c>
      <c r="C2323" s="73" t="s">
        <v>48</v>
      </c>
      <c r="D2323" s="74">
        <v>1372000</v>
      </c>
      <c r="E2323" s="74">
        <v>3600000</v>
      </c>
      <c r="F2323" s="74">
        <v>8000000</v>
      </c>
      <c r="G2323" s="74">
        <v>8400000</v>
      </c>
    </row>
    <row r="2324" spans="1:7" x14ac:dyDescent="0.25">
      <c r="A2324" s="72">
        <v>14</v>
      </c>
      <c r="B2324" s="72">
        <v>22021052</v>
      </c>
      <c r="C2324" s="73" t="s">
        <v>99</v>
      </c>
      <c r="D2324" s="75">
        <v>0</v>
      </c>
      <c r="E2324" s="75">
        <v>0</v>
      </c>
      <c r="F2324" s="74">
        <v>10000000</v>
      </c>
      <c r="G2324" s="74">
        <v>10500000</v>
      </c>
    </row>
    <row r="2325" spans="1:7" x14ac:dyDescent="0.25">
      <c r="A2325" s="72">
        <v>15</v>
      </c>
      <c r="B2325" s="72">
        <v>22021060</v>
      </c>
      <c r="C2325" s="73" t="s">
        <v>54</v>
      </c>
      <c r="D2325" s="74">
        <v>530000</v>
      </c>
      <c r="E2325" s="74">
        <v>970000</v>
      </c>
      <c r="F2325" s="74">
        <v>7000000</v>
      </c>
      <c r="G2325" s="74">
        <v>7350000</v>
      </c>
    </row>
    <row r="2326" spans="1:7" x14ac:dyDescent="0.25">
      <c r="A2326" s="223" t="s">
        <v>31</v>
      </c>
      <c r="B2326" s="223"/>
      <c r="C2326" s="223"/>
      <c r="D2326" s="76">
        <v>53589964</v>
      </c>
      <c r="E2326" s="76">
        <v>43295000</v>
      </c>
      <c r="F2326" s="76">
        <v>200000000</v>
      </c>
      <c r="G2326" s="76">
        <v>210000000</v>
      </c>
    </row>
    <row r="2327" spans="1:7" x14ac:dyDescent="0.25">
      <c r="A2327" s="71">
        <v>138</v>
      </c>
      <c r="B2327" s="71">
        <v>51705400500</v>
      </c>
      <c r="C2327" s="224" t="s">
        <v>270</v>
      </c>
      <c r="D2327" s="224"/>
      <c r="E2327" s="224"/>
      <c r="F2327" s="224"/>
      <c r="G2327" s="224"/>
    </row>
    <row r="2328" spans="1:7" x14ac:dyDescent="0.25">
      <c r="A2328" s="72">
        <v>1</v>
      </c>
      <c r="B2328" s="72">
        <v>22020102</v>
      </c>
      <c r="C2328" s="73" t="s">
        <v>25</v>
      </c>
      <c r="D2328" s="74">
        <v>2332000</v>
      </c>
      <c r="E2328" s="74">
        <v>2320000</v>
      </c>
      <c r="F2328" s="74">
        <v>3500000</v>
      </c>
      <c r="G2328" s="74">
        <v>3500000</v>
      </c>
    </row>
    <row r="2329" spans="1:7" x14ac:dyDescent="0.25">
      <c r="A2329" s="72">
        <v>2</v>
      </c>
      <c r="B2329" s="72">
        <v>22020201</v>
      </c>
      <c r="C2329" s="73" t="s">
        <v>33</v>
      </c>
      <c r="D2329" s="75">
        <v>0</v>
      </c>
      <c r="E2329" s="74">
        <v>80000</v>
      </c>
      <c r="F2329" s="74">
        <v>120000</v>
      </c>
      <c r="G2329" s="74">
        <v>120000</v>
      </c>
    </row>
    <row r="2330" spans="1:7" x14ac:dyDescent="0.25">
      <c r="A2330" s="72">
        <v>3</v>
      </c>
      <c r="B2330" s="72">
        <v>22020202</v>
      </c>
      <c r="C2330" s="73" t="s">
        <v>34</v>
      </c>
      <c r="D2330" s="75">
        <v>0</v>
      </c>
      <c r="E2330" s="75">
        <v>0</v>
      </c>
      <c r="F2330" s="75">
        <v>0</v>
      </c>
      <c r="G2330" s="75">
        <v>0</v>
      </c>
    </row>
    <row r="2331" spans="1:7" x14ac:dyDescent="0.25">
      <c r="A2331" s="72">
        <v>4</v>
      </c>
      <c r="B2331" s="72">
        <v>22020301</v>
      </c>
      <c r="C2331" s="73" t="s">
        <v>26</v>
      </c>
      <c r="D2331" s="74">
        <v>220000</v>
      </c>
      <c r="E2331" s="74">
        <v>200000</v>
      </c>
      <c r="F2331" s="74">
        <v>300000</v>
      </c>
      <c r="G2331" s="74">
        <v>400000</v>
      </c>
    </row>
    <row r="2332" spans="1:7" x14ac:dyDescent="0.25">
      <c r="A2332" s="72">
        <v>5</v>
      </c>
      <c r="B2332" s="72">
        <v>22020305</v>
      </c>
      <c r="C2332" s="73" t="s">
        <v>27</v>
      </c>
      <c r="D2332" s="74">
        <v>198000</v>
      </c>
      <c r="E2332" s="74">
        <v>200000</v>
      </c>
      <c r="F2332" s="74">
        <v>300000</v>
      </c>
      <c r="G2332" s="74">
        <v>300000</v>
      </c>
    </row>
    <row r="2333" spans="1:7" ht="26.4" x14ac:dyDescent="0.25">
      <c r="A2333" s="72">
        <v>6</v>
      </c>
      <c r="B2333" s="72">
        <v>22020401</v>
      </c>
      <c r="C2333" s="73" t="s">
        <v>28</v>
      </c>
      <c r="D2333" s="74">
        <v>330000</v>
      </c>
      <c r="E2333" s="74">
        <v>480000</v>
      </c>
      <c r="F2333" s="74">
        <v>700000</v>
      </c>
      <c r="G2333" s="74">
        <v>2875000</v>
      </c>
    </row>
    <row r="2334" spans="1:7" x14ac:dyDescent="0.25">
      <c r="A2334" s="72">
        <v>7</v>
      </c>
      <c r="B2334" s="72">
        <v>22020402</v>
      </c>
      <c r="C2334" s="73" t="s">
        <v>29</v>
      </c>
      <c r="D2334" s="75">
        <v>0</v>
      </c>
      <c r="E2334" s="74">
        <v>40000</v>
      </c>
      <c r="F2334" s="74">
        <v>60000</v>
      </c>
      <c r="G2334" s="74">
        <v>560000</v>
      </c>
    </row>
    <row r="2335" spans="1:7" x14ac:dyDescent="0.25">
      <c r="A2335" s="72">
        <v>8</v>
      </c>
      <c r="B2335" s="72">
        <v>22020404</v>
      </c>
      <c r="C2335" s="73" t="s">
        <v>38</v>
      </c>
      <c r="D2335" s="74">
        <v>197000</v>
      </c>
      <c r="E2335" s="74">
        <v>240000</v>
      </c>
      <c r="F2335" s="74">
        <v>400000</v>
      </c>
      <c r="G2335" s="74">
        <v>820000</v>
      </c>
    </row>
    <row r="2336" spans="1:7" x14ac:dyDescent="0.25">
      <c r="A2336" s="72">
        <v>9</v>
      </c>
      <c r="B2336" s="72">
        <v>22021001</v>
      </c>
      <c r="C2336" s="73" t="s">
        <v>45</v>
      </c>
      <c r="D2336" s="75">
        <v>0</v>
      </c>
      <c r="E2336" s="74">
        <v>8000</v>
      </c>
      <c r="F2336" s="74">
        <v>20000</v>
      </c>
      <c r="G2336" s="74">
        <v>325000</v>
      </c>
    </row>
    <row r="2337" spans="1:7" x14ac:dyDescent="0.25">
      <c r="A2337" s="72">
        <v>10</v>
      </c>
      <c r="B2337" s="72">
        <v>22021007</v>
      </c>
      <c r="C2337" s="73" t="s">
        <v>48</v>
      </c>
      <c r="D2337" s="74">
        <v>17000</v>
      </c>
      <c r="E2337" s="74">
        <v>32000</v>
      </c>
      <c r="F2337" s="74">
        <v>100000</v>
      </c>
      <c r="G2337" s="74">
        <v>100000</v>
      </c>
    </row>
    <row r="2338" spans="1:7" x14ac:dyDescent="0.25">
      <c r="A2338" s="223" t="s">
        <v>31</v>
      </c>
      <c r="B2338" s="223"/>
      <c r="C2338" s="223"/>
      <c r="D2338" s="76">
        <v>3294000</v>
      </c>
      <c r="E2338" s="76">
        <v>3600000</v>
      </c>
      <c r="F2338" s="76">
        <v>5500000</v>
      </c>
      <c r="G2338" s="76">
        <v>9000000</v>
      </c>
    </row>
    <row r="2339" spans="1:7" x14ac:dyDescent="0.25">
      <c r="A2339" s="71">
        <v>139</v>
      </c>
      <c r="B2339" s="71">
        <v>51705400700</v>
      </c>
      <c r="C2339" s="224" t="s">
        <v>271</v>
      </c>
      <c r="D2339" s="224"/>
      <c r="E2339" s="224"/>
      <c r="F2339" s="224"/>
      <c r="G2339" s="224"/>
    </row>
    <row r="2340" spans="1:7" x14ac:dyDescent="0.25">
      <c r="A2340" s="72">
        <v>1</v>
      </c>
      <c r="B2340" s="72">
        <v>22020102</v>
      </c>
      <c r="C2340" s="73" t="s">
        <v>25</v>
      </c>
      <c r="D2340" s="74">
        <v>1688000</v>
      </c>
      <c r="E2340" s="74">
        <v>2352000</v>
      </c>
      <c r="F2340" s="74">
        <v>3620000</v>
      </c>
      <c r="G2340" s="74">
        <v>3755000</v>
      </c>
    </row>
    <row r="2341" spans="1:7" x14ac:dyDescent="0.25">
      <c r="A2341" s="72">
        <v>2</v>
      </c>
      <c r="B2341" s="72">
        <v>22020201</v>
      </c>
      <c r="C2341" s="73" t="s">
        <v>33</v>
      </c>
      <c r="D2341" s="74">
        <v>80000</v>
      </c>
      <c r="E2341" s="74">
        <v>160000</v>
      </c>
      <c r="F2341" s="74">
        <v>240000</v>
      </c>
      <c r="G2341" s="74">
        <v>260000</v>
      </c>
    </row>
    <row r="2342" spans="1:7" x14ac:dyDescent="0.25">
      <c r="A2342" s="72">
        <v>3</v>
      </c>
      <c r="B2342" s="72">
        <v>22020301</v>
      </c>
      <c r="C2342" s="73" t="s">
        <v>26</v>
      </c>
      <c r="D2342" s="74">
        <v>160000</v>
      </c>
      <c r="E2342" s="74">
        <v>200000</v>
      </c>
      <c r="F2342" s="74">
        <v>300000</v>
      </c>
      <c r="G2342" s="74">
        <v>324000</v>
      </c>
    </row>
    <row r="2343" spans="1:7" x14ac:dyDescent="0.25">
      <c r="A2343" s="72">
        <v>4</v>
      </c>
      <c r="B2343" s="72">
        <v>22020305</v>
      </c>
      <c r="C2343" s="73" t="s">
        <v>27</v>
      </c>
      <c r="D2343" s="74">
        <v>100000</v>
      </c>
      <c r="E2343" s="74">
        <v>200000</v>
      </c>
      <c r="F2343" s="74">
        <v>300000</v>
      </c>
      <c r="G2343" s="74">
        <v>324000</v>
      </c>
    </row>
    <row r="2344" spans="1:7" ht="26.4" x14ac:dyDescent="0.25">
      <c r="A2344" s="72">
        <v>5</v>
      </c>
      <c r="B2344" s="72">
        <v>22020401</v>
      </c>
      <c r="C2344" s="73" t="s">
        <v>28</v>
      </c>
      <c r="D2344" s="74">
        <v>160000</v>
      </c>
      <c r="E2344" s="74">
        <v>200000</v>
      </c>
      <c r="F2344" s="74">
        <v>300000</v>
      </c>
      <c r="G2344" s="74">
        <v>3336000</v>
      </c>
    </row>
    <row r="2345" spans="1:7" x14ac:dyDescent="0.25">
      <c r="A2345" s="72">
        <v>6</v>
      </c>
      <c r="B2345" s="72">
        <v>22020402</v>
      </c>
      <c r="C2345" s="73" t="s">
        <v>29</v>
      </c>
      <c r="D2345" s="74">
        <v>160000</v>
      </c>
      <c r="E2345" s="74">
        <v>200000</v>
      </c>
      <c r="F2345" s="74">
        <v>300000</v>
      </c>
      <c r="G2345" s="74">
        <v>336000</v>
      </c>
    </row>
    <row r="2346" spans="1:7" x14ac:dyDescent="0.25">
      <c r="A2346" s="72">
        <v>7</v>
      </c>
      <c r="B2346" s="72">
        <v>22021001</v>
      </c>
      <c r="C2346" s="73" t="s">
        <v>45</v>
      </c>
      <c r="D2346" s="74">
        <v>26000</v>
      </c>
      <c r="E2346" s="74">
        <v>144000</v>
      </c>
      <c r="F2346" s="74">
        <v>220000</v>
      </c>
      <c r="G2346" s="74">
        <v>220000</v>
      </c>
    </row>
    <row r="2347" spans="1:7" x14ac:dyDescent="0.25">
      <c r="A2347" s="72">
        <v>8</v>
      </c>
      <c r="B2347" s="72">
        <v>22021007</v>
      </c>
      <c r="C2347" s="73" t="s">
        <v>48</v>
      </c>
      <c r="D2347" s="74">
        <v>26000</v>
      </c>
      <c r="E2347" s="74">
        <v>144000</v>
      </c>
      <c r="F2347" s="74">
        <v>220000</v>
      </c>
      <c r="G2347" s="74">
        <v>445000</v>
      </c>
    </row>
    <row r="2348" spans="1:7" x14ac:dyDescent="0.25">
      <c r="A2348" s="223" t="s">
        <v>31</v>
      </c>
      <c r="B2348" s="223"/>
      <c r="C2348" s="223"/>
      <c r="D2348" s="76">
        <v>2400000</v>
      </c>
      <c r="E2348" s="76">
        <v>3600000</v>
      </c>
      <c r="F2348" s="76">
        <v>5500000</v>
      </c>
      <c r="G2348" s="76">
        <v>9000000</v>
      </c>
    </row>
    <row r="2349" spans="1:7" x14ac:dyDescent="0.25">
      <c r="A2349" s="71">
        <v>140</v>
      </c>
      <c r="B2349" s="71">
        <v>25305700100</v>
      </c>
      <c r="C2349" s="224" t="s">
        <v>272</v>
      </c>
      <c r="D2349" s="224"/>
      <c r="E2349" s="224"/>
      <c r="F2349" s="224"/>
      <c r="G2349" s="224"/>
    </row>
    <row r="2350" spans="1:7" x14ac:dyDescent="0.25">
      <c r="A2350" s="72">
        <v>1</v>
      </c>
      <c r="B2350" s="72">
        <v>22020102</v>
      </c>
      <c r="C2350" s="73" t="s">
        <v>25</v>
      </c>
      <c r="D2350" s="75">
        <v>0</v>
      </c>
      <c r="E2350" s="75">
        <v>0</v>
      </c>
      <c r="F2350" s="75">
        <v>0</v>
      </c>
      <c r="G2350" s="75">
        <v>0</v>
      </c>
    </row>
    <row r="2351" spans="1:7" x14ac:dyDescent="0.25">
      <c r="A2351" s="72">
        <v>2</v>
      </c>
      <c r="B2351" s="72">
        <v>22020201</v>
      </c>
      <c r="C2351" s="73" t="s">
        <v>33</v>
      </c>
      <c r="D2351" s="75">
        <v>0</v>
      </c>
      <c r="E2351" s="75">
        <v>0</v>
      </c>
      <c r="F2351" s="75">
        <v>0</v>
      </c>
      <c r="G2351" s="75">
        <v>0</v>
      </c>
    </row>
    <row r="2352" spans="1:7" x14ac:dyDescent="0.25">
      <c r="A2352" s="72">
        <v>3</v>
      </c>
      <c r="B2352" s="72">
        <v>22020202</v>
      </c>
      <c r="C2352" s="73" t="s">
        <v>34</v>
      </c>
      <c r="D2352" s="75">
        <v>0</v>
      </c>
      <c r="E2352" s="75">
        <v>0</v>
      </c>
      <c r="F2352" s="75">
        <v>0</v>
      </c>
      <c r="G2352" s="75">
        <v>0</v>
      </c>
    </row>
    <row r="2353" spans="1:7" x14ac:dyDescent="0.25">
      <c r="A2353" s="72">
        <v>4</v>
      </c>
      <c r="B2353" s="72">
        <v>22020301</v>
      </c>
      <c r="C2353" s="73" t="s">
        <v>26</v>
      </c>
      <c r="D2353" s="75">
        <v>0</v>
      </c>
      <c r="E2353" s="75">
        <v>0</v>
      </c>
      <c r="F2353" s="75">
        <v>0</v>
      </c>
      <c r="G2353" s="75">
        <v>0</v>
      </c>
    </row>
    <row r="2354" spans="1:7" x14ac:dyDescent="0.25">
      <c r="A2354" s="72">
        <v>5</v>
      </c>
      <c r="B2354" s="72">
        <v>22020305</v>
      </c>
      <c r="C2354" s="73" t="s">
        <v>27</v>
      </c>
      <c r="D2354" s="75">
        <v>0</v>
      </c>
      <c r="E2354" s="75">
        <v>0</v>
      </c>
      <c r="F2354" s="75">
        <v>0</v>
      </c>
      <c r="G2354" s="75">
        <v>0</v>
      </c>
    </row>
    <row r="2355" spans="1:7" ht="26.4" x14ac:dyDescent="0.25">
      <c r="A2355" s="72">
        <v>6</v>
      </c>
      <c r="B2355" s="72">
        <v>22020401</v>
      </c>
      <c r="C2355" s="73" t="s">
        <v>28</v>
      </c>
      <c r="D2355" s="75">
        <v>0</v>
      </c>
      <c r="E2355" s="75">
        <v>0</v>
      </c>
      <c r="F2355" s="75">
        <v>0</v>
      </c>
      <c r="G2355" s="75">
        <v>0</v>
      </c>
    </row>
    <row r="2356" spans="1:7" x14ac:dyDescent="0.25">
      <c r="A2356" s="72">
        <v>7</v>
      </c>
      <c r="B2356" s="72">
        <v>22020402</v>
      </c>
      <c r="C2356" s="73" t="s">
        <v>29</v>
      </c>
      <c r="D2356" s="75">
        <v>0</v>
      </c>
      <c r="E2356" s="75">
        <v>0</v>
      </c>
      <c r="F2356" s="75">
        <v>0</v>
      </c>
      <c r="G2356" s="75">
        <v>0</v>
      </c>
    </row>
    <row r="2357" spans="1:7" x14ac:dyDescent="0.25">
      <c r="A2357" s="72">
        <v>8</v>
      </c>
      <c r="B2357" s="72">
        <v>22020501</v>
      </c>
      <c r="C2357" s="73" t="s">
        <v>30</v>
      </c>
      <c r="D2357" s="75">
        <v>0</v>
      </c>
      <c r="E2357" s="75">
        <v>0</v>
      </c>
      <c r="F2357" s="75">
        <v>0</v>
      </c>
      <c r="G2357" s="75">
        <v>0</v>
      </c>
    </row>
    <row r="2358" spans="1:7" x14ac:dyDescent="0.25">
      <c r="A2358" s="72">
        <v>9</v>
      </c>
      <c r="B2358" s="72">
        <v>22021001</v>
      </c>
      <c r="C2358" s="73" t="s">
        <v>45</v>
      </c>
      <c r="D2358" s="75">
        <v>0</v>
      </c>
      <c r="E2358" s="75">
        <v>0</v>
      </c>
      <c r="F2358" s="75">
        <v>0</v>
      </c>
      <c r="G2358" s="75">
        <v>0</v>
      </c>
    </row>
    <row r="2359" spans="1:7" x14ac:dyDescent="0.25">
      <c r="A2359" s="72">
        <v>10</v>
      </c>
      <c r="B2359" s="72">
        <v>22021007</v>
      </c>
      <c r="C2359" s="73" t="s">
        <v>48</v>
      </c>
      <c r="D2359" s="75">
        <v>0</v>
      </c>
      <c r="E2359" s="75">
        <v>0</v>
      </c>
      <c r="F2359" s="75">
        <v>0</v>
      </c>
      <c r="G2359" s="75">
        <v>0</v>
      </c>
    </row>
    <row r="2360" spans="1:7" x14ac:dyDescent="0.25">
      <c r="A2360" s="223" t="s">
        <v>31</v>
      </c>
      <c r="B2360" s="223"/>
      <c r="C2360" s="223"/>
      <c r="D2360" s="77">
        <v>0</v>
      </c>
      <c r="E2360" s="77">
        <v>0</v>
      </c>
      <c r="F2360" s="77">
        <v>0</v>
      </c>
      <c r="G2360" s="77">
        <v>0</v>
      </c>
    </row>
    <row r="2361" spans="1:7" x14ac:dyDescent="0.25">
      <c r="A2361" s="71">
        <v>141</v>
      </c>
      <c r="B2361" s="71">
        <v>22000100400</v>
      </c>
      <c r="C2361" s="224" t="s">
        <v>273</v>
      </c>
      <c r="D2361" s="224"/>
      <c r="E2361" s="224"/>
      <c r="F2361" s="224"/>
      <c r="G2361" s="224"/>
    </row>
    <row r="2362" spans="1:7" x14ac:dyDescent="0.25">
      <c r="A2362" s="72">
        <v>1</v>
      </c>
      <c r="B2362" s="72">
        <v>22020102</v>
      </c>
      <c r="C2362" s="73" t="s">
        <v>25</v>
      </c>
      <c r="D2362" s="74">
        <v>4800000</v>
      </c>
      <c r="E2362" s="74">
        <v>7350000</v>
      </c>
      <c r="F2362" s="74">
        <v>9800000</v>
      </c>
      <c r="G2362" s="74">
        <v>6000000</v>
      </c>
    </row>
    <row r="2363" spans="1:7" x14ac:dyDescent="0.25">
      <c r="A2363" s="72">
        <v>2</v>
      </c>
      <c r="B2363" s="72">
        <v>22020202</v>
      </c>
      <c r="C2363" s="73" t="s">
        <v>34</v>
      </c>
      <c r="D2363" s="74">
        <v>900000</v>
      </c>
      <c r="E2363" s="74">
        <v>675000</v>
      </c>
      <c r="F2363" s="74">
        <v>900000</v>
      </c>
      <c r="G2363" s="74">
        <v>900000</v>
      </c>
    </row>
    <row r="2364" spans="1:7" x14ac:dyDescent="0.25">
      <c r="A2364" s="72">
        <v>3</v>
      </c>
      <c r="B2364" s="72">
        <v>22020301</v>
      </c>
      <c r="C2364" s="73" t="s">
        <v>26</v>
      </c>
      <c r="D2364" s="74">
        <v>1200000</v>
      </c>
      <c r="E2364" s="74">
        <v>900000</v>
      </c>
      <c r="F2364" s="74">
        <v>1200000</v>
      </c>
      <c r="G2364" s="74">
        <v>1200000</v>
      </c>
    </row>
    <row r="2365" spans="1:7" x14ac:dyDescent="0.25">
      <c r="A2365" s="72">
        <v>4</v>
      </c>
      <c r="B2365" s="72">
        <v>22020305</v>
      </c>
      <c r="C2365" s="73" t="s">
        <v>27</v>
      </c>
      <c r="D2365" s="74">
        <v>1200000</v>
      </c>
      <c r="E2365" s="74">
        <v>900000</v>
      </c>
      <c r="F2365" s="74">
        <v>1200000</v>
      </c>
      <c r="G2365" s="74">
        <v>1200000</v>
      </c>
    </row>
    <row r="2366" spans="1:7" ht="26.4" x14ac:dyDescent="0.25">
      <c r="A2366" s="72">
        <v>5</v>
      </c>
      <c r="B2366" s="72">
        <v>22020401</v>
      </c>
      <c r="C2366" s="73" t="s">
        <v>28</v>
      </c>
      <c r="D2366" s="74">
        <v>2400000</v>
      </c>
      <c r="E2366" s="74">
        <v>1800000</v>
      </c>
      <c r="F2366" s="74">
        <v>2400000</v>
      </c>
      <c r="G2366" s="74">
        <v>2400000</v>
      </c>
    </row>
    <row r="2367" spans="1:7" x14ac:dyDescent="0.25">
      <c r="A2367" s="72">
        <v>6</v>
      </c>
      <c r="B2367" s="72">
        <v>22020402</v>
      </c>
      <c r="C2367" s="73" t="s">
        <v>29</v>
      </c>
      <c r="D2367" s="74">
        <v>1200000</v>
      </c>
      <c r="E2367" s="74">
        <v>900000</v>
      </c>
      <c r="F2367" s="74">
        <v>1200000</v>
      </c>
      <c r="G2367" s="74">
        <v>1200000</v>
      </c>
    </row>
    <row r="2368" spans="1:7" x14ac:dyDescent="0.25">
      <c r="A2368" s="72">
        <v>7</v>
      </c>
      <c r="B2368" s="72">
        <v>22020501</v>
      </c>
      <c r="C2368" s="73" t="s">
        <v>30</v>
      </c>
      <c r="D2368" s="74">
        <v>2400000</v>
      </c>
      <c r="E2368" s="74">
        <v>4800000</v>
      </c>
      <c r="F2368" s="74">
        <v>6400000</v>
      </c>
      <c r="G2368" s="74">
        <v>10200000</v>
      </c>
    </row>
    <row r="2369" spans="1:7" x14ac:dyDescent="0.25">
      <c r="A2369" s="72">
        <v>8</v>
      </c>
      <c r="B2369" s="72">
        <v>22020712</v>
      </c>
      <c r="C2369" s="73" t="s">
        <v>72</v>
      </c>
      <c r="D2369" s="74">
        <v>1200000</v>
      </c>
      <c r="E2369" s="74">
        <v>900000</v>
      </c>
      <c r="F2369" s="74">
        <v>1200000</v>
      </c>
      <c r="G2369" s="74">
        <v>1200000</v>
      </c>
    </row>
    <row r="2370" spans="1:7" x14ac:dyDescent="0.25">
      <c r="A2370" s="72">
        <v>9</v>
      </c>
      <c r="B2370" s="72">
        <v>22021001</v>
      </c>
      <c r="C2370" s="73" t="s">
        <v>45</v>
      </c>
      <c r="D2370" s="74">
        <v>1200000</v>
      </c>
      <c r="E2370" s="74">
        <v>900000</v>
      </c>
      <c r="F2370" s="74">
        <v>1200000</v>
      </c>
      <c r="G2370" s="74">
        <v>1200000</v>
      </c>
    </row>
    <row r="2371" spans="1:7" x14ac:dyDescent="0.25">
      <c r="A2371" s="72">
        <v>10</v>
      </c>
      <c r="B2371" s="72">
        <v>22021007</v>
      </c>
      <c r="C2371" s="73" t="s">
        <v>48</v>
      </c>
      <c r="D2371" s="74">
        <v>1500000</v>
      </c>
      <c r="E2371" s="74">
        <v>1125000</v>
      </c>
      <c r="F2371" s="74">
        <v>1500000</v>
      </c>
      <c r="G2371" s="74">
        <v>3000000</v>
      </c>
    </row>
    <row r="2372" spans="1:7" x14ac:dyDescent="0.25">
      <c r="A2372" s="223" t="s">
        <v>31</v>
      </c>
      <c r="B2372" s="223"/>
      <c r="C2372" s="223"/>
      <c r="D2372" s="76">
        <v>18000000</v>
      </c>
      <c r="E2372" s="76">
        <v>20250000</v>
      </c>
      <c r="F2372" s="76">
        <v>27000000</v>
      </c>
      <c r="G2372" s="76">
        <v>28500000</v>
      </c>
    </row>
    <row r="2373" spans="1:7" x14ac:dyDescent="0.25">
      <c r="A2373" s="71">
        <v>142</v>
      </c>
      <c r="B2373" s="71">
        <v>22000100500</v>
      </c>
      <c r="C2373" s="224" t="s">
        <v>274</v>
      </c>
      <c r="D2373" s="224"/>
      <c r="E2373" s="224"/>
      <c r="F2373" s="224"/>
      <c r="G2373" s="224"/>
    </row>
    <row r="2374" spans="1:7" x14ac:dyDescent="0.25">
      <c r="A2374" s="72">
        <v>1</v>
      </c>
      <c r="B2374" s="72">
        <v>22020102</v>
      </c>
      <c r="C2374" s="73" t="s">
        <v>25</v>
      </c>
      <c r="D2374" s="74">
        <v>1200000</v>
      </c>
      <c r="E2374" s="75">
        <v>0</v>
      </c>
      <c r="F2374" s="75">
        <v>0</v>
      </c>
      <c r="G2374" s="75">
        <v>0</v>
      </c>
    </row>
    <row r="2375" spans="1:7" x14ac:dyDescent="0.25">
      <c r="A2375" s="72">
        <v>2</v>
      </c>
      <c r="B2375" s="72">
        <v>22020202</v>
      </c>
      <c r="C2375" s="73" t="s">
        <v>34</v>
      </c>
      <c r="D2375" s="74">
        <v>150000</v>
      </c>
      <c r="E2375" s="75">
        <v>0</v>
      </c>
      <c r="F2375" s="75">
        <v>0</v>
      </c>
      <c r="G2375" s="75">
        <v>0</v>
      </c>
    </row>
    <row r="2376" spans="1:7" x14ac:dyDescent="0.25">
      <c r="A2376" s="72">
        <v>3</v>
      </c>
      <c r="B2376" s="72">
        <v>22020301</v>
      </c>
      <c r="C2376" s="73" t="s">
        <v>26</v>
      </c>
      <c r="D2376" s="74">
        <v>150000</v>
      </c>
      <c r="E2376" s="75">
        <v>0</v>
      </c>
      <c r="F2376" s="75">
        <v>0</v>
      </c>
      <c r="G2376" s="75">
        <v>0</v>
      </c>
    </row>
    <row r="2377" spans="1:7" x14ac:dyDescent="0.25">
      <c r="A2377" s="72">
        <v>4</v>
      </c>
      <c r="B2377" s="72">
        <v>22020305</v>
      </c>
      <c r="C2377" s="73" t="s">
        <v>27</v>
      </c>
      <c r="D2377" s="74">
        <v>150000</v>
      </c>
      <c r="E2377" s="75">
        <v>0</v>
      </c>
      <c r="F2377" s="75">
        <v>0</v>
      </c>
      <c r="G2377" s="75">
        <v>0</v>
      </c>
    </row>
    <row r="2378" spans="1:7" x14ac:dyDescent="0.25">
      <c r="A2378" s="72">
        <v>5</v>
      </c>
      <c r="B2378" s="72">
        <v>22020402</v>
      </c>
      <c r="C2378" s="73" t="s">
        <v>29</v>
      </c>
      <c r="D2378" s="74">
        <v>150000</v>
      </c>
      <c r="E2378" s="75">
        <v>0</v>
      </c>
      <c r="F2378" s="75">
        <v>0</v>
      </c>
      <c r="G2378" s="75">
        <v>0</v>
      </c>
    </row>
    <row r="2379" spans="1:7" x14ac:dyDescent="0.25">
      <c r="A2379" s="72">
        <v>6</v>
      </c>
      <c r="B2379" s="72">
        <v>22020501</v>
      </c>
      <c r="C2379" s="73" t="s">
        <v>30</v>
      </c>
      <c r="D2379" s="74">
        <v>300000</v>
      </c>
      <c r="E2379" s="75">
        <v>0</v>
      </c>
      <c r="F2379" s="75">
        <v>0</v>
      </c>
      <c r="G2379" s="75">
        <v>0</v>
      </c>
    </row>
    <row r="2380" spans="1:7" x14ac:dyDescent="0.25">
      <c r="A2380" s="72">
        <v>7</v>
      </c>
      <c r="B2380" s="72">
        <v>22021001</v>
      </c>
      <c r="C2380" s="73" t="s">
        <v>45</v>
      </c>
      <c r="D2380" s="74">
        <v>450000</v>
      </c>
      <c r="E2380" s="75">
        <v>0</v>
      </c>
      <c r="F2380" s="75">
        <v>0</v>
      </c>
      <c r="G2380" s="75">
        <v>0</v>
      </c>
    </row>
    <row r="2381" spans="1:7" x14ac:dyDescent="0.25">
      <c r="A2381" s="72">
        <v>8</v>
      </c>
      <c r="B2381" s="72">
        <v>22021007</v>
      </c>
      <c r="C2381" s="73" t="s">
        <v>48</v>
      </c>
      <c r="D2381" s="74">
        <v>450000</v>
      </c>
      <c r="E2381" s="75">
        <v>0</v>
      </c>
      <c r="F2381" s="75">
        <v>0</v>
      </c>
      <c r="G2381" s="75">
        <v>0</v>
      </c>
    </row>
    <row r="2382" spans="1:7" x14ac:dyDescent="0.25">
      <c r="A2382" s="223" t="s">
        <v>31</v>
      </c>
      <c r="B2382" s="223"/>
      <c r="C2382" s="223"/>
      <c r="D2382" s="76">
        <v>3000000</v>
      </c>
      <c r="E2382" s="77">
        <v>0</v>
      </c>
      <c r="F2382" s="77">
        <v>0</v>
      </c>
      <c r="G2382" s="77">
        <v>0</v>
      </c>
    </row>
    <row r="2383" spans="1:7" x14ac:dyDescent="0.25">
      <c r="A2383" s="71">
        <v>143</v>
      </c>
      <c r="B2383" s="71">
        <v>12400400300</v>
      </c>
      <c r="C2383" s="224" t="s">
        <v>275</v>
      </c>
      <c r="D2383" s="224"/>
      <c r="E2383" s="224"/>
      <c r="F2383" s="224"/>
      <c r="G2383" s="224"/>
    </row>
    <row r="2384" spans="1:7" x14ac:dyDescent="0.25">
      <c r="A2384" s="72">
        <v>1</v>
      </c>
      <c r="B2384" s="72">
        <v>22020102</v>
      </c>
      <c r="C2384" s="73" t="s">
        <v>25</v>
      </c>
      <c r="D2384" s="75">
        <v>0</v>
      </c>
      <c r="E2384" s="75">
        <v>0</v>
      </c>
      <c r="F2384" s="75">
        <v>0</v>
      </c>
      <c r="G2384" s="75">
        <v>0</v>
      </c>
    </row>
    <row r="2385" spans="1:7" x14ac:dyDescent="0.25">
      <c r="A2385" s="72">
        <v>2</v>
      </c>
      <c r="B2385" s="72">
        <v>22020201</v>
      </c>
      <c r="C2385" s="73" t="s">
        <v>33</v>
      </c>
      <c r="D2385" s="75">
        <v>0</v>
      </c>
      <c r="E2385" s="75">
        <v>0</v>
      </c>
      <c r="F2385" s="75">
        <v>0</v>
      </c>
      <c r="G2385" s="75">
        <v>0</v>
      </c>
    </row>
    <row r="2386" spans="1:7" x14ac:dyDescent="0.25">
      <c r="A2386" s="72">
        <v>3</v>
      </c>
      <c r="B2386" s="72">
        <v>22020202</v>
      </c>
      <c r="C2386" s="73" t="s">
        <v>34</v>
      </c>
      <c r="D2386" s="75">
        <v>0</v>
      </c>
      <c r="E2386" s="75">
        <v>0</v>
      </c>
      <c r="F2386" s="75">
        <v>0</v>
      </c>
      <c r="G2386" s="75">
        <v>0</v>
      </c>
    </row>
    <row r="2387" spans="1:7" x14ac:dyDescent="0.25">
      <c r="A2387" s="72">
        <v>4</v>
      </c>
      <c r="B2387" s="72">
        <v>22020301</v>
      </c>
      <c r="C2387" s="73" t="s">
        <v>26</v>
      </c>
      <c r="D2387" s="75">
        <v>0</v>
      </c>
      <c r="E2387" s="75">
        <v>0</v>
      </c>
      <c r="F2387" s="75">
        <v>0</v>
      </c>
      <c r="G2387" s="75">
        <v>0</v>
      </c>
    </row>
    <row r="2388" spans="1:7" x14ac:dyDescent="0.25">
      <c r="A2388" s="72">
        <v>5</v>
      </c>
      <c r="B2388" s="72">
        <v>22020305</v>
      </c>
      <c r="C2388" s="73" t="s">
        <v>27</v>
      </c>
      <c r="D2388" s="75">
        <v>0</v>
      </c>
      <c r="E2388" s="75">
        <v>0</v>
      </c>
      <c r="F2388" s="75">
        <v>0</v>
      </c>
      <c r="G2388" s="75">
        <v>0</v>
      </c>
    </row>
    <row r="2389" spans="1:7" ht="26.4" x14ac:dyDescent="0.25">
      <c r="A2389" s="72">
        <v>6</v>
      </c>
      <c r="B2389" s="72">
        <v>22020401</v>
      </c>
      <c r="C2389" s="73" t="s">
        <v>28</v>
      </c>
      <c r="D2389" s="75">
        <v>0</v>
      </c>
      <c r="E2389" s="75">
        <v>0</v>
      </c>
      <c r="F2389" s="75">
        <v>0</v>
      </c>
      <c r="G2389" s="75">
        <v>0</v>
      </c>
    </row>
    <row r="2390" spans="1:7" x14ac:dyDescent="0.25">
      <c r="A2390" s="72">
        <v>7</v>
      </c>
      <c r="B2390" s="72">
        <v>22020402</v>
      </c>
      <c r="C2390" s="73" t="s">
        <v>29</v>
      </c>
      <c r="D2390" s="75">
        <v>0</v>
      </c>
      <c r="E2390" s="75">
        <v>0</v>
      </c>
      <c r="F2390" s="75">
        <v>0</v>
      </c>
      <c r="G2390" s="75">
        <v>0</v>
      </c>
    </row>
    <row r="2391" spans="1:7" x14ac:dyDescent="0.25">
      <c r="A2391" s="72">
        <v>8</v>
      </c>
      <c r="B2391" s="72">
        <v>22020501</v>
      </c>
      <c r="C2391" s="73" t="s">
        <v>30</v>
      </c>
      <c r="D2391" s="75">
        <v>0</v>
      </c>
      <c r="E2391" s="75">
        <v>0</v>
      </c>
      <c r="F2391" s="75">
        <v>0</v>
      </c>
      <c r="G2391" s="75">
        <v>0</v>
      </c>
    </row>
    <row r="2392" spans="1:7" x14ac:dyDescent="0.25">
      <c r="A2392" s="72">
        <v>9</v>
      </c>
      <c r="B2392" s="72">
        <v>22020601</v>
      </c>
      <c r="C2392" s="73" t="s">
        <v>42</v>
      </c>
      <c r="D2392" s="75">
        <v>0</v>
      </c>
      <c r="E2392" s="75">
        <v>0</v>
      </c>
      <c r="F2392" s="75">
        <v>0</v>
      </c>
      <c r="G2392" s="75">
        <v>0</v>
      </c>
    </row>
    <row r="2393" spans="1:7" x14ac:dyDescent="0.25">
      <c r="A2393" s="72">
        <v>10</v>
      </c>
      <c r="B2393" s="72">
        <v>22020712</v>
      </c>
      <c r="C2393" s="73" t="s">
        <v>72</v>
      </c>
      <c r="D2393" s="75">
        <v>0</v>
      </c>
      <c r="E2393" s="75">
        <v>0</v>
      </c>
      <c r="F2393" s="75">
        <v>0</v>
      </c>
      <c r="G2393" s="75">
        <v>0</v>
      </c>
    </row>
    <row r="2394" spans="1:7" x14ac:dyDescent="0.25">
      <c r="A2394" s="72">
        <v>11</v>
      </c>
      <c r="B2394" s="72">
        <v>22021001</v>
      </c>
      <c r="C2394" s="73" t="s">
        <v>45</v>
      </c>
      <c r="D2394" s="75">
        <v>0</v>
      </c>
      <c r="E2394" s="75">
        <v>0</v>
      </c>
      <c r="F2394" s="75">
        <v>0</v>
      </c>
      <c r="G2394" s="75">
        <v>0</v>
      </c>
    </row>
    <row r="2395" spans="1:7" x14ac:dyDescent="0.25">
      <c r="A2395" s="72">
        <v>12</v>
      </c>
      <c r="B2395" s="72">
        <v>22021007</v>
      </c>
      <c r="C2395" s="73" t="s">
        <v>48</v>
      </c>
      <c r="D2395" s="75">
        <v>0</v>
      </c>
      <c r="E2395" s="75">
        <v>0</v>
      </c>
      <c r="F2395" s="75">
        <v>0</v>
      </c>
      <c r="G2395" s="75">
        <v>0</v>
      </c>
    </row>
    <row r="2396" spans="1:7" x14ac:dyDescent="0.25">
      <c r="A2396" s="223" t="s">
        <v>31</v>
      </c>
      <c r="B2396" s="223"/>
      <c r="C2396" s="223"/>
      <c r="D2396" s="77">
        <v>0</v>
      </c>
      <c r="E2396" s="77">
        <v>0</v>
      </c>
      <c r="F2396" s="77">
        <v>0</v>
      </c>
      <c r="G2396" s="77">
        <v>0</v>
      </c>
    </row>
    <row r="2397" spans="1:7" x14ac:dyDescent="0.25">
      <c r="A2397" s="71">
        <v>144</v>
      </c>
      <c r="B2397" s="71">
        <v>22000100200</v>
      </c>
      <c r="C2397" s="224" t="s">
        <v>276</v>
      </c>
      <c r="D2397" s="224"/>
      <c r="E2397" s="224"/>
      <c r="F2397" s="224"/>
      <c r="G2397" s="224"/>
    </row>
    <row r="2398" spans="1:7" x14ac:dyDescent="0.25">
      <c r="A2398" s="72">
        <v>1</v>
      </c>
      <c r="B2398" s="72">
        <v>22020102</v>
      </c>
      <c r="C2398" s="73" t="s">
        <v>25</v>
      </c>
      <c r="D2398" s="74">
        <v>9600000</v>
      </c>
      <c r="E2398" s="74">
        <v>11700000</v>
      </c>
      <c r="F2398" s="74">
        <v>15600000</v>
      </c>
      <c r="G2398" s="74">
        <v>15600000</v>
      </c>
    </row>
    <row r="2399" spans="1:7" x14ac:dyDescent="0.25">
      <c r="A2399" s="72">
        <v>2</v>
      </c>
      <c r="B2399" s="72">
        <v>22020202</v>
      </c>
      <c r="C2399" s="73" t="s">
        <v>34</v>
      </c>
      <c r="D2399" s="74">
        <v>1800000</v>
      </c>
      <c r="E2399" s="74">
        <v>1350000</v>
      </c>
      <c r="F2399" s="74">
        <v>1800000</v>
      </c>
      <c r="G2399" s="74">
        <v>1800000</v>
      </c>
    </row>
    <row r="2400" spans="1:7" x14ac:dyDescent="0.25">
      <c r="A2400" s="72">
        <v>3</v>
      </c>
      <c r="B2400" s="72">
        <v>22020301</v>
      </c>
      <c r="C2400" s="73" t="s">
        <v>26</v>
      </c>
      <c r="D2400" s="74">
        <v>2400000</v>
      </c>
      <c r="E2400" s="74">
        <v>2250000</v>
      </c>
      <c r="F2400" s="74">
        <v>3000000</v>
      </c>
      <c r="G2400" s="74">
        <v>3000000</v>
      </c>
    </row>
    <row r="2401" spans="1:7" x14ac:dyDescent="0.25">
      <c r="A2401" s="72">
        <v>4</v>
      </c>
      <c r="B2401" s="72">
        <v>22020305</v>
      </c>
      <c r="C2401" s="73" t="s">
        <v>27</v>
      </c>
      <c r="D2401" s="74">
        <v>1800000</v>
      </c>
      <c r="E2401" s="74">
        <v>1800000</v>
      </c>
      <c r="F2401" s="74">
        <v>2400000</v>
      </c>
      <c r="G2401" s="74">
        <v>2400000</v>
      </c>
    </row>
    <row r="2402" spans="1:7" ht="26.4" x14ac:dyDescent="0.25">
      <c r="A2402" s="72">
        <v>5</v>
      </c>
      <c r="B2402" s="72">
        <v>22020401</v>
      </c>
      <c r="C2402" s="73" t="s">
        <v>28</v>
      </c>
      <c r="D2402" s="74">
        <v>2400000</v>
      </c>
      <c r="E2402" s="74">
        <v>2250000</v>
      </c>
      <c r="F2402" s="74">
        <v>3000000</v>
      </c>
      <c r="G2402" s="74">
        <v>3000000</v>
      </c>
    </row>
    <row r="2403" spans="1:7" x14ac:dyDescent="0.25">
      <c r="A2403" s="72">
        <v>6</v>
      </c>
      <c r="B2403" s="72">
        <v>22020402</v>
      </c>
      <c r="C2403" s="73" t="s">
        <v>29</v>
      </c>
      <c r="D2403" s="74">
        <v>1800000</v>
      </c>
      <c r="E2403" s="74">
        <v>1800000</v>
      </c>
      <c r="F2403" s="74">
        <v>2400000</v>
      </c>
      <c r="G2403" s="74">
        <v>2400000</v>
      </c>
    </row>
    <row r="2404" spans="1:7" x14ac:dyDescent="0.25">
      <c r="A2404" s="72">
        <v>7</v>
      </c>
      <c r="B2404" s="72">
        <v>22020501</v>
      </c>
      <c r="C2404" s="73" t="s">
        <v>30</v>
      </c>
      <c r="D2404" s="74">
        <v>6000000</v>
      </c>
      <c r="E2404" s="74">
        <v>9000000</v>
      </c>
      <c r="F2404" s="74">
        <v>12000000</v>
      </c>
      <c r="G2404" s="74">
        <v>12000000</v>
      </c>
    </row>
    <row r="2405" spans="1:7" x14ac:dyDescent="0.25">
      <c r="A2405" s="72">
        <v>8</v>
      </c>
      <c r="B2405" s="72">
        <v>22021001</v>
      </c>
      <c r="C2405" s="73" t="s">
        <v>45</v>
      </c>
      <c r="D2405" s="74">
        <v>2400000</v>
      </c>
      <c r="E2405" s="74">
        <v>1800000</v>
      </c>
      <c r="F2405" s="74">
        <v>2400000</v>
      </c>
      <c r="G2405" s="74">
        <v>2400000</v>
      </c>
    </row>
    <row r="2406" spans="1:7" x14ac:dyDescent="0.25">
      <c r="A2406" s="72">
        <v>9</v>
      </c>
      <c r="B2406" s="72">
        <v>22021007</v>
      </c>
      <c r="C2406" s="73" t="s">
        <v>48</v>
      </c>
      <c r="D2406" s="74">
        <v>1800000</v>
      </c>
      <c r="E2406" s="74">
        <v>1800000</v>
      </c>
      <c r="F2406" s="74">
        <v>2400000</v>
      </c>
      <c r="G2406" s="74">
        <v>4900000</v>
      </c>
    </row>
    <row r="2407" spans="1:7" x14ac:dyDescent="0.25">
      <c r="A2407" s="223" t="s">
        <v>31</v>
      </c>
      <c r="B2407" s="223"/>
      <c r="C2407" s="223"/>
      <c r="D2407" s="76">
        <v>30000000</v>
      </c>
      <c r="E2407" s="76">
        <v>33750000</v>
      </c>
      <c r="F2407" s="76">
        <v>45000000</v>
      </c>
      <c r="G2407" s="76">
        <v>47500000</v>
      </c>
    </row>
    <row r="2408" spans="1:7" x14ac:dyDescent="0.25">
      <c r="A2408" s="71">
        <v>145</v>
      </c>
      <c r="B2408" s="71">
        <v>51705400400</v>
      </c>
      <c r="C2408" s="224" t="s">
        <v>277</v>
      </c>
      <c r="D2408" s="224"/>
      <c r="E2408" s="224"/>
      <c r="F2408" s="224"/>
      <c r="G2408" s="224"/>
    </row>
    <row r="2409" spans="1:7" x14ac:dyDescent="0.25">
      <c r="A2409" s="72">
        <v>1</v>
      </c>
      <c r="B2409" s="72">
        <v>22020102</v>
      </c>
      <c r="C2409" s="73" t="s">
        <v>25</v>
      </c>
      <c r="D2409" s="74">
        <v>1800000</v>
      </c>
      <c r="E2409" s="74">
        <v>2610000</v>
      </c>
      <c r="F2409" s="74">
        <v>4016000</v>
      </c>
      <c r="G2409" s="74">
        <v>4089000</v>
      </c>
    </row>
    <row r="2410" spans="1:7" x14ac:dyDescent="0.25">
      <c r="A2410" s="72">
        <v>2</v>
      </c>
      <c r="B2410" s="72">
        <v>22020201</v>
      </c>
      <c r="C2410" s="73" t="s">
        <v>33</v>
      </c>
      <c r="D2410" s="74">
        <v>80000</v>
      </c>
      <c r="E2410" s="74">
        <v>160000</v>
      </c>
      <c r="F2410" s="74">
        <v>240000</v>
      </c>
      <c r="G2410" s="74">
        <v>360000</v>
      </c>
    </row>
    <row r="2411" spans="1:7" x14ac:dyDescent="0.25">
      <c r="A2411" s="72">
        <v>3</v>
      </c>
      <c r="B2411" s="72">
        <v>22020301</v>
      </c>
      <c r="C2411" s="73" t="s">
        <v>26</v>
      </c>
      <c r="D2411" s="74">
        <v>160000</v>
      </c>
      <c r="E2411" s="74">
        <v>240000</v>
      </c>
      <c r="F2411" s="74">
        <v>360000</v>
      </c>
      <c r="G2411" s="74">
        <v>360000</v>
      </c>
    </row>
    <row r="2412" spans="1:7" x14ac:dyDescent="0.25">
      <c r="A2412" s="72">
        <v>4</v>
      </c>
      <c r="B2412" s="72">
        <v>22020305</v>
      </c>
      <c r="C2412" s="73" t="s">
        <v>27</v>
      </c>
      <c r="D2412" s="74">
        <v>80000</v>
      </c>
      <c r="E2412" s="74">
        <v>160000</v>
      </c>
      <c r="F2412" s="74">
        <v>240000</v>
      </c>
      <c r="G2412" s="74">
        <v>300000</v>
      </c>
    </row>
    <row r="2413" spans="1:7" ht="26.4" x14ac:dyDescent="0.25">
      <c r="A2413" s="72">
        <v>5</v>
      </c>
      <c r="B2413" s="72">
        <v>22020401</v>
      </c>
      <c r="C2413" s="73" t="s">
        <v>28</v>
      </c>
      <c r="D2413" s="74">
        <v>120000</v>
      </c>
      <c r="E2413" s="74">
        <v>176000</v>
      </c>
      <c r="F2413" s="74">
        <v>264000</v>
      </c>
      <c r="G2413" s="74">
        <v>3270000</v>
      </c>
    </row>
    <row r="2414" spans="1:7" x14ac:dyDescent="0.25">
      <c r="A2414" s="72">
        <v>6</v>
      </c>
      <c r="B2414" s="72">
        <v>22020402</v>
      </c>
      <c r="C2414" s="73" t="s">
        <v>29</v>
      </c>
      <c r="D2414" s="74">
        <v>100000</v>
      </c>
      <c r="E2414" s="74">
        <v>150000</v>
      </c>
      <c r="F2414" s="74">
        <v>224000</v>
      </c>
      <c r="G2414" s="74">
        <v>240000</v>
      </c>
    </row>
    <row r="2415" spans="1:7" x14ac:dyDescent="0.25">
      <c r="A2415" s="72">
        <v>7</v>
      </c>
      <c r="B2415" s="72">
        <v>22021001</v>
      </c>
      <c r="C2415" s="73" t="s">
        <v>45</v>
      </c>
      <c r="D2415" s="74">
        <v>20000</v>
      </c>
      <c r="E2415" s="74">
        <v>40000</v>
      </c>
      <c r="F2415" s="74">
        <v>60000</v>
      </c>
      <c r="G2415" s="74">
        <v>285000</v>
      </c>
    </row>
    <row r="2416" spans="1:7" x14ac:dyDescent="0.25">
      <c r="A2416" s="72">
        <v>8</v>
      </c>
      <c r="B2416" s="72">
        <v>22021007</v>
      </c>
      <c r="C2416" s="73" t="s">
        <v>48</v>
      </c>
      <c r="D2416" s="74">
        <v>40000</v>
      </c>
      <c r="E2416" s="74">
        <v>64000</v>
      </c>
      <c r="F2416" s="74">
        <v>96000</v>
      </c>
      <c r="G2416" s="74">
        <v>96000</v>
      </c>
    </row>
    <row r="2417" spans="1:7" x14ac:dyDescent="0.25">
      <c r="A2417" s="223" t="s">
        <v>31</v>
      </c>
      <c r="B2417" s="223"/>
      <c r="C2417" s="223"/>
      <c r="D2417" s="76">
        <v>2400000</v>
      </c>
      <c r="E2417" s="76">
        <v>3600000</v>
      </c>
      <c r="F2417" s="76">
        <v>5500000</v>
      </c>
      <c r="G2417" s="76">
        <v>9000000</v>
      </c>
    </row>
    <row r="2418" spans="1:7" x14ac:dyDescent="0.25">
      <c r="A2418" s="71">
        <v>146</v>
      </c>
      <c r="B2418" s="71">
        <v>51705400800</v>
      </c>
      <c r="C2418" s="224" t="s">
        <v>278</v>
      </c>
      <c r="D2418" s="224"/>
      <c r="E2418" s="224"/>
      <c r="F2418" s="224"/>
      <c r="G2418" s="224"/>
    </row>
    <row r="2419" spans="1:7" x14ac:dyDescent="0.25">
      <c r="A2419" s="72">
        <v>1</v>
      </c>
      <c r="B2419" s="72">
        <v>22020102</v>
      </c>
      <c r="C2419" s="73" t="s">
        <v>25</v>
      </c>
      <c r="D2419" s="74">
        <v>1904000</v>
      </c>
      <c r="E2419" s="74">
        <v>3213000</v>
      </c>
      <c r="F2419" s="74">
        <v>4340000</v>
      </c>
      <c r="G2419" s="74">
        <v>4440000</v>
      </c>
    </row>
    <row r="2420" spans="1:7" x14ac:dyDescent="0.25">
      <c r="A2420" s="72">
        <v>2</v>
      </c>
      <c r="B2420" s="72">
        <v>22020201</v>
      </c>
      <c r="C2420" s="73" t="s">
        <v>33</v>
      </c>
      <c r="D2420" s="74">
        <v>48000</v>
      </c>
      <c r="E2420" s="74">
        <v>72000</v>
      </c>
      <c r="F2420" s="74">
        <v>100000</v>
      </c>
      <c r="G2420" s="74">
        <v>175000</v>
      </c>
    </row>
    <row r="2421" spans="1:7" x14ac:dyDescent="0.25">
      <c r="A2421" s="72">
        <v>3</v>
      </c>
      <c r="B2421" s="72">
        <v>22020301</v>
      </c>
      <c r="C2421" s="73" t="s">
        <v>26</v>
      </c>
      <c r="D2421" s="74">
        <v>160000</v>
      </c>
      <c r="E2421" s="74">
        <v>252000</v>
      </c>
      <c r="F2421" s="74">
        <v>340000</v>
      </c>
      <c r="G2421" s="74">
        <v>340000</v>
      </c>
    </row>
    <row r="2422" spans="1:7" x14ac:dyDescent="0.25">
      <c r="A2422" s="72">
        <v>4</v>
      </c>
      <c r="B2422" s="72">
        <v>22020305</v>
      </c>
      <c r="C2422" s="73" t="s">
        <v>27</v>
      </c>
      <c r="D2422" s="74">
        <v>80000</v>
      </c>
      <c r="E2422" s="74">
        <v>112500</v>
      </c>
      <c r="F2422" s="74">
        <v>150000</v>
      </c>
      <c r="G2422" s="74">
        <v>250000</v>
      </c>
    </row>
    <row r="2423" spans="1:7" ht="26.4" x14ac:dyDescent="0.25">
      <c r="A2423" s="72">
        <v>5</v>
      </c>
      <c r="B2423" s="72">
        <v>22020401</v>
      </c>
      <c r="C2423" s="73" t="s">
        <v>28</v>
      </c>
      <c r="D2423" s="74">
        <v>80000</v>
      </c>
      <c r="E2423" s="74">
        <v>112500</v>
      </c>
      <c r="F2423" s="74">
        <v>150000</v>
      </c>
      <c r="G2423" s="74">
        <v>3250000</v>
      </c>
    </row>
    <row r="2424" spans="1:7" x14ac:dyDescent="0.25">
      <c r="A2424" s="72">
        <v>6</v>
      </c>
      <c r="B2424" s="72">
        <v>22020402</v>
      </c>
      <c r="C2424" s="73" t="s">
        <v>29</v>
      </c>
      <c r="D2424" s="74">
        <v>128000</v>
      </c>
      <c r="E2424" s="74">
        <v>225000</v>
      </c>
      <c r="F2424" s="74">
        <v>300000</v>
      </c>
      <c r="G2424" s="74">
        <v>300000</v>
      </c>
    </row>
    <row r="2425" spans="1:7" x14ac:dyDescent="0.25">
      <c r="A2425" s="72">
        <v>7</v>
      </c>
      <c r="B2425" s="72">
        <v>22021001</v>
      </c>
      <c r="C2425" s="73" t="s">
        <v>45</v>
      </c>
      <c r="D2425" s="75">
        <v>0</v>
      </c>
      <c r="E2425" s="74">
        <v>31500</v>
      </c>
      <c r="F2425" s="74">
        <v>60000</v>
      </c>
      <c r="G2425" s="74">
        <v>60000</v>
      </c>
    </row>
    <row r="2426" spans="1:7" x14ac:dyDescent="0.25">
      <c r="A2426" s="72">
        <v>8</v>
      </c>
      <c r="B2426" s="72">
        <v>22021007</v>
      </c>
      <c r="C2426" s="73" t="s">
        <v>48</v>
      </c>
      <c r="D2426" s="75">
        <v>0</v>
      </c>
      <c r="E2426" s="74">
        <v>31500</v>
      </c>
      <c r="F2426" s="74">
        <v>60000</v>
      </c>
      <c r="G2426" s="74">
        <v>185000</v>
      </c>
    </row>
    <row r="2427" spans="1:7" x14ac:dyDescent="0.25">
      <c r="A2427" s="223" t="s">
        <v>31</v>
      </c>
      <c r="B2427" s="223"/>
      <c r="C2427" s="223"/>
      <c r="D2427" s="76">
        <v>2400000</v>
      </c>
      <c r="E2427" s="76">
        <v>4050000</v>
      </c>
      <c r="F2427" s="76">
        <v>5500000</v>
      </c>
      <c r="G2427" s="76">
        <v>9000000</v>
      </c>
    </row>
    <row r="2428" spans="1:7" x14ac:dyDescent="0.25">
      <c r="A2428" s="71">
        <v>147</v>
      </c>
      <c r="B2428" s="71">
        <v>51705400600</v>
      </c>
      <c r="C2428" s="224" t="s">
        <v>279</v>
      </c>
      <c r="D2428" s="224"/>
      <c r="E2428" s="224"/>
      <c r="F2428" s="224"/>
      <c r="G2428" s="224"/>
    </row>
    <row r="2429" spans="1:7" x14ac:dyDescent="0.25">
      <c r="A2429" s="72">
        <v>1</v>
      </c>
      <c r="B2429" s="72">
        <v>22020102</v>
      </c>
      <c r="C2429" s="73" t="s">
        <v>25</v>
      </c>
      <c r="D2429" s="74">
        <v>2447500</v>
      </c>
      <c r="E2429" s="74">
        <v>2701125</v>
      </c>
      <c r="F2429" s="74">
        <v>3560000</v>
      </c>
      <c r="G2429" s="74">
        <v>3500000</v>
      </c>
    </row>
    <row r="2430" spans="1:7" x14ac:dyDescent="0.25">
      <c r="A2430" s="72">
        <v>2</v>
      </c>
      <c r="B2430" s="72">
        <v>22020201</v>
      </c>
      <c r="C2430" s="73" t="s">
        <v>33</v>
      </c>
      <c r="D2430" s="74">
        <v>68000</v>
      </c>
      <c r="E2430" s="74">
        <v>270000</v>
      </c>
      <c r="F2430" s="74">
        <v>360000</v>
      </c>
      <c r="G2430" s="74">
        <v>360000</v>
      </c>
    </row>
    <row r="2431" spans="1:7" x14ac:dyDescent="0.25">
      <c r="A2431" s="72">
        <v>3</v>
      </c>
      <c r="B2431" s="72">
        <v>22020301</v>
      </c>
      <c r="C2431" s="73" t="s">
        <v>26</v>
      </c>
      <c r="D2431" s="74">
        <v>241500</v>
      </c>
      <c r="E2431" s="74">
        <v>315000</v>
      </c>
      <c r="F2431" s="74">
        <v>400000</v>
      </c>
      <c r="G2431" s="74">
        <v>400000</v>
      </c>
    </row>
    <row r="2432" spans="1:7" x14ac:dyDescent="0.25">
      <c r="A2432" s="72">
        <v>4</v>
      </c>
      <c r="B2432" s="72">
        <v>22020305</v>
      </c>
      <c r="C2432" s="73" t="s">
        <v>27</v>
      </c>
      <c r="D2432" s="74">
        <v>110000</v>
      </c>
      <c r="E2432" s="74">
        <v>124875</v>
      </c>
      <c r="F2432" s="74">
        <v>300000</v>
      </c>
      <c r="G2432" s="74">
        <v>500000</v>
      </c>
    </row>
    <row r="2433" spans="1:7" ht="26.4" x14ac:dyDescent="0.25">
      <c r="A2433" s="72">
        <v>5</v>
      </c>
      <c r="B2433" s="72">
        <v>22020401</v>
      </c>
      <c r="C2433" s="73" t="s">
        <v>28</v>
      </c>
      <c r="D2433" s="74">
        <v>180000</v>
      </c>
      <c r="E2433" s="74">
        <v>225000</v>
      </c>
      <c r="F2433" s="74">
        <v>320000</v>
      </c>
      <c r="G2433" s="74">
        <v>2700000</v>
      </c>
    </row>
    <row r="2434" spans="1:7" x14ac:dyDescent="0.25">
      <c r="A2434" s="72">
        <v>6</v>
      </c>
      <c r="B2434" s="72">
        <v>22020402</v>
      </c>
      <c r="C2434" s="73" t="s">
        <v>29</v>
      </c>
      <c r="D2434" s="74">
        <v>198000</v>
      </c>
      <c r="E2434" s="74">
        <v>270000</v>
      </c>
      <c r="F2434" s="74">
        <v>360000</v>
      </c>
      <c r="G2434" s="74">
        <v>150000</v>
      </c>
    </row>
    <row r="2435" spans="1:7" x14ac:dyDescent="0.25">
      <c r="A2435" s="72">
        <v>7</v>
      </c>
      <c r="B2435" s="72">
        <v>22020602</v>
      </c>
      <c r="C2435" s="73" t="s">
        <v>93</v>
      </c>
      <c r="D2435" s="74">
        <v>1000000</v>
      </c>
      <c r="E2435" s="75">
        <v>0</v>
      </c>
      <c r="F2435" s="74">
        <v>1000000</v>
      </c>
      <c r="G2435" s="74">
        <v>1000000</v>
      </c>
    </row>
    <row r="2436" spans="1:7" x14ac:dyDescent="0.25">
      <c r="A2436" s="72">
        <v>8</v>
      </c>
      <c r="B2436" s="72">
        <v>22021001</v>
      </c>
      <c r="C2436" s="73" t="s">
        <v>45</v>
      </c>
      <c r="D2436" s="74">
        <v>27500</v>
      </c>
      <c r="E2436" s="74">
        <v>72000</v>
      </c>
      <c r="F2436" s="74">
        <v>100000</v>
      </c>
      <c r="G2436" s="74">
        <v>100000</v>
      </c>
    </row>
    <row r="2437" spans="1:7" x14ac:dyDescent="0.25">
      <c r="A2437" s="72">
        <v>9</v>
      </c>
      <c r="B2437" s="72">
        <v>22021007</v>
      </c>
      <c r="C2437" s="73" t="s">
        <v>48</v>
      </c>
      <c r="D2437" s="74">
        <v>27500</v>
      </c>
      <c r="E2437" s="74">
        <v>72000</v>
      </c>
      <c r="F2437" s="74">
        <v>100000</v>
      </c>
      <c r="G2437" s="74">
        <v>290000</v>
      </c>
    </row>
    <row r="2438" spans="1:7" x14ac:dyDescent="0.25">
      <c r="A2438" s="223" t="s">
        <v>31</v>
      </c>
      <c r="B2438" s="223"/>
      <c r="C2438" s="223"/>
      <c r="D2438" s="76">
        <v>4300000</v>
      </c>
      <c r="E2438" s="76">
        <v>4050000</v>
      </c>
      <c r="F2438" s="76">
        <v>6500000</v>
      </c>
      <c r="G2438" s="76">
        <v>9000000</v>
      </c>
    </row>
    <row r="2439" spans="1:7" x14ac:dyDescent="0.25">
      <c r="A2439" s="71">
        <v>148</v>
      </c>
      <c r="B2439" s="71">
        <v>51705400300</v>
      </c>
      <c r="C2439" s="224" t="s">
        <v>280</v>
      </c>
      <c r="D2439" s="224"/>
      <c r="E2439" s="224"/>
      <c r="F2439" s="224"/>
      <c r="G2439" s="224"/>
    </row>
    <row r="2440" spans="1:7" x14ac:dyDescent="0.25">
      <c r="A2440" s="72">
        <v>1</v>
      </c>
      <c r="B2440" s="72">
        <v>22020102</v>
      </c>
      <c r="C2440" s="73" t="s">
        <v>25</v>
      </c>
      <c r="D2440" s="74">
        <v>2475000</v>
      </c>
      <c r="E2440" s="74">
        <v>2700000</v>
      </c>
      <c r="F2440" s="74">
        <v>3700000</v>
      </c>
      <c r="G2440" s="74">
        <v>3875000</v>
      </c>
    </row>
    <row r="2441" spans="1:7" x14ac:dyDescent="0.25">
      <c r="A2441" s="72">
        <v>2</v>
      </c>
      <c r="B2441" s="72">
        <v>22020201</v>
      </c>
      <c r="C2441" s="73" t="s">
        <v>33</v>
      </c>
      <c r="D2441" s="74">
        <v>75000</v>
      </c>
      <c r="E2441" s="74">
        <v>375000</v>
      </c>
      <c r="F2441" s="74">
        <v>500000</v>
      </c>
      <c r="G2441" s="74">
        <v>600000</v>
      </c>
    </row>
    <row r="2442" spans="1:7" x14ac:dyDescent="0.25">
      <c r="A2442" s="72">
        <v>3</v>
      </c>
      <c r="B2442" s="72">
        <v>22020301</v>
      </c>
      <c r="C2442" s="73" t="s">
        <v>26</v>
      </c>
      <c r="D2442" s="74">
        <v>220000</v>
      </c>
      <c r="E2442" s="74">
        <v>225000</v>
      </c>
      <c r="F2442" s="74">
        <v>300000</v>
      </c>
      <c r="G2442" s="74">
        <v>300000</v>
      </c>
    </row>
    <row r="2443" spans="1:7" x14ac:dyDescent="0.25">
      <c r="A2443" s="72">
        <v>4</v>
      </c>
      <c r="B2443" s="72">
        <v>22020305</v>
      </c>
      <c r="C2443" s="73" t="s">
        <v>27</v>
      </c>
      <c r="D2443" s="74">
        <v>110000</v>
      </c>
      <c r="E2443" s="74">
        <v>150000</v>
      </c>
      <c r="F2443" s="74">
        <v>200000</v>
      </c>
      <c r="G2443" s="74">
        <v>200000</v>
      </c>
    </row>
    <row r="2444" spans="1:7" ht="26.4" x14ac:dyDescent="0.25">
      <c r="A2444" s="72">
        <v>5</v>
      </c>
      <c r="B2444" s="72">
        <v>22020401</v>
      </c>
      <c r="C2444" s="73" t="s">
        <v>28</v>
      </c>
      <c r="D2444" s="74">
        <v>165000</v>
      </c>
      <c r="E2444" s="74">
        <v>225000</v>
      </c>
      <c r="F2444" s="74">
        <v>300000</v>
      </c>
      <c r="G2444" s="74">
        <v>3300000</v>
      </c>
    </row>
    <row r="2445" spans="1:7" x14ac:dyDescent="0.25">
      <c r="A2445" s="72">
        <v>6</v>
      </c>
      <c r="B2445" s="72">
        <v>22020402</v>
      </c>
      <c r="C2445" s="73" t="s">
        <v>29</v>
      </c>
      <c r="D2445" s="74">
        <v>172500</v>
      </c>
      <c r="E2445" s="74">
        <v>225000</v>
      </c>
      <c r="F2445" s="74">
        <v>300000</v>
      </c>
      <c r="G2445" s="74">
        <v>300000</v>
      </c>
    </row>
    <row r="2446" spans="1:7" x14ac:dyDescent="0.25">
      <c r="A2446" s="72">
        <v>7</v>
      </c>
      <c r="B2446" s="72">
        <v>22021001</v>
      </c>
      <c r="C2446" s="73" t="s">
        <v>45</v>
      </c>
      <c r="D2446" s="74">
        <v>27500</v>
      </c>
      <c r="E2446" s="74">
        <v>75000</v>
      </c>
      <c r="F2446" s="74">
        <v>100000</v>
      </c>
      <c r="G2446" s="74">
        <v>100000</v>
      </c>
    </row>
    <row r="2447" spans="1:7" x14ac:dyDescent="0.25">
      <c r="A2447" s="72">
        <v>8</v>
      </c>
      <c r="B2447" s="72">
        <v>22021007</v>
      </c>
      <c r="C2447" s="73" t="s">
        <v>48</v>
      </c>
      <c r="D2447" s="74">
        <v>47000</v>
      </c>
      <c r="E2447" s="74">
        <v>75000</v>
      </c>
      <c r="F2447" s="74">
        <v>100000</v>
      </c>
      <c r="G2447" s="74">
        <v>325000</v>
      </c>
    </row>
    <row r="2448" spans="1:7" x14ac:dyDescent="0.25">
      <c r="A2448" s="223" t="s">
        <v>31</v>
      </c>
      <c r="B2448" s="223"/>
      <c r="C2448" s="223"/>
      <c r="D2448" s="76">
        <v>3292000</v>
      </c>
      <c r="E2448" s="76">
        <v>4050000</v>
      </c>
      <c r="F2448" s="76">
        <v>5500000</v>
      </c>
      <c r="G2448" s="76">
        <v>9000000</v>
      </c>
    </row>
    <row r="2449" spans="1:7" x14ac:dyDescent="0.25">
      <c r="A2449" s="71">
        <v>149</v>
      </c>
      <c r="B2449" s="71">
        <v>11202300100</v>
      </c>
      <c r="C2449" s="224" t="s">
        <v>281</v>
      </c>
      <c r="D2449" s="224"/>
      <c r="E2449" s="224"/>
      <c r="F2449" s="224"/>
      <c r="G2449" s="224"/>
    </row>
    <row r="2450" spans="1:7" x14ac:dyDescent="0.25">
      <c r="A2450" s="72">
        <v>1</v>
      </c>
      <c r="B2450" s="72">
        <v>22020102</v>
      </c>
      <c r="C2450" s="73" t="s">
        <v>25</v>
      </c>
      <c r="D2450" s="74">
        <v>15983000</v>
      </c>
      <c r="E2450" s="75">
        <v>0</v>
      </c>
      <c r="F2450" s="74">
        <v>79789250</v>
      </c>
      <c r="G2450" s="75">
        <v>0</v>
      </c>
    </row>
    <row r="2451" spans="1:7" x14ac:dyDescent="0.25">
      <c r="A2451" s="72">
        <v>2</v>
      </c>
      <c r="B2451" s="72">
        <v>22020201</v>
      </c>
      <c r="C2451" s="73" t="s">
        <v>33</v>
      </c>
      <c r="D2451" s="74">
        <v>1227750</v>
      </c>
      <c r="E2451" s="75">
        <v>0</v>
      </c>
      <c r="F2451" s="74">
        <v>2000000</v>
      </c>
      <c r="G2451" s="75">
        <v>0</v>
      </c>
    </row>
    <row r="2452" spans="1:7" x14ac:dyDescent="0.25">
      <c r="A2452" s="72">
        <v>3</v>
      </c>
      <c r="B2452" s="72">
        <v>22020202</v>
      </c>
      <c r="C2452" s="73" t="s">
        <v>34</v>
      </c>
      <c r="D2452" s="74">
        <v>1097500</v>
      </c>
      <c r="E2452" s="75">
        <v>0</v>
      </c>
      <c r="F2452" s="74">
        <v>2000000</v>
      </c>
      <c r="G2452" s="75">
        <v>0</v>
      </c>
    </row>
    <row r="2453" spans="1:7" x14ac:dyDescent="0.25">
      <c r="A2453" s="72">
        <v>4</v>
      </c>
      <c r="B2453" s="72">
        <v>22020301</v>
      </c>
      <c r="C2453" s="73" t="s">
        <v>26</v>
      </c>
      <c r="D2453" s="74">
        <v>1658500</v>
      </c>
      <c r="E2453" s="75">
        <v>0</v>
      </c>
      <c r="F2453" s="74">
        <v>5000000</v>
      </c>
      <c r="G2453" s="75">
        <v>0</v>
      </c>
    </row>
    <row r="2454" spans="1:7" x14ac:dyDescent="0.25">
      <c r="A2454" s="72">
        <v>5</v>
      </c>
      <c r="B2454" s="72">
        <v>22020305</v>
      </c>
      <c r="C2454" s="73" t="s">
        <v>27</v>
      </c>
      <c r="D2454" s="74">
        <v>885000</v>
      </c>
      <c r="E2454" s="75">
        <v>0</v>
      </c>
      <c r="F2454" s="74">
        <v>2000000</v>
      </c>
      <c r="G2454" s="75">
        <v>0</v>
      </c>
    </row>
    <row r="2455" spans="1:7" ht="26.4" x14ac:dyDescent="0.25">
      <c r="A2455" s="72">
        <v>6</v>
      </c>
      <c r="B2455" s="72">
        <v>22020401</v>
      </c>
      <c r="C2455" s="73" t="s">
        <v>28</v>
      </c>
      <c r="D2455" s="74">
        <v>5442250</v>
      </c>
      <c r="E2455" s="75">
        <v>0</v>
      </c>
      <c r="F2455" s="74">
        <v>15000000</v>
      </c>
      <c r="G2455" s="75">
        <v>0</v>
      </c>
    </row>
    <row r="2456" spans="1:7" x14ac:dyDescent="0.25">
      <c r="A2456" s="72">
        <v>7</v>
      </c>
      <c r="B2456" s="72">
        <v>22020402</v>
      </c>
      <c r="C2456" s="73" t="s">
        <v>29</v>
      </c>
      <c r="D2456" s="74">
        <v>995000</v>
      </c>
      <c r="E2456" s="75">
        <v>0</v>
      </c>
      <c r="F2456" s="74">
        <v>3500000</v>
      </c>
      <c r="G2456" s="75">
        <v>0</v>
      </c>
    </row>
    <row r="2457" spans="1:7" x14ac:dyDescent="0.25">
      <c r="A2457" s="72">
        <v>8</v>
      </c>
      <c r="B2457" s="72">
        <v>22020501</v>
      </c>
      <c r="C2457" s="73" t="s">
        <v>30</v>
      </c>
      <c r="D2457" s="74">
        <v>765000</v>
      </c>
      <c r="E2457" s="75">
        <v>0</v>
      </c>
      <c r="F2457" s="74">
        <v>1500000</v>
      </c>
      <c r="G2457" s="75">
        <v>0</v>
      </c>
    </row>
    <row r="2458" spans="1:7" x14ac:dyDescent="0.25">
      <c r="A2458" s="72">
        <v>9</v>
      </c>
      <c r="B2458" s="72">
        <v>22021001</v>
      </c>
      <c r="C2458" s="73" t="s">
        <v>45</v>
      </c>
      <c r="D2458" s="74">
        <v>2580000</v>
      </c>
      <c r="E2458" s="75">
        <v>0</v>
      </c>
      <c r="F2458" s="74">
        <v>6710750</v>
      </c>
      <c r="G2458" s="75">
        <v>0</v>
      </c>
    </row>
    <row r="2459" spans="1:7" x14ac:dyDescent="0.25">
      <c r="A2459" s="72">
        <v>10</v>
      </c>
      <c r="B2459" s="72">
        <v>22021007</v>
      </c>
      <c r="C2459" s="73" t="s">
        <v>48</v>
      </c>
      <c r="D2459" s="74">
        <v>665750</v>
      </c>
      <c r="E2459" s="75">
        <v>0</v>
      </c>
      <c r="F2459" s="74">
        <v>2500000</v>
      </c>
      <c r="G2459" s="75">
        <v>0</v>
      </c>
    </row>
    <row r="2460" spans="1:7" x14ac:dyDescent="0.25">
      <c r="A2460" s="223" t="s">
        <v>31</v>
      </c>
      <c r="B2460" s="223"/>
      <c r="C2460" s="223"/>
      <c r="D2460" s="76">
        <v>31299750</v>
      </c>
      <c r="E2460" s="77">
        <v>0</v>
      </c>
      <c r="F2460" s="76">
        <v>120000000</v>
      </c>
      <c r="G2460" s="77">
        <v>0</v>
      </c>
    </row>
    <row r="2461" spans="1:7" x14ac:dyDescent="0.25">
      <c r="A2461" s="71">
        <v>150</v>
      </c>
      <c r="B2461" s="71">
        <v>23305100200</v>
      </c>
      <c r="C2461" s="224" t="s">
        <v>282</v>
      </c>
      <c r="D2461" s="224"/>
      <c r="E2461" s="224"/>
      <c r="F2461" s="224"/>
      <c r="G2461" s="224"/>
    </row>
    <row r="2462" spans="1:7" x14ac:dyDescent="0.25">
      <c r="A2462" s="72">
        <v>1</v>
      </c>
      <c r="B2462" s="72">
        <v>22020102</v>
      </c>
      <c r="C2462" s="73" t="s">
        <v>25</v>
      </c>
      <c r="D2462" s="74">
        <v>1100000</v>
      </c>
      <c r="E2462" s="74">
        <v>1315000</v>
      </c>
      <c r="F2462" s="74">
        <v>2150000</v>
      </c>
      <c r="G2462" s="74">
        <v>2615000</v>
      </c>
    </row>
    <row r="2463" spans="1:7" x14ac:dyDescent="0.25">
      <c r="A2463" s="72">
        <v>2</v>
      </c>
      <c r="B2463" s="72">
        <v>22020201</v>
      </c>
      <c r="C2463" s="73" t="s">
        <v>33</v>
      </c>
      <c r="D2463" s="74">
        <v>500000</v>
      </c>
      <c r="E2463" s="74">
        <v>263000</v>
      </c>
      <c r="F2463" s="74">
        <v>500000</v>
      </c>
      <c r="G2463" s="74">
        <v>500000</v>
      </c>
    </row>
    <row r="2464" spans="1:7" x14ac:dyDescent="0.25">
      <c r="A2464" s="72">
        <v>3</v>
      </c>
      <c r="B2464" s="72">
        <v>22020202</v>
      </c>
      <c r="C2464" s="73" t="s">
        <v>34</v>
      </c>
      <c r="D2464" s="74">
        <v>399000</v>
      </c>
      <c r="E2464" s="74">
        <v>225000</v>
      </c>
      <c r="F2464" s="74">
        <v>450000</v>
      </c>
      <c r="G2464" s="74">
        <v>450000</v>
      </c>
    </row>
    <row r="2465" spans="1:7" x14ac:dyDescent="0.25">
      <c r="A2465" s="72">
        <v>4</v>
      </c>
      <c r="B2465" s="72">
        <v>22020301</v>
      </c>
      <c r="C2465" s="73" t="s">
        <v>26</v>
      </c>
      <c r="D2465" s="74">
        <v>515000</v>
      </c>
      <c r="E2465" s="74">
        <v>423000</v>
      </c>
      <c r="F2465" s="74">
        <v>1000000</v>
      </c>
      <c r="G2465" s="74">
        <v>1000000</v>
      </c>
    </row>
    <row r="2466" spans="1:7" x14ac:dyDescent="0.25">
      <c r="A2466" s="72">
        <v>5</v>
      </c>
      <c r="B2466" s="72">
        <v>22020305</v>
      </c>
      <c r="C2466" s="73" t="s">
        <v>27</v>
      </c>
      <c r="D2466" s="74">
        <v>330000</v>
      </c>
      <c r="E2466" s="74">
        <v>297000</v>
      </c>
      <c r="F2466" s="74">
        <v>500000</v>
      </c>
      <c r="G2466" s="74">
        <v>500000</v>
      </c>
    </row>
    <row r="2467" spans="1:7" ht="26.4" x14ac:dyDescent="0.25">
      <c r="A2467" s="72">
        <v>6</v>
      </c>
      <c r="B2467" s="72">
        <v>22020401</v>
      </c>
      <c r="C2467" s="73" t="s">
        <v>28</v>
      </c>
      <c r="D2467" s="74">
        <v>551000</v>
      </c>
      <c r="E2467" s="74">
        <v>498000</v>
      </c>
      <c r="F2467" s="74">
        <v>950000</v>
      </c>
      <c r="G2467" s="74">
        <v>950000</v>
      </c>
    </row>
    <row r="2468" spans="1:7" x14ac:dyDescent="0.25">
      <c r="A2468" s="72">
        <v>7</v>
      </c>
      <c r="B2468" s="72">
        <v>22020402</v>
      </c>
      <c r="C2468" s="73" t="s">
        <v>29</v>
      </c>
      <c r="D2468" s="74">
        <v>499000</v>
      </c>
      <c r="E2468" s="74">
        <v>372000</v>
      </c>
      <c r="F2468" s="74">
        <v>500000</v>
      </c>
      <c r="G2468" s="74">
        <v>500000</v>
      </c>
    </row>
    <row r="2469" spans="1:7" x14ac:dyDescent="0.25">
      <c r="A2469" s="72">
        <v>8</v>
      </c>
      <c r="B2469" s="72">
        <v>22020501</v>
      </c>
      <c r="C2469" s="73" t="s">
        <v>30</v>
      </c>
      <c r="D2469" s="74">
        <v>886000</v>
      </c>
      <c r="E2469" s="74">
        <v>1320000</v>
      </c>
      <c r="F2469" s="74">
        <v>2350000</v>
      </c>
      <c r="G2469" s="74">
        <v>2350000</v>
      </c>
    </row>
    <row r="2470" spans="1:7" x14ac:dyDescent="0.25">
      <c r="A2470" s="72">
        <v>9</v>
      </c>
      <c r="B2470" s="72">
        <v>22021001</v>
      </c>
      <c r="C2470" s="73" t="s">
        <v>45</v>
      </c>
      <c r="D2470" s="74">
        <v>500000</v>
      </c>
      <c r="E2470" s="74">
        <v>242000</v>
      </c>
      <c r="F2470" s="74">
        <v>400000</v>
      </c>
      <c r="G2470" s="74">
        <v>400000</v>
      </c>
    </row>
    <row r="2471" spans="1:7" x14ac:dyDescent="0.25">
      <c r="A2471" s="72">
        <v>10</v>
      </c>
      <c r="B2471" s="72">
        <v>22021007</v>
      </c>
      <c r="C2471" s="73" t="s">
        <v>48</v>
      </c>
      <c r="D2471" s="74">
        <v>400000</v>
      </c>
      <c r="E2471" s="74">
        <v>295000</v>
      </c>
      <c r="F2471" s="74">
        <v>500000</v>
      </c>
      <c r="G2471" s="74">
        <v>500000</v>
      </c>
    </row>
    <row r="2472" spans="1:7" x14ac:dyDescent="0.25">
      <c r="A2472" s="223" t="s">
        <v>31</v>
      </c>
      <c r="B2472" s="223"/>
      <c r="C2472" s="223"/>
      <c r="D2472" s="76">
        <v>5680000</v>
      </c>
      <c r="E2472" s="76">
        <v>5250000</v>
      </c>
      <c r="F2472" s="76">
        <v>9300000</v>
      </c>
      <c r="G2472" s="76">
        <v>9765000</v>
      </c>
    </row>
    <row r="2473" spans="1:7" x14ac:dyDescent="0.25">
      <c r="A2473" s="71">
        <v>151</v>
      </c>
      <c r="B2473" s="71">
        <v>11200300100</v>
      </c>
      <c r="C2473" s="224" t="s">
        <v>283</v>
      </c>
      <c r="D2473" s="224"/>
      <c r="E2473" s="224"/>
      <c r="F2473" s="224"/>
      <c r="G2473" s="224"/>
    </row>
    <row r="2474" spans="1:7" x14ac:dyDescent="0.25">
      <c r="A2474" s="72">
        <v>1</v>
      </c>
      <c r="B2474" s="72">
        <v>22020102</v>
      </c>
      <c r="C2474" s="73" t="s">
        <v>25</v>
      </c>
      <c r="D2474" s="74">
        <v>84368000</v>
      </c>
      <c r="E2474" s="75">
        <v>0</v>
      </c>
      <c r="F2474" s="74">
        <v>100000000</v>
      </c>
      <c r="G2474" s="75">
        <v>0</v>
      </c>
    </row>
    <row r="2475" spans="1:7" x14ac:dyDescent="0.25">
      <c r="A2475" s="72">
        <v>2</v>
      </c>
      <c r="B2475" s="72">
        <v>22020103</v>
      </c>
      <c r="C2475" s="73" t="s">
        <v>284</v>
      </c>
      <c r="D2475" s="75">
        <v>0</v>
      </c>
      <c r="E2475" s="75">
        <v>0</v>
      </c>
      <c r="F2475" s="74">
        <v>200000000</v>
      </c>
      <c r="G2475" s="75">
        <v>0</v>
      </c>
    </row>
    <row r="2476" spans="1:7" x14ac:dyDescent="0.25">
      <c r="A2476" s="72">
        <v>3</v>
      </c>
      <c r="B2476" s="72">
        <v>22020104</v>
      </c>
      <c r="C2476" s="73" t="s">
        <v>113</v>
      </c>
      <c r="D2476" s="75">
        <v>0</v>
      </c>
      <c r="E2476" s="75">
        <v>0</v>
      </c>
      <c r="F2476" s="74">
        <v>200000000</v>
      </c>
      <c r="G2476" s="75">
        <v>0</v>
      </c>
    </row>
    <row r="2477" spans="1:7" x14ac:dyDescent="0.25">
      <c r="A2477" s="72">
        <v>4</v>
      </c>
      <c r="B2477" s="72">
        <v>22020201</v>
      </c>
      <c r="C2477" s="73" t="s">
        <v>33</v>
      </c>
      <c r="D2477" s="74">
        <v>50668500</v>
      </c>
      <c r="E2477" s="75">
        <v>0</v>
      </c>
      <c r="F2477" s="74">
        <v>200000000</v>
      </c>
      <c r="G2477" s="75">
        <v>0</v>
      </c>
    </row>
    <row r="2478" spans="1:7" x14ac:dyDescent="0.25">
      <c r="A2478" s="72">
        <v>5</v>
      </c>
      <c r="B2478" s="72">
        <v>22020202</v>
      </c>
      <c r="C2478" s="73" t="s">
        <v>34</v>
      </c>
      <c r="D2478" s="74">
        <v>20837000</v>
      </c>
      <c r="E2478" s="75">
        <v>0</v>
      </c>
      <c r="F2478" s="74">
        <v>100000000</v>
      </c>
      <c r="G2478" s="75">
        <v>0</v>
      </c>
    </row>
    <row r="2479" spans="1:7" x14ac:dyDescent="0.25">
      <c r="A2479" s="72">
        <v>6</v>
      </c>
      <c r="B2479" s="72">
        <v>22020209</v>
      </c>
      <c r="C2479" s="73" t="s">
        <v>132</v>
      </c>
      <c r="D2479" s="75">
        <v>0</v>
      </c>
      <c r="E2479" s="75">
        <v>0</v>
      </c>
      <c r="F2479" s="74">
        <v>20000000</v>
      </c>
      <c r="G2479" s="75">
        <v>0</v>
      </c>
    </row>
    <row r="2480" spans="1:7" x14ac:dyDescent="0.25">
      <c r="A2480" s="72">
        <v>7</v>
      </c>
      <c r="B2480" s="72">
        <v>22020301</v>
      </c>
      <c r="C2480" s="73" t="s">
        <v>26</v>
      </c>
      <c r="D2480" s="74">
        <v>88668500</v>
      </c>
      <c r="E2480" s="75">
        <v>0</v>
      </c>
      <c r="F2480" s="74">
        <v>220000000</v>
      </c>
      <c r="G2480" s="75">
        <v>0</v>
      </c>
    </row>
    <row r="2481" spans="1:7" x14ac:dyDescent="0.25">
      <c r="A2481" s="72">
        <v>8</v>
      </c>
      <c r="B2481" s="72">
        <v>22020302</v>
      </c>
      <c r="C2481" s="73" t="s">
        <v>148</v>
      </c>
      <c r="D2481" s="75">
        <v>0</v>
      </c>
      <c r="E2481" s="75">
        <v>0</v>
      </c>
      <c r="F2481" s="74">
        <v>5000000</v>
      </c>
      <c r="G2481" s="75">
        <v>0</v>
      </c>
    </row>
    <row r="2482" spans="1:7" x14ac:dyDescent="0.25">
      <c r="A2482" s="72">
        <v>9</v>
      </c>
      <c r="B2482" s="72">
        <v>22020305</v>
      </c>
      <c r="C2482" s="73" t="s">
        <v>27</v>
      </c>
      <c r="D2482" s="74">
        <v>66700000</v>
      </c>
      <c r="E2482" s="75">
        <v>0</v>
      </c>
      <c r="F2482" s="74">
        <v>150000000</v>
      </c>
      <c r="G2482" s="75">
        <v>0</v>
      </c>
    </row>
    <row r="2483" spans="1:7" x14ac:dyDescent="0.25">
      <c r="A2483" s="72">
        <v>10</v>
      </c>
      <c r="B2483" s="72">
        <v>22020307</v>
      </c>
      <c r="C2483" s="73" t="s">
        <v>109</v>
      </c>
      <c r="D2483" s="75">
        <v>0</v>
      </c>
      <c r="E2483" s="75">
        <v>0</v>
      </c>
      <c r="F2483" s="74">
        <v>5000000</v>
      </c>
      <c r="G2483" s="75">
        <v>0</v>
      </c>
    </row>
    <row r="2484" spans="1:7" x14ac:dyDescent="0.25">
      <c r="A2484" s="72">
        <v>11</v>
      </c>
      <c r="B2484" s="72">
        <v>22020309</v>
      </c>
      <c r="C2484" s="73" t="s">
        <v>60</v>
      </c>
      <c r="D2484" s="74">
        <v>9231500</v>
      </c>
      <c r="E2484" s="75">
        <v>0</v>
      </c>
      <c r="F2484" s="74">
        <v>150000000</v>
      </c>
      <c r="G2484" s="75">
        <v>0</v>
      </c>
    </row>
    <row r="2485" spans="1:7" ht="26.4" x14ac:dyDescent="0.25">
      <c r="A2485" s="72">
        <v>12</v>
      </c>
      <c r="B2485" s="72">
        <v>22020315</v>
      </c>
      <c r="C2485" s="73" t="s">
        <v>61</v>
      </c>
      <c r="D2485" s="75">
        <v>0</v>
      </c>
      <c r="E2485" s="75">
        <v>0</v>
      </c>
      <c r="F2485" s="74">
        <v>50000000</v>
      </c>
      <c r="G2485" s="75">
        <v>0</v>
      </c>
    </row>
    <row r="2486" spans="1:7" ht="26.4" x14ac:dyDescent="0.25">
      <c r="A2486" s="72">
        <v>13</v>
      </c>
      <c r="B2486" s="72">
        <v>22020401</v>
      </c>
      <c r="C2486" s="73" t="s">
        <v>28</v>
      </c>
      <c r="D2486" s="74">
        <v>26948000</v>
      </c>
      <c r="E2486" s="75">
        <v>0</v>
      </c>
      <c r="F2486" s="74">
        <v>80000000</v>
      </c>
      <c r="G2486" s="75">
        <v>0</v>
      </c>
    </row>
    <row r="2487" spans="1:7" x14ac:dyDescent="0.25">
      <c r="A2487" s="72">
        <v>14</v>
      </c>
      <c r="B2487" s="72">
        <v>22020402</v>
      </c>
      <c r="C2487" s="73" t="s">
        <v>29</v>
      </c>
      <c r="D2487" s="74">
        <v>19568500</v>
      </c>
      <c r="E2487" s="75">
        <v>0</v>
      </c>
      <c r="F2487" s="74">
        <v>40000000</v>
      </c>
      <c r="G2487" s="75">
        <v>0</v>
      </c>
    </row>
    <row r="2488" spans="1:7" x14ac:dyDescent="0.25">
      <c r="A2488" s="72">
        <v>15</v>
      </c>
      <c r="B2488" s="72">
        <v>22020405</v>
      </c>
      <c r="C2488" s="73" t="s">
        <v>39</v>
      </c>
      <c r="D2488" s="74">
        <v>2000000</v>
      </c>
      <c r="E2488" s="75">
        <v>0</v>
      </c>
      <c r="F2488" s="74">
        <v>20000000</v>
      </c>
      <c r="G2488" s="75">
        <v>0</v>
      </c>
    </row>
    <row r="2489" spans="1:7" x14ac:dyDescent="0.25">
      <c r="A2489" s="72">
        <v>16</v>
      </c>
      <c r="B2489" s="72">
        <v>22020406</v>
      </c>
      <c r="C2489" s="73" t="s">
        <v>56</v>
      </c>
      <c r="D2489" s="74">
        <v>101750000</v>
      </c>
      <c r="E2489" s="75">
        <v>0</v>
      </c>
      <c r="F2489" s="74">
        <v>350000000</v>
      </c>
      <c r="G2489" s="75">
        <v>0</v>
      </c>
    </row>
    <row r="2490" spans="1:7" x14ac:dyDescent="0.25">
      <c r="A2490" s="72">
        <v>17</v>
      </c>
      <c r="B2490" s="72">
        <v>22020411</v>
      </c>
      <c r="C2490" s="73" t="s">
        <v>133</v>
      </c>
      <c r="D2490" s="75">
        <v>0</v>
      </c>
      <c r="E2490" s="75">
        <v>0</v>
      </c>
      <c r="F2490" s="74">
        <v>5000000</v>
      </c>
      <c r="G2490" s="75">
        <v>0</v>
      </c>
    </row>
    <row r="2491" spans="1:7" x14ac:dyDescent="0.25">
      <c r="A2491" s="72">
        <v>18</v>
      </c>
      <c r="B2491" s="72">
        <v>22020415</v>
      </c>
      <c r="C2491" s="73" t="s">
        <v>62</v>
      </c>
      <c r="D2491" s="75">
        <v>0</v>
      </c>
      <c r="E2491" s="75">
        <v>0</v>
      </c>
      <c r="F2491" s="74">
        <v>10000000</v>
      </c>
      <c r="G2491" s="75">
        <v>0</v>
      </c>
    </row>
    <row r="2492" spans="1:7" x14ac:dyDescent="0.25">
      <c r="A2492" s="72">
        <v>19</v>
      </c>
      <c r="B2492" s="72">
        <v>22020501</v>
      </c>
      <c r="C2492" s="73" t="s">
        <v>30</v>
      </c>
      <c r="D2492" s="74">
        <v>67198000</v>
      </c>
      <c r="E2492" s="75">
        <v>0</v>
      </c>
      <c r="F2492" s="74">
        <v>250000000</v>
      </c>
      <c r="G2492" s="75">
        <v>0</v>
      </c>
    </row>
    <row r="2493" spans="1:7" x14ac:dyDescent="0.25">
      <c r="A2493" s="72">
        <v>20</v>
      </c>
      <c r="B2493" s="72">
        <v>22020502</v>
      </c>
      <c r="C2493" s="73" t="s">
        <v>182</v>
      </c>
      <c r="D2493" s="75">
        <v>0</v>
      </c>
      <c r="E2493" s="75">
        <v>0</v>
      </c>
      <c r="F2493" s="74">
        <v>350000000</v>
      </c>
      <c r="G2493" s="75">
        <v>0</v>
      </c>
    </row>
    <row r="2494" spans="1:7" x14ac:dyDescent="0.25">
      <c r="A2494" s="72">
        <v>21</v>
      </c>
      <c r="B2494" s="72">
        <v>22020503</v>
      </c>
      <c r="C2494" s="73" t="s">
        <v>41</v>
      </c>
      <c r="D2494" s="74">
        <v>14772000</v>
      </c>
      <c r="E2494" s="75">
        <v>0</v>
      </c>
      <c r="F2494" s="74">
        <v>200000000</v>
      </c>
      <c r="G2494" s="75">
        <v>0</v>
      </c>
    </row>
    <row r="2495" spans="1:7" x14ac:dyDescent="0.25">
      <c r="A2495" s="72">
        <v>22</v>
      </c>
      <c r="B2495" s="72">
        <v>22020601</v>
      </c>
      <c r="C2495" s="73" t="s">
        <v>42</v>
      </c>
      <c r="D2495" s="74">
        <v>27360000</v>
      </c>
      <c r="E2495" s="75">
        <v>0</v>
      </c>
      <c r="F2495" s="74">
        <v>60000000</v>
      </c>
      <c r="G2495" s="75">
        <v>0</v>
      </c>
    </row>
    <row r="2496" spans="1:7" x14ac:dyDescent="0.25">
      <c r="A2496" s="72">
        <v>23</v>
      </c>
      <c r="B2496" s="72">
        <v>22020605</v>
      </c>
      <c r="C2496" s="73" t="s">
        <v>94</v>
      </c>
      <c r="D2496" s="75">
        <v>0</v>
      </c>
      <c r="E2496" s="75">
        <v>0</v>
      </c>
      <c r="F2496" s="74">
        <v>20000000</v>
      </c>
      <c r="G2496" s="75">
        <v>0</v>
      </c>
    </row>
    <row r="2497" spans="1:7" x14ac:dyDescent="0.25">
      <c r="A2497" s="72">
        <v>24</v>
      </c>
      <c r="B2497" s="72">
        <v>22020712</v>
      </c>
      <c r="C2497" s="73" t="s">
        <v>72</v>
      </c>
      <c r="D2497" s="74">
        <v>34968500</v>
      </c>
      <c r="E2497" s="75">
        <v>0</v>
      </c>
      <c r="F2497" s="74">
        <v>50000000</v>
      </c>
      <c r="G2497" s="75">
        <v>0</v>
      </c>
    </row>
    <row r="2498" spans="1:7" x14ac:dyDescent="0.25">
      <c r="A2498" s="72">
        <v>25</v>
      </c>
      <c r="B2498" s="72">
        <v>22020801</v>
      </c>
      <c r="C2498" s="73" t="s">
        <v>64</v>
      </c>
      <c r="D2498" s="75">
        <v>0</v>
      </c>
      <c r="E2498" s="75">
        <v>0</v>
      </c>
      <c r="F2498" s="74">
        <v>25450000</v>
      </c>
      <c r="G2498" s="75">
        <v>0</v>
      </c>
    </row>
    <row r="2499" spans="1:7" x14ac:dyDescent="0.25">
      <c r="A2499" s="72">
        <v>26</v>
      </c>
      <c r="B2499" s="72">
        <v>22020902</v>
      </c>
      <c r="C2499" s="73" t="s">
        <v>73</v>
      </c>
      <c r="D2499" s="75">
        <v>0</v>
      </c>
      <c r="E2499" s="75">
        <v>0</v>
      </c>
      <c r="F2499" s="74">
        <v>30000000</v>
      </c>
      <c r="G2499" s="75">
        <v>0</v>
      </c>
    </row>
    <row r="2500" spans="1:7" x14ac:dyDescent="0.25">
      <c r="A2500" s="72">
        <v>27</v>
      </c>
      <c r="B2500" s="72">
        <v>22021001</v>
      </c>
      <c r="C2500" s="73" t="s">
        <v>45</v>
      </c>
      <c r="D2500" s="75">
        <v>0</v>
      </c>
      <c r="E2500" s="75">
        <v>0</v>
      </c>
      <c r="F2500" s="74">
        <v>35000000</v>
      </c>
      <c r="G2500" s="75">
        <v>0</v>
      </c>
    </row>
    <row r="2501" spans="1:7" x14ac:dyDescent="0.25">
      <c r="A2501" s="72">
        <v>28</v>
      </c>
      <c r="B2501" s="72">
        <v>22021003</v>
      </c>
      <c r="C2501" s="73" t="s">
        <v>47</v>
      </c>
      <c r="D2501" s="74">
        <v>11638650</v>
      </c>
      <c r="E2501" s="75">
        <v>0</v>
      </c>
      <c r="F2501" s="74">
        <v>300000000</v>
      </c>
      <c r="G2501" s="75">
        <v>0</v>
      </c>
    </row>
    <row r="2502" spans="1:7" x14ac:dyDescent="0.25">
      <c r="A2502" s="72">
        <v>29</v>
      </c>
      <c r="B2502" s="72">
        <v>22021004</v>
      </c>
      <c r="C2502" s="73" t="s">
        <v>58</v>
      </c>
      <c r="D2502" s="75">
        <v>0</v>
      </c>
      <c r="E2502" s="75">
        <v>0</v>
      </c>
      <c r="F2502" s="74">
        <v>50000000</v>
      </c>
      <c r="G2502" s="75">
        <v>0</v>
      </c>
    </row>
    <row r="2503" spans="1:7" x14ac:dyDescent="0.25">
      <c r="A2503" s="72">
        <v>30</v>
      </c>
      <c r="B2503" s="72">
        <v>22021007</v>
      </c>
      <c r="C2503" s="73" t="s">
        <v>48</v>
      </c>
      <c r="D2503" s="74">
        <v>121537000</v>
      </c>
      <c r="E2503" s="75">
        <v>0</v>
      </c>
      <c r="F2503" s="74">
        <v>300000000</v>
      </c>
      <c r="G2503" s="75">
        <v>0</v>
      </c>
    </row>
    <row r="2504" spans="1:7" x14ac:dyDescent="0.25">
      <c r="A2504" s="72">
        <v>31</v>
      </c>
      <c r="B2504" s="72">
        <v>22021009</v>
      </c>
      <c r="C2504" s="73" t="s">
        <v>159</v>
      </c>
      <c r="D2504" s="75">
        <v>0</v>
      </c>
      <c r="E2504" s="75">
        <v>0</v>
      </c>
      <c r="F2504" s="74">
        <v>5000000</v>
      </c>
      <c r="G2504" s="75">
        <v>0</v>
      </c>
    </row>
    <row r="2505" spans="1:7" x14ac:dyDescent="0.25">
      <c r="A2505" s="72">
        <v>32</v>
      </c>
      <c r="B2505" s="72">
        <v>22021014</v>
      </c>
      <c r="C2505" s="73" t="s">
        <v>49</v>
      </c>
      <c r="D2505" s="75">
        <v>0</v>
      </c>
      <c r="E2505" s="75">
        <v>0</v>
      </c>
      <c r="F2505" s="74">
        <v>35000000</v>
      </c>
      <c r="G2505" s="75">
        <v>0</v>
      </c>
    </row>
    <row r="2506" spans="1:7" x14ac:dyDescent="0.25">
      <c r="A2506" s="72">
        <v>33</v>
      </c>
      <c r="B2506" s="72">
        <v>22021049</v>
      </c>
      <c r="C2506" s="73" t="s">
        <v>66</v>
      </c>
      <c r="D2506" s="75">
        <v>0</v>
      </c>
      <c r="E2506" s="75">
        <v>0</v>
      </c>
      <c r="F2506" s="74">
        <v>10000000</v>
      </c>
      <c r="G2506" s="75">
        <v>0</v>
      </c>
    </row>
    <row r="2507" spans="1:7" x14ac:dyDescent="0.25">
      <c r="A2507" s="72">
        <v>34</v>
      </c>
      <c r="B2507" s="72">
        <v>22021053</v>
      </c>
      <c r="C2507" s="73" t="s">
        <v>228</v>
      </c>
      <c r="D2507" s="74">
        <v>25480000</v>
      </c>
      <c r="E2507" s="75">
        <v>0</v>
      </c>
      <c r="F2507" s="74">
        <v>100000000</v>
      </c>
      <c r="G2507" s="75">
        <v>0</v>
      </c>
    </row>
    <row r="2508" spans="1:7" x14ac:dyDescent="0.25">
      <c r="A2508" s="72">
        <v>35</v>
      </c>
      <c r="B2508" s="72">
        <v>22021058</v>
      </c>
      <c r="C2508" s="73" t="s">
        <v>91</v>
      </c>
      <c r="D2508" s="75">
        <v>0</v>
      </c>
      <c r="E2508" s="75">
        <v>0</v>
      </c>
      <c r="F2508" s="74">
        <v>25000000</v>
      </c>
      <c r="G2508" s="75">
        <v>0</v>
      </c>
    </row>
    <row r="2509" spans="1:7" x14ac:dyDescent="0.25">
      <c r="A2509" s="72">
        <v>36</v>
      </c>
      <c r="B2509" s="72">
        <v>22021061</v>
      </c>
      <c r="C2509" s="73" t="s">
        <v>174</v>
      </c>
      <c r="D2509" s="74">
        <v>35000000</v>
      </c>
      <c r="E2509" s="75">
        <v>0</v>
      </c>
      <c r="F2509" s="74">
        <v>80000000</v>
      </c>
      <c r="G2509" s="75">
        <v>0</v>
      </c>
    </row>
    <row r="2510" spans="1:7" x14ac:dyDescent="0.25">
      <c r="A2510" s="72">
        <v>37</v>
      </c>
      <c r="B2510" s="72">
        <v>22021062</v>
      </c>
      <c r="C2510" s="73" t="s">
        <v>102</v>
      </c>
      <c r="D2510" s="75">
        <v>0</v>
      </c>
      <c r="E2510" s="75">
        <v>0</v>
      </c>
      <c r="F2510" s="74">
        <v>187000000</v>
      </c>
      <c r="G2510" s="75">
        <v>0</v>
      </c>
    </row>
    <row r="2511" spans="1:7" x14ac:dyDescent="0.25">
      <c r="A2511" s="223" t="s">
        <v>31</v>
      </c>
      <c r="B2511" s="223"/>
      <c r="C2511" s="223"/>
      <c r="D2511" s="76">
        <v>808694150</v>
      </c>
      <c r="E2511" s="77">
        <v>0</v>
      </c>
      <c r="F2511" s="76">
        <v>4017450000</v>
      </c>
      <c r="G2511" s="77">
        <v>0</v>
      </c>
    </row>
    <row r="2512" spans="1:7" x14ac:dyDescent="0.25">
      <c r="A2512" s="71">
        <v>152</v>
      </c>
      <c r="B2512" s="71">
        <v>11202100100</v>
      </c>
      <c r="C2512" s="224" t="s">
        <v>285</v>
      </c>
      <c r="D2512" s="224"/>
      <c r="E2512" s="224"/>
      <c r="F2512" s="224"/>
      <c r="G2512" s="224"/>
    </row>
    <row r="2513" spans="1:7" x14ac:dyDescent="0.25">
      <c r="A2513" s="72">
        <v>1</v>
      </c>
      <c r="B2513" s="72">
        <v>22020102</v>
      </c>
      <c r="C2513" s="73" t="s">
        <v>25</v>
      </c>
      <c r="D2513" s="74">
        <v>17440000</v>
      </c>
      <c r="E2513" s="75">
        <v>0</v>
      </c>
      <c r="F2513" s="74">
        <v>70000000</v>
      </c>
      <c r="G2513" s="75">
        <v>0</v>
      </c>
    </row>
    <row r="2514" spans="1:7" x14ac:dyDescent="0.25">
      <c r="A2514" s="72">
        <v>2</v>
      </c>
      <c r="B2514" s="72">
        <v>22020201</v>
      </c>
      <c r="C2514" s="73" t="s">
        <v>33</v>
      </c>
      <c r="D2514" s="74">
        <v>856000</v>
      </c>
      <c r="E2514" s="75">
        <v>0</v>
      </c>
      <c r="F2514" s="74">
        <v>3000000</v>
      </c>
      <c r="G2514" s="75">
        <v>0</v>
      </c>
    </row>
    <row r="2515" spans="1:7" x14ac:dyDescent="0.25">
      <c r="A2515" s="72">
        <v>3</v>
      </c>
      <c r="B2515" s="72">
        <v>22020202</v>
      </c>
      <c r="C2515" s="73" t="s">
        <v>34</v>
      </c>
      <c r="D2515" s="74">
        <v>633000</v>
      </c>
      <c r="E2515" s="75">
        <v>0</v>
      </c>
      <c r="F2515" s="74">
        <v>3000000</v>
      </c>
      <c r="G2515" s="75">
        <v>0</v>
      </c>
    </row>
    <row r="2516" spans="1:7" x14ac:dyDescent="0.25">
      <c r="A2516" s="72">
        <v>4</v>
      </c>
      <c r="B2516" s="72">
        <v>22020301</v>
      </c>
      <c r="C2516" s="73" t="s">
        <v>26</v>
      </c>
      <c r="D2516" s="74">
        <v>1415000</v>
      </c>
      <c r="E2516" s="75">
        <v>0</v>
      </c>
      <c r="F2516" s="74">
        <v>5000000</v>
      </c>
      <c r="G2516" s="75">
        <v>0</v>
      </c>
    </row>
    <row r="2517" spans="1:7" x14ac:dyDescent="0.25">
      <c r="A2517" s="72">
        <v>5</v>
      </c>
      <c r="B2517" s="72">
        <v>22020305</v>
      </c>
      <c r="C2517" s="73" t="s">
        <v>27</v>
      </c>
      <c r="D2517" s="74">
        <v>1055000</v>
      </c>
      <c r="E2517" s="75">
        <v>0</v>
      </c>
      <c r="F2517" s="74">
        <v>4000000</v>
      </c>
      <c r="G2517" s="75">
        <v>0</v>
      </c>
    </row>
    <row r="2518" spans="1:7" ht="26.4" x14ac:dyDescent="0.25">
      <c r="A2518" s="72">
        <v>6</v>
      </c>
      <c r="B2518" s="72">
        <v>22020401</v>
      </c>
      <c r="C2518" s="73" t="s">
        <v>28</v>
      </c>
      <c r="D2518" s="74">
        <v>9085000</v>
      </c>
      <c r="E2518" s="75">
        <v>0</v>
      </c>
      <c r="F2518" s="74">
        <v>38400000</v>
      </c>
      <c r="G2518" s="75">
        <v>0</v>
      </c>
    </row>
    <row r="2519" spans="1:7" x14ac:dyDescent="0.25">
      <c r="A2519" s="72">
        <v>7</v>
      </c>
      <c r="B2519" s="72">
        <v>22020402</v>
      </c>
      <c r="C2519" s="73" t="s">
        <v>29</v>
      </c>
      <c r="D2519" s="74">
        <v>1963000</v>
      </c>
      <c r="E2519" s="75">
        <v>0</v>
      </c>
      <c r="F2519" s="74">
        <v>7000000</v>
      </c>
      <c r="G2519" s="75">
        <v>0</v>
      </c>
    </row>
    <row r="2520" spans="1:7" x14ac:dyDescent="0.25">
      <c r="A2520" s="72">
        <v>8</v>
      </c>
      <c r="B2520" s="72">
        <v>22020501</v>
      </c>
      <c r="C2520" s="73" t="s">
        <v>30</v>
      </c>
      <c r="D2520" s="74">
        <v>1581000</v>
      </c>
      <c r="E2520" s="75">
        <v>0</v>
      </c>
      <c r="F2520" s="74">
        <v>6100000</v>
      </c>
      <c r="G2520" s="75">
        <v>0</v>
      </c>
    </row>
    <row r="2521" spans="1:7" x14ac:dyDescent="0.25">
      <c r="A2521" s="72">
        <v>9</v>
      </c>
      <c r="B2521" s="72">
        <v>22020712</v>
      </c>
      <c r="C2521" s="73" t="s">
        <v>72</v>
      </c>
      <c r="D2521" s="74">
        <v>728000</v>
      </c>
      <c r="E2521" s="75">
        <v>0</v>
      </c>
      <c r="F2521" s="74">
        <v>4000000</v>
      </c>
      <c r="G2521" s="75">
        <v>0</v>
      </c>
    </row>
    <row r="2522" spans="1:7" x14ac:dyDescent="0.25">
      <c r="A2522" s="72">
        <v>10</v>
      </c>
      <c r="B2522" s="72">
        <v>22021001</v>
      </c>
      <c r="C2522" s="73" t="s">
        <v>45</v>
      </c>
      <c r="D2522" s="74">
        <v>2015000</v>
      </c>
      <c r="E2522" s="75">
        <v>0</v>
      </c>
      <c r="F2522" s="74">
        <v>5500000</v>
      </c>
      <c r="G2522" s="75">
        <v>0</v>
      </c>
    </row>
    <row r="2523" spans="1:7" x14ac:dyDescent="0.25">
      <c r="A2523" s="72">
        <v>11</v>
      </c>
      <c r="B2523" s="72">
        <v>22021007</v>
      </c>
      <c r="C2523" s="73" t="s">
        <v>48</v>
      </c>
      <c r="D2523" s="74">
        <v>1029000</v>
      </c>
      <c r="E2523" s="75">
        <v>0</v>
      </c>
      <c r="F2523" s="74">
        <v>4000000</v>
      </c>
      <c r="G2523" s="75">
        <v>0</v>
      </c>
    </row>
    <row r="2524" spans="1:7" x14ac:dyDescent="0.25">
      <c r="A2524" s="223" t="s">
        <v>31</v>
      </c>
      <c r="B2524" s="223"/>
      <c r="C2524" s="223"/>
      <c r="D2524" s="76">
        <v>37800000</v>
      </c>
      <c r="E2524" s="77">
        <v>0</v>
      </c>
      <c r="F2524" s="76">
        <v>150000000</v>
      </c>
      <c r="G2524" s="77">
        <v>0</v>
      </c>
    </row>
    <row r="2525" spans="1:7" x14ac:dyDescent="0.25">
      <c r="A2525" s="71">
        <v>153</v>
      </c>
      <c r="B2525" s="71">
        <v>11200700200</v>
      </c>
      <c r="C2525" s="224" t="s">
        <v>286</v>
      </c>
      <c r="D2525" s="224"/>
      <c r="E2525" s="224"/>
      <c r="F2525" s="224"/>
      <c r="G2525" s="224"/>
    </row>
    <row r="2526" spans="1:7" x14ac:dyDescent="0.25">
      <c r="A2526" s="72">
        <v>1</v>
      </c>
      <c r="B2526" s="72">
        <v>22020102</v>
      </c>
      <c r="C2526" s="73" t="s">
        <v>25</v>
      </c>
      <c r="D2526" s="74">
        <v>402000</v>
      </c>
      <c r="E2526" s="75">
        <v>0</v>
      </c>
      <c r="F2526" s="74">
        <v>2000000</v>
      </c>
      <c r="G2526" s="75">
        <v>0</v>
      </c>
    </row>
    <row r="2527" spans="1:7" x14ac:dyDescent="0.25">
      <c r="A2527" s="72">
        <v>2</v>
      </c>
      <c r="B2527" s="72">
        <v>22020201</v>
      </c>
      <c r="C2527" s="73" t="s">
        <v>33</v>
      </c>
      <c r="D2527" s="74">
        <v>482000</v>
      </c>
      <c r="E2527" s="75">
        <v>0</v>
      </c>
      <c r="F2527" s="74">
        <v>2500000</v>
      </c>
      <c r="G2527" s="75">
        <v>0</v>
      </c>
    </row>
    <row r="2528" spans="1:7" x14ac:dyDescent="0.25">
      <c r="A2528" s="72">
        <v>3</v>
      </c>
      <c r="B2528" s="72">
        <v>22020202</v>
      </c>
      <c r="C2528" s="73" t="s">
        <v>34</v>
      </c>
      <c r="D2528" s="74">
        <v>142000</v>
      </c>
      <c r="E2528" s="75">
        <v>0</v>
      </c>
      <c r="F2528" s="74">
        <v>550000</v>
      </c>
      <c r="G2528" s="75">
        <v>0</v>
      </c>
    </row>
    <row r="2529" spans="1:7" x14ac:dyDescent="0.25">
      <c r="A2529" s="72">
        <v>4</v>
      </c>
      <c r="B2529" s="72">
        <v>22020301</v>
      </c>
      <c r="C2529" s="73" t="s">
        <v>26</v>
      </c>
      <c r="D2529" s="74">
        <v>382000</v>
      </c>
      <c r="E2529" s="75">
        <v>0</v>
      </c>
      <c r="F2529" s="74">
        <v>2500000</v>
      </c>
      <c r="G2529" s="75">
        <v>0</v>
      </c>
    </row>
    <row r="2530" spans="1:7" x14ac:dyDescent="0.25">
      <c r="A2530" s="72">
        <v>5</v>
      </c>
      <c r="B2530" s="72">
        <v>22020306</v>
      </c>
      <c r="C2530" s="73" t="s">
        <v>90</v>
      </c>
      <c r="D2530" s="75">
        <v>0</v>
      </c>
      <c r="E2530" s="75">
        <v>0</v>
      </c>
      <c r="F2530" s="74">
        <v>5000</v>
      </c>
      <c r="G2530" s="75">
        <v>0</v>
      </c>
    </row>
    <row r="2531" spans="1:7" ht="26.4" x14ac:dyDescent="0.25">
      <c r="A2531" s="72">
        <v>6</v>
      </c>
      <c r="B2531" s="72">
        <v>22020401</v>
      </c>
      <c r="C2531" s="73" t="s">
        <v>28</v>
      </c>
      <c r="D2531" s="74">
        <v>302000</v>
      </c>
      <c r="E2531" s="75">
        <v>0</v>
      </c>
      <c r="F2531" s="74">
        <v>3500000</v>
      </c>
      <c r="G2531" s="75">
        <v>0</v>
      </c>
    </row>
    <row r="2532" spans="1:7" x14ac:dyDescent="0.25">
      <c r="A2532" s="72">
        <v>7</v>
      </c>
      <c r="B2532" s="72">
        <v>22020402</v>
      </c>
      <c r="C2532" s="73" t="s">
        <v>29</v>
      </c>
      <c r="D2532" s="74">
        <v>556000</v>
      </c>
      <c r="E2532" s="75">
        <v>0</v>
      </c>
      <c r="F2532" s="74">
        <v>2500000</v>
      </c>
      <c r="G2532" s="75">
        <v>0</v>
      </c>
    </row>
    <row r="2533" spans="1:7" x14ac:dyDescent="0.25">
      <c r="A2533" s="72">
        <v>8</v>
      </c>
      <c r="B2533" s="72">
        <v>22020501</v>
      </c>
      <c r="C2533" s="73" t="s">
        <v>30</v>
      </c>
      <c r="D2533" s="74">
        <v>351000</v>
      </c>
      <c r="E2533" s="75">
        <v>0</v>
      </c>
      <c r="F2533" s="74">
        <v>1000000</v>
      </c>
      <c r="G2533" s="75">
        <v>0</v>
      </c>
    </row>
    <row r="2534" spans="1:7" x14ac:dyDescent="0.25">
      <c r="A2534" s="72">
        <v>9</v>
      </c>
      <c r="B2534" s="72">
        <v>22021001</v>
      </c>
      <c r="C2534" s="73" t="s">
        <v>45</v>
      </c>
      <c r="D2534" s="74">
        <v>83000</v>
      </c>
      <c r="E2534" s="75">
        <v>0</v>
      </c>
      <c r="F2534" s="74">
        <v>400000</v>
      </c>
      <c r="G2534" s="75">
        <v>0</v>
      </c>
    </row>
    <row r="2535" spans="1:7" x14ac:dyDescent="0.25">
      <c r="A2535" s="72">
        <v>10</v>
      </c>
      <c r="B2535" s="72">
        <v>22021007</v>
      </c>
      <c r="C2535" s="73" t="s">
        <v>48</v>
      </c>
      <c r="D2535" s="75">
        <v>0</v>
      </c>
      <c r="E2535" s="75">
        <v>0</v>
      </c>
      <c r="F2535" s="74">
        <v>45000</v>
      </c>
      <c r="G2535" s="75">
        <v>0</v>
      </c>
    </row>
    <row r="2536" spans="1:7" x14ac:dyDescent="0.25">
      <c r="A2536" s="223" t="s">
        <v>31</v>
      </c>
      <c r="B2536" s="223"/>
      <c r="C2536" s="223"/>
      <c r="D2536" s="76">
        <v>2700000</v>
      </c>
      <c r="E2536" s="77">
        <v>0</v>
      </c>
      <c r="F2536" s="76">
        <v>15000000</v>
      </c>
      <c r="G2536" s="77">
        <v>0</v>
      </c>
    </row>
    <row r="2537" spans="1:7" x14ac:dyDescent="0.25">
      <c r="A2537" s="71">
        <v>154</v>
      </c>
      <c r="B2537" s="71">
        <v>26300200100</v>
      </c>
      <c r="C2537" s="224" t="s">
        <v>287</v>
      </c>
      <c r="D2537" s="224"/>
      <c r="E2537" s="224"/>
      <c r="F2537" s="224"/>
      <c r="G2537" s="224"/>
    </row>
    <row r="2538" spans="1:7" x14ac:dyDescent="0.25">
      <c r="A2538" s="72">
        <v>1</v>
      </c>
      <c r="B2538" s="72">
        <v>22020102</v>
      </c>
      <c r="C2538" s="73" t="s">
        <v>25</v>
      </c>
      <c r="D2538" s="75">
        <v>0</v>
      </c>
      <c r="E2538" s="75">
        <v>0</v>
      </c>
      <c r="F2538" s="74">
        <v>20000000</v>
      </c>
      <c r="G2538" s="74">
        <v>20000000</v>
      </c>
    </row>
    <row r="2539" spans="1:7" x14ac:dyDescent="0.25">
      <c r="A2539" s="72">
        <v>2</v>
      </c>
      <c r="B2539" s="72">
        <v>22020201</v>
      </c>
      <c r="C2539" s="73" t="s">
        <v>33</v>
      </c>
      <c r="D2539" s="75">
        <v>0</v>
      </c>
      <c r="E2539" s="75">
        <v>0</v>
      </c>
      <c r="F2539" s="74">
        <v>3000000</v>
      </c>
      <c r="G2539" s="74">
        <v>2000000</v>
      </c>
    </row>
    <row r="2540" spans="1:7" x14ac:dyDescent="0.25">
      <c r="A2540" s="72">
        <v>3</v>
      </c>
      <c r="B2540" s="72">
        <v>22020202</v>
      </c>
      <c r="C2540" s="73" t="s">
        <v>34</v>
      </c>
      <c r="D2540" s="75">
        <v>0</v>
      </c>
      <c r="E2540" s="75">
        <v>0</v>
      </c>
      <c r="F2540" s="74">
        <v>15000000</v>
      </c>
      <c r="G2540" s="74">
        <v>15000000</v>
      </c>
    </row>
    <row r="2541" spans="1:7" x14ac:dyDescent="0.25">
      <c r="A2541" s="72">
        <v>4</v>
      </c>
      <c r="B2541" s="72">
        <v>22020301</v>
      </c>
      <c r="C2541" s="73" t="s">
        <v>26</v>
      </c>
      <c r="D2541" s="75">
        <v>0</v>
      </c>
      <c r="E2541" s="75">
        <v>0</v>
      </c>
      <c r="F2541" s="74">
        <v>15000000</v>
      </c>
      <c r="G2541" s="74">
        <v>15000000</v>
      </c>
    </row>
    <row r="2542" spans="1:7" x14ac:dyDescent="0.25">
      <c r="A2542" s="72">
        <v>5</v>
      </c>
      <c r="B2542" s="72">
        <v>22020306</v>
      </c>
      <c r="C2542" s="73" t="s">
        <v>90</v>
      </c>
      <c r="D2542" s="75">
        <v>0</v>
      </c>
      <c r="E2542" s="75">
        <v>0</v>
      </c>
      <c r="F2542" s="74">
        <v>15000000</v>
      </c>
      <c r="G2542" s="74">
        <v>13000000</v>
      </c>
    </row>
    <row r="2543" spans="1:7" ht="26.4" x14ac:dyDescent="0.25">
      <c r="A2543" s="72">
        <v>6</v>
      </c>
      <c r="B2543" s="72">
        <v>22020401</v>
      </c>
      <c r="C2543" s="73" t="s">
        <v>28</v>
      </c>
      <c r="D2543" s="75">
        <v>0</v>
      </c>
      <c r="E2543" s="75">
        <v>0</v>
      </c>
      <c r="F2543" s="74">
        <v>12000000</v>
      </c>
      <c r="G2543" s="74">
        <v>10000000</v>
      </c>
    </row>
    <row r="2544" spans="1:7" x14ac:dyDescent="0.25">
      <c r="A2544" s="72">
        <v>7</v>
      </c>
      <c r="B2544" s="72">
        <v>22020402</v>
      </c>
      <c r="C2544" s="73" t="s">
        <v>29</v>
      </c>
      <c r="D2544" s="75">
        <v>0</v>
      </c>
      <c r="E2544" s="75">
        <v>0</v>
      </c>
      <c r="F2544" s="74">
        <v>10000000</v>
      </c>
      <c r="G2544" s="74">
        <v>10000000</v>
      </c>
    </row>
    <row r="2545" spans="1:7" x14ac:dyDescent="0.25">
      <c r="A2545" s="72">
        <v>8</v>
      </c>
      <c r="B2545" s="72">
        <v>22020404</v>
      </c>
      <c r="C2545" s="73" t="s">
        <v>38</v>
      </c>
      <c r="D2545" s="75">
        <v>0</v>
      </c>
      <c r="E2545" s="75">
        <v>0</v>
      </c>
      <c r="F2545" s="74">
        <v>20000000</v>
      </c>
      <c r="G2545" s="74">
        <v>20000000</v>
      </c>
    </row>
    <row r="2546" spans="1:7" x14ac:dyDescent="0.25">
      <c r="A2546" s="72">
        <v>9</v>
      </c>
      <c r="B2546" s="72">
        <v>22020501</v>
      </c>
      <c r="C2546" s="73" t="s">
        <v>30</v>
      </c>
      <c r="D2546" s="75">
        <v>0</v>
      </c>
      <c r="E2546" s="75">
        <v>0</v>
      </c>
      <c r="F2546" s="74">
        <v>25000000</v>
      </c>
      <c r="G2546" s="74">
        <v>25000000</v>
      </c>
    </row>
    <row r="2547" spans="1:7" x14ac:dyDescent="0.25">
      <c r="A2547" s="72">
        <v>10</v>
      </c>
      <c r="B2547" s="72">
        <v>22021001</v>
      </c>
      <c r="C2547" s="73" t="s">
        <v>45</v>
      </c>
      <c r="D2547" s="75">
        <v>0</v>
      </c>
      <c r="E2547" s="75">
        <v>0</v>
      </c>
      <c r="F2547" s="74">
        <v>10000000</v>
      </c>
      <c r="G2547" s="74">
        <v>10000000</v>
      </c>
    </row>
    <row r="2548" spans="1:7" x14ac:dyDescent="0.25">
      <c r="A2548" s="72">
        <v>11</v>
      </c>
      <c r="B2548" s="72">
        <v>22021007</v>
      </c>
      <c r="C2548" s="73" t="s">
        <v>48</v>
      </c>
      <c r="D2548" s="75">
        <v>0</v>
      </c>
      <c r="E2548" s="75">
        <v>0</v>
      </c>
      <c r="F2548" s="74">
        <v>10000000</v>
      </c>
      <c r="G2548" s="74">
        <v>10000000</v>
      </c>
    </row>
    <row r="2549" spans="1:7" x14ac:dyDescent="0.25">
      <c r="A2549" s="223" t="s">
        <v>31</v>
      </c>
      <c r="B2549" s="223"/>
      <c r="C2549" s="223"/>
      <c r="D2549" s="77">
        <v>0</v>
      </c>
      <c r="E2549" s="77">
        <v>0</v>
      </c>
      <c r="F2549" s="76">
        <v>155000000</v>
      </c>
      <c r="G2549" s="76">
        <v>150000000</v>
      </c>
    </row>
    <row r="2550" spans="1:7" x14ac:dyDescent="0.25">
      <c r="A2550" s="71">
        <v>155</v>
      </c>
      <c r="B2550" s="71">
        <v>11100201200</v>
      </c>
      <c r="C2550" s="224" t="s">
        <v>288</v>
      </c>
      <c r="D2550" s="224"/>
      <c r="E2550" s="224"/>
      <c r="F2550" s="224"/>
      <c r="G2550" s="224"/>
    </row>
    <row r="2551" spans="1:7" x14ac:dyDescent="0.25">
      <c r="A2551" s="72">
        <v>1</v>
      </c>
      <c r="B2551" s="72">
        <v>22020102</v>
      </c>
      <c r="C2551" s="73" t="s">
        <v>25</v>
      </c>
      <c r="D2551" s="74">
        <v>2400000</v>
      </c>
      <c r="E2551" s="74">
        <v>10500000</v>
      </c>
      <c r="F2551" s="74">
        <v>10500000</v>
      </c>
      <c r="G2551" s="74">
        <v>12000000</v>
      </c>
    </row>
    <row r="2552" spans="1:7" x14ac:dyDescent="0.25">
      <c r="A2552" s="72">
        <v>2</v>
      </c>
      <c r="B2552" s="72">
        <v>22020202</v>
      </c>
      <c r="C2552" s="73" t="s">
        <v>34</v>
      </c>
      <c r="D2552" s="74">
        <v>2400000</v>
      </c>
      <c r="E2552" s="74">
        <v>5500000</v>
      </c>
      <c r="F2552" s="74">
        <v>5500000</v>
      </c>
      <c r="G2552" s="74">
        <v>5650000</v>
      </c>
    </row>
    <row r="2553" spans="1:7" x14ac:dyDescent="0.25">
      <c r="A2553" s="72">
        <v>3</v>
      </c>
      <c r="B2553" s="72">
        <v>22020301</v>
      </c>
      <c r="C2553" s="73" t="s">
        <v>26</v>
      </c>
      <c r="D2553" s="74">
        <v>2400000</v>
      </c>
      <c r="E2553" s="74">
        <v>7500000</v>
      </c>
      <c r="F2553" s="74">
        <v>7500000</v>
      </c>
      <c r="G2553" s="74">
        <v>7600000</v>
      </c>
    </row>
    <row r="2554" spans="1:7" x14ac:dyDescent="0.25">
      <c r="A2554" s="72">
        <v>4</v>
      </c>
      <c r="B2554" s="72">
        <v>22020305</v>
      </c>
      <c r="C2554" s="73" t="s">
        <v>27</v>
      </c>
      <c r="D2554" s="74">
        <v>2400000</v>
      </c>
      <c r="E2554" s="74">
        <v>7500000</v>
      </c>
      <c r="F2554" s="74">
        <v>7500000</v>
      </c>
      <c r="G2554" s="74">
        <v>7600000</v>
      </c>
    </row>
    <row r="2555" spans="1:7" ht="26.4" x14ac:dyDescent="0.25">
      <c r="A2555" s="72">
        <v>5</v>
      </c>
      <c r="B2555" s="72">
        <v>22020401</v>
      </c>
      <c r="C2555" s="73" t="s">
        <v>28</v>
      </c>
      <c r="D2555" s="74">
        <v>2400000</v>
      </c>
      <c r="E2555" s="74">
        <v>7500000</v>
      </c>
      <c r="F2555" s="74">
        <v>7500000</v>
      </c>
      <c r="G2555" s="74">
        <v>7600000</v>
      </c>
    </row>
    <row r="2556" spans="1:7" x14ac:dyDescent="0.25">
      <c r="A2556" s="72">
        <v>6</v>
      </c>
      <c r="B2556" s="72">
        <v>22020402</v>
      </c>
      <c r="C2556" s="73" t="s">
        <v>29</v>
      </c>
      <c r="D2556" s="74">
        <v>2400000</v>
      </c>
      <c r="E2556" s="74">
        <v>5500000</v>
      </c>
      <c r="F2556" s="74">
        <v>5500000</v>
      </c>
      <c r="G2556" s="74">
        <v>5600000</v>
      </c>
    </row>
    <row r="2557" spans="1:7" x14ac:dyDescent="0.25">
      <c r="A2557" s="72">
        <v>7</v>
      </c>
      <c r="B2557" s="72">
        <v>22020406</v>
      </c>
      <c r="C2557" s="73" t="s">
        <v>56</v>
      </c>
      <c r="D2557" s="75">
        <v>0</v>
      </c>
      <c r="E2557" s="75">
        <v>0</v>
      </c>
      <c r="F2557" s="75">
        <v>0</v>
      </c>
      <c r="G2557" s="75">
        <v>0</v>
      </c>
    </row>
    <row r="2558" spans="1:7" x14ac:dyDescent="0.25">
      <c r="A2558" s="72">
        <v>8</v>
      </c>
      <c r="B2558" s="72">
        <v>22020501</v>
      </c>
      <c r="C2558" s="73" t="s">
        <v>30</v>
      </c>
      <c r="D2558" s="74">
        <v>2400000</v>
      </c>
      <c r="E2558" s="74">
        <v>7800000</v>
      </c>
      <c r="F2558" s="74">
        <v>8500000</v>
      </c>
      <c r="G2558" s="74">
        <v>9500000</v>
      </c>
    </row>
    <row r="2559" spans="1:7" x14ac:dyDescent="0.25">
      <c r="A2559" s="72">
        <v>9</v>
      </c>
      <c r="B2559" s="72">
        <v>22021001</v>
      </c>
      <c r="C2559" s="73" t="s">
        <v>45</v>
      </c>
      <c r="D2559" s="74">
        <v>2400000</v>
      </c>
      <c r="E2559" s="74">
        <v>7500000</v>
      </c>
      <c r="F2559" s="74">
        <v>7500000</v>
      </c>
      <c r="G2559" s="74">
        <v>8000000</v>
      </c>
    </row>
    <row r="2560" spans="1:7" x14ac:dyDescent="0.25">
      <c r="A2560" s="72">
        <v>10</v>
      </c>
      <c r="B2560" s="72">
        <v>22021003</v>
      </c>
      <c r="C2560" s="73" t="s">
        <v>47</v>
      </c>
      <c r="D2560" s="74">
        <v>2400000</v>
      </c>
      <c r="E2560" s="74">
        <v>7500000</v>
      </c>
      <c r="F2560" s="74">
        <v>7500000</v>
      </c>
      <c r="G2560" s="74">
        <v>7600000</v>
      </c>
    </row>
    <row r="2561" spans="1:7" x14ac:dyDescent="0.25">
      <c r="A2561" s="72">
        <v>11</v>
      </c>
      <c r="B2561" s="72">
        <v>22021007</v>
      </c>
      <c r="C2561" s="73" t="s">
        <v>48</v>
      </c>
      <c r="D2561" s="74">
        <v>2400000</v>
      </c>
      <c r="E2561" s="74">
        <v>3400000</v>
      </c>
      <c r="F2561" s="74">
        <v>7500000</v>
      </c>
      <c r="G2561" s="74">
        <v>7600000</v>
      </c>
    </row>
    <row r="2562" spans="1:7" x14ac:dyDescent="0.25">
      <c r="A2562" s="223" t="s">
        <v>31</v>
      </c>
      <c r="B2562" s="223"/>
      <c r="C2562" s="223"/>
      <c r="D2562" s="76">
        <v>24000000</v>
      </c>
      <c r="E2562" s="76">
        <v>70200000</v>
      </c>
      <c r="F2562" s="76">
        <v>75000000</v>
      </c>
      <c r="G2562" s="76">
        <v>78750000</v>
      </c>
    </row>
    <row r="2563" spans="1:7" x14ac:dyDescent="0.25">
      <c r="A2563" s="71">
        <v>156</v>
      </c>
      <c r="B2563" s="71">
        <v>51300100200</v>
      </c>
      <c r="C2563" s="224" t="s">
        <v>289</v>
      </c>
      <c r="D2563" s="224"/>
      <c r="E2563" s="224"/>
      <c r="F2563" s="224"/>
      <c r="G2563" s="224"/>
    </row>
    <row r="2564" spans="1:7" x14ac:dyDescent="0.25">
      <c r="A2564" s="72">
        <v>1</v>
      </c>
      <c r="B2564" s="72">
        <v>22021009</v>
      </c>
      <c r="C2564" s="73" t="s">
        <v>159</v>
      </c>
      <c r="D2564" s="75">
        <v>0</v>
      </c>
      <c r="E2564" s="74">
        <v>99500000</v>
      </c>
      <c r="F2564" s="74">
        <v>143000000</v>
      </c>
      <c r="G2564" s="74">
        <v>150150000</v>
      </c>
    </row>
    <row r="2565" spans="1:7" x14ac:dyDescent="0.25">
      <c r="A2565" s="223" t="s">
        <v>31</v>
      </c>
      <c r="B2565" s="223"/>
      <c r="C2565" s="223"/>
      <c r="D2565" s="77">
        <v>0</v>
      </c>
      <c r="E2565" s="76">
        <v>99500000</v>
      </c>
      <c r="F2565" s="76">
        <v>143000000</v>
      </c>
      <c r="G2565" s="76">
        <v>150150000</v>
      </c>
    </row>
    <row r="2566" spans="1:7" x14ac:dyDescent="0.25">
      <c r="A2566" s="71">
        <v>157</v>
      </c>
      <c r="B2566" s="71">
        <v>11100800100</v>
      </c>
      <c r="C2566" s="224" t="s">
        <v>290</v>
      </c>
      <c r="D2566" s="224"/>
      <c r="E2566" s="224"/>
      <c r="F2566" s="224"/>
      <c r="G2566" s="224"/>
    </row>
    <row r="2567" spans="1:7" x14ac:dyDescent="0.25">
      <c r="A2567" s="72">
        <v>1</v>
      </c>
      <c r="B2567" s="72">
        <v>22020102</v>
      </c>
      <c r="C2567" s="73" t="s">
        <v>25</v>
      </c>
      <c r="D2567" s="74">
        <v>2000000</v>
      </c>
      <c r="E2567" s="74">
        <v>4200000</v>
      </c>
      <c r="F2567" s="74">
        <v>5000000</v>
      </c>
      <c r="G2567" s="74">
        <v>7000000</v>
      </c>
    </row>
    <row r="2568" spans="1:7" x14ac:dyDescent="0.25">
      <c r="A2568" s="72">
        <v>2</v>
      </c>
      <c r="B2568" s="72">
        <v>22020501</v>
      </c>
      <c r="C2568" s="73" t="s">
        <v>30</v>
      </c>
      <c r="D2568" s="74">
        <v>830000</v>
      </c>
      <c r="E2568" s="74">
        <v>3944000</v>
      </c>
      <c r="F2568" s="74">
        <v>4000000</v>
      </c>
      <c r="G2568" s="74">
        <v>7000000</v>
      </c>
    </row>
    <row r="2569" spans="1:7" x14ac:dyDescent="0.25">
      <c r="A2569" s="72">
        <v>3</v>
      </c>
      <c r="B2569" s="72">
        <v>22020605</v>
      </c>
      <c r="C2569" s="73" t="s">
        <v>94</v>
      </c>
      <c r="D2569" s="74">
        <v>410000</v>
      </c>
      <c r="E2569" s="74">
        <v>492000</v>
      </c>
      <c r="F2569" s="74">
        <v>500000</v>
      </c>
      <c r="G2569" s="74">
        <v>500000</v>
      </c>
    </row>
    <row r="2570" spans="1:7" x14ac:dyDescent="0.25">
      <c r="A2570" s="72">
        <v>4</v>
      </c>
      <c r="B2570" s="72">
        <v>22021003</v>
      </c>
      <c r="C2570" s="73" t="s">
        <v>47</v>
      </c>
      <c r="D2570" s="74">
        <v>1600000</v>
      </c>
      <c r="E2570" s="74">
        <v>2480000</v>
      </c>
      <c r="F2570" s="74">
        <v>3700000</v>
      </c>
      <c r="G2570" s="74">
        <v>7235000</v>
      </c>
    </row>
    <row r="2571" spans="1:7" x14ac:dyDescent="0.25">
      <c r="A2571" s="72">
        <v>5</v>
      </c>
      <c r="B2571" s="72">
        <v>22021007</v>
      </c>
      <c r="C2571" s="73" t="s">
        <v>48</v>
      </c>
      <c r="D2571" s="75">
        <v>0</v>
      </c>
      <c r="E2571" s="74">
        <v>8281200</v>
      </c>
      <c r="F2571" s="74">
        <v>17500000</v>
      </c>
      <c r="G2571" s="74">
        <v>10500000</v>
      </c>
    </row>
    <row r="2572" spans="1:7" x14ac:dyDescent="0.25">
      <c r="A2572" s="72">
        <v>6</v>
      </c>
      <c r="B2572" s="72">
        <v>22021041</v>
      </c>
      <c r="C2572" s="73" t="s">
        <v>98</v>
      </c>
      <c r="D2572" s="74">
        <v>9045000</v>
      </c>
      <c r="E2572" s="75">
        <v>0</v>
      </c>
      <c r="F2572" s="75">
        <v>0</v>
      </c>
      <c r="G2572" s="75">
        <v>0</v>
      </c>
    </row>
    <row r="2573" spans="1:7" x14ac:dyDescent="0.25">
      <c r="A2573" s="223" t="s">
        <v>31</v>
      </c>
      <c r="B2573" s="223"/>
      <c r="C2573" s="223"/>
      <c r="D2573" s="76">
        <v>13885000</v>
      </c>
      <c r="E2573" s="76">
        <v>19397200</v>
      </c>
      <c r="F2573" s="76">
        <v>30700000</v>
      </c>
      <c r="G2573" s="76">
        <v>32235000</v>
      </c>
    </row>
    <row r="2574" spans="1:7" x14ac:dyDescent="0.25">
      <c r="A2574" s="71">
        <v>158</v>
      </c>
      <c r="B2574" s="71">
        <v>51405400200</v>
      </c>
      <c r="C2574" s="224" t="s">
        <v>291</v>
      </c>
      <c r="D2574" s="224"/>
      <c r="E2574" s="224"/>
      <c r="F2574" s="224"/>
      <c r="G2574" s="224"/>
    </row>
    <row r="2575" spans="1:7" x14ac:dyDescent="0.25">
      <c r="A2575" s="72">
        <v>1</v>
      </c>
      <c r="B2575" s="72">
        <v>22020102</v>
      </c>
      <c r="C2575" s="73" t="s">
        <v>25</v>
      </c>
      <c r="D2575" s="74">
        <v>3200000</v>
      </c>
      <c r="E2575" s="75">
        <v>0</v>
      </c>
      <c r="F2575" s="74">
        <v>6600000</v>
      </c>
      <c r="G2575" s="74">
        <v>6600000</v>
      </c>
    </row>
    <row r="2576" spans="1:7" x14ac:dyDescent="0.25">
      <c r="A2576" s="72">
        <v>2</v>
      </c>
      <c r="B2576" s="72">
        <v>22020201</v>
      </c>
      <c r="C2576" s="73" t="s">
        <v>33</v>
      </c>
      <c r="D2576" s="74">
        <v>3200000</v>
      </c>
      <c r="E2576" s="75">
        <v>0</v>
      </c>
      <c r="F2576" s="74">
        <v>1500000</v>
      </c>
      <c r="G2576" s="74">
        <v>1500000</v>
      </c>
    </row>
    <row r="2577" spans="1:7" x14ac:dyDescent="0.25">
      <c r="A2577" s="72">
        <v>3</v>
      </c>
      <c r="B2577" s="72">
        <v>22020203</v>
      </c>
      <c r="C2577" s="73" t="s">
        <v>53</v>
      </c>
      <c r="D2577" s="74">
        <v>1200000</v>
      </c>
      <c r="E2577" s="75">
        <v>0</v>
      </c>
      <c r="F2577" s="74">
        <v>4000000</v>
      </c>
      <c r="G2577" s="74">
        <v>4000000</v>
      </c>
    </row>
    <row r="2578" spans="1:7" x14ac:dyDescent="0.25">
      <c r="A2578" s="72">
        <v>4</v>
      </c>
      <c r="B2578" s="72">
        <v>22020204</v>
      </c>
      <c r="C2578" s="73" t="s">
        <v>292</v>
      </c>
      <c r="D2578" s="74">
        <v>80000</v>
      </c>
      <c r="E2578" s="75">
        <v>0</v>
      </c>
      <c r="F2578" s="74">
        <v>1140000</v>
      </c>
      <c r="G2578" s="74">
        <v>1140000</v>
      </c>
    </row>
    <row r="2579" spans="1:7" x14ac:dyDescent="0.25">
      <c r="A2579" s="72">
        <v>5</v>
      </c>
      <c r="B2579" s="72">
        <v>22020206</v>
      </c>
      <c r="C2579" s="73" t="s">
        <v>209</v>
      </c>
      <c r="D2579" s="74">
        <v>80000</v>
      </c>
      <c r="E2579" s="75">
        <v>0</v>
      </c>
      <c r="F2579" s="74">
        <v>1120000</v>
      </c>
      <c r="G2579" s="74">
        <v>1120000</v>
      </c>
    </row>
    <row r="2580" spans="1:7" x14ac:dyDescent="0.25">
      <c r="A2580" s="72">
        <v>6</v>
      </c>
      <c r="B2580" s="72">
        <v>22020301</v>
      </c>
      <c r="C2580" s="73" t="s">
        <v>26</v>
      </c>
      <c r="D2580" s="74">
        <v>2000000</v>
      </c>
      <c r="E2580" s="75">
        <v>0</v>
      </c>
      <c r="F2580" s="74">
        <v>4000000</v>
      </c>
      <c r="G2580" s="74">
        <v>4000000</v>
      </c>
    </row>
    <row r="2581" spans="1:7" x14ac:dyDescent="0.25">
      <c r="A2581" s="72">
        <v>7</v>
      </c>
      <c r="B2581" s="72">
        <v>22020305</v>
      </c>
      <c r="C2581" s="73" t="s">
        <v>27</v>
      </c>
      <c r="D2581" s="74">
        <v>320000</v>
      </c>
      <c r="E2581" s="75">
        <v>0</v>
      </c>
      <c r="F2581" s="74">
        <v>1500000</v>
      </c>
      <c r="G2581" s="74">
        <v>1500000</v>
      </c>
    </row>
    <row r="2582" spans="1:7" ht="26.4" x14ac:dyDescent="0.25">
      <c r="A2582" s="72">
        <v>8</v>
      </c>
      <c r="B2582" s="72">
        <v>22020401</v>
      </c>
      <c r="C2582" s="73" t="s">
        <v>28</v>
      </c>
      <c r="D2582" s="74">
        <v>3200000</v>
      </c>
      <c r="E2582" s="75">
        <v>0</v>
      </c>
      <c r="F2582" s="74">
        <v>7000000</v>
      </c>
      <c r="G2582" s="74">
        <v>7000000</v>
      </c>
    </row>
    <row r="2583" spans="1:7" x14ac:dyDescent="0.25">
      <c r="A2583" s="72">
        <v>9</v>
      </c>
      <c r="B2583" s="72">
        <v>22020402</v>
      </c>
      <c r="C2583" s="73" t="s">
        <v>29</v>
      </c>
      <c r="D2583" s="74">
        <v>320000</v>
      </c>
      <c r="E2583" s="75">
        <v>0</v>
      </c>
      <c r="F2583" s="74">
        <v>1500000</v>
      </c>
      <c r="G2583" s="74">
        <v>1500000</v>
      </c>
    </row>
    <row r="2584" spans="1:7" x14ac:dyDescent="0.25">
      <c r="A2584" s="72">
        <v>10</v>
      </c>
      <c r="B2584" s="72">
        <v>22020404</v>
      </c>
      <c r="C2584" s="73" t="s">
        <v>38</v>
      </c>
      <c r="D2584" s="74">
        <v>320000</v>
      </c>
      <c r="E2584" s="75">
        <v>0</v>
      </c>
      <c r="F2584" s="74">
        <v>2800000</v>
      </c>
      <c r="G2584" s="74">
        <v>2800000</v>
      </c>
    </row>
    <row r="2585" spans="1:7" x14ac:dyDescent="0.25">
      <c r="A2585" s="72">
        <v>11</v>
      </c>
      <c r="B2585" s="72">
        <v>22020501</v>
      </c>
      <c r="C2585" s="73" t="s">
        <v>30</v>
      </c>
      <c r="D2585" s="74">
        <v>6400000</v>
      </c>
      <c r="E2585" s="75">
        <v>0</v>
      </c>
      <c r="F2585" s="74">
        <v>11000000</v>
      </c>
      <c r="G2585" s="74">
        <v>13020000</v>
      </c>
    </row>
    <row r="2586" spans="1:7" x14ac:dyDescent="0.25">
      <c r="A2586" s="72">
        <v>12</v>
      </c>
      <c r="B2586" s="72">
        <v>22020502</v>
      </c>
      <c r="C2586" s="73" t="s">
        <v>182</v>
      </c>
      <c r="D2586" s="74">
        <v>20000000</v>
      </c>
      <c r="E2586" s="75">
        <v>0</v>
      </c>
      <c r="F2586" s="74">
        <v>11000000</v>
      </c>
      <c r="G2586" s="74">
        <v>11000000</v>
      </c>
    </row>
    <row r="2587" spans="1:7" x14ac:dyDescent="0.25">
      <c r="A2587" s="72">
        <v>13</v>
      </c>
      <c r="B2587" s="72">
        <v>22020503</v>
      </c>
      <c r="C2587" s="73" t="s">
        <v>41</v>
      </c>
      <c r="D2587" s="74">
        <v>6640000</v>
      </c>
      <c r="E2587" s="75">
        <v>0</v>
      </c>
      <c r="F2587" s="74">
        <v>11000000</v>
      </c>
      <c r="G2587" s="74">
        <v>11000000</v>
      </c>
    </row>
    <row r="2588" spans="1:7" x14ac:dyDescent="0.25">
      <c r="A2588" s="72">
        <v>14</v>
      </c>
      <c r="B2588" s="72">
        <v>22020504</v>
      </c>
      <c r="C2588" s="73" t="s">
        <v>82</v>
      </c>
      <c r="D2588" s="74">
        <v>5600000</v>
      </c>
      <c r="E2588" s="75">
        <v>0</v>
      </c>
      <c r="F2588" s="74">
        <v>9000000</v>
      </c>
      <c r="G2588" s="74">
        <v>9000000</v>
      </c>
    </row>
    <row r="2589" spans="1:7" x14ac:dyDescent="0.25">
      <c r="A2589" s="72">
        <v>15</v>
      </c>
      <c r="B2589" s="72">
        <v>22020703</v>
      </c>
      <c r="C2589" s="73" t="s">
        <v>63</v>
      </c>
      <c r="D2589" s="74">
        <v>2000000</v>
      </c>
      <c r="E2589" s="75">
        <v>0</v>
      </c>
      <c r="F2589" s="74">
        <v>5000000</v>
      </c>
      <c r="G2589" s="74">
        <v>5000000</v>
      </c>
    </row>
    <row r="2590" spans="1:7" x14ac:dyDescent="0.25">
      <c r="A2590" s="72">
        <v>16</v>
      </c>
      <c r="B2590" s="72">
        <v>22020712</v>
      </c>
      <c r="C2590" s="73" t="s">
        <v>72</v>
      </c>
      <c r="D2590" s="74">
        <v>800000</v>
      </c>
      <c r="E2590" s="75">
        <v>0</v>
      </c>
      <c r="F2590" s="74">
        <v>2500000</v>
      </c>
      <c r="G2590" s="74">
        <v>2500000</v>
      </c>
    </row>
    <row r="2591" spans="1:7" x14ac:dyDescent="0.25">
      <c r="A2591" s="72">
        <v>17</v>
      </c>
      <c r="B2591" s="72">
        <v>22021001</v>
      </c>
      <c r="C2591" s="73" t="s">
        <v>45</v>
      </c>
      <c r="D2591" s="74">
        <v>1200000</v>
      </c>
      <c r="E2591" s="75">
        <v>0</v>
      </c>
      <c r="F2591" s="74">
        <v>8000000</v>
      </c>
      <c r="G2591" s="74">
        <v>8000000</v>
      </c>
    </row>
    <row r="2592" spans="1:7" x14ac:dyDescent="0.25">
      <c r="A2592" s="72">
        <v>18</v>
      </c>
      <c r="B2592" s="72">
        <v>22021003</v>
      </c>
      <c r="C2592" s="73" t="s">
        <v>47</v>
      </c>
      <c r="D2592" s="74">
        <v>6400000</v>
      </c>
      <c r="E2592" s="75">
        <v>0</v>
      </c>
      <c r="F2592" s="74">
        <v>11000000</v>
      </c>
      <c r="G2592" s="74">
        <v>13500000</v>
      </c>
    </row>
    <row r="2593" spans="1:7" x14ac:dyDescent="0.25">
      <c r="A2593" s="72">
        <v>19</v>
      </c>
      <c r="B2593" s="72">
        <v>22021007</v>
      </c>
      <c r="C2593" s="73" t="s">
        <v>48</v>
      </c>
      <c r="D2593" s="74">
        <v>7200000</v>
      </c>
      <c r="E2593" s="75">
        <v>0</v>
      </c>
      <c r="F2593" s="74">
        <v>10000000</v>
      </c>
      <c r="G2593" s="74">
        <v>10000000</v>
      </c>
    </row>
    <row r="2594" spans="1:7" x14ac:dyDescent="0.25">
      <c r="A2594" s="72">
        <v>20</v>
      </c>
      <c r="B2594" s="72">
        <v>22021049</v>
      </c>
      <c r="C2594" s="73" t="s">
        <v>66</v>
      </c>
      <c r="D2594" s="74">
        <v>2400000</v>
      </c>
      <c r="E2594" s="75">
        <v>0</v>
      </c>
      <c r="F2594" s="74">
        <v>12840000</v>
      </c>
      <c r="G2594" s="74">
        <v>12840000</v>
      </c>
    </row>
    <row r="2595" spans="1:7" x14ac:dyDescent="0.25">
      <c r="A2595" s="72">
        <v>21</v>
      </c>
      <c r="B2595" s="72">
        <v>22021058</v>
      </c>
      <c r="C2595" s="73" t="s">
        <v>91</v>
      </c>
      <c r="D2595" s="74">
        <v>800000</v>
      </c>
      <c r="E2595" s="75">
        <v>0</v>
      </c>
      <c r="F2595" s="74">
        <v>2500000</v>
      </c>
      <c r="G2595" s="74">
        <v>5000000</v>
      </c>
    </row>
    <row r="2596" spans="1:7" x14ac:dyDescent="0.25">
      <c r="A2596" s="72">
        <v>22</v>
      </c>
      <c r="B2596" s="72">
        <v>22021060</v>
      </c>
      <c r="C2596" s="73" t="s">
        <v>54</v>
      </c>
      <c r="D2596" s="74">
        <v>6800000</v>
      </c>
      <c r="E2596" s="75">
        <v>0</v>
      </c>
      <c r="F2596" s="74">
        <v>15400000</v>
      </c>
      <c r="G2596" s="74">
        <v>15400000</v>
      </c>
    </row>
    <row r="2597" spans="1:7" x14ac:dyDescent="0.25">
      <c r="A2597" s="223" t="s">
        <v>31</v>
      </c>
      <c r="B2597" s="223"/>
      <c r="C2597" s="223"/>
      <c r="D2597" s="76">
        <v>80160000</v>
      </c>
      <c r="E2597" s="77">
        <v>0</v>
      </c>
      <c r="F2597" s="76">
        <v>140400000</v>
      </c>
      <c r="G2597" s="76">
        <v>147420000</v>
      </c>
    </row>
    <row r="2598" spans="1:7" x14ac:dyDescent="0.25">
      <c r="A2598" s="71">
        <v>159</v>
      </c>
      <c r="B2598" s="71">
        <v>11110500100</v>
      </c>
      <c r="C2598" s="224" t="s">
        <v>293</v>
      </c>
      <c r="D2598" s="224"/>
      <c r="E2598" s="224"/>
      <c r="F2598" s="224"/>
      <c r="G2598" s="224"/>
    </row>
    <row r="2599" spans="1:7" x14ac:dyDescent="0.25">
      <c r="A2599" s="72">
        <v>1</v>
      </c>
      <c r="B2599" s="72">
        <v>22020102</v>
      </c>
      <c r="C2599" s="73" t="s">
        <v>25</v>
      </c>
      <c r="D2599" s="74">
        <v>6404240</v>
      </c>
      <c r="E2599" s="74">
        <v>6072880</v>
      </c>
      <c r="F2599" s="74">
        <v>12600000</v>
      </c>
      <c r="G2599" s="74">
        <v>13000000</v>
      </c>
    </row>
    <row r="2600" spans="1:7" x14ac:dyDescent="0.25">
      <c r="A2600" s="72">
        <v>2</v>
      </c>
      <c r="B2600" s="72">
        <v>22020202</v>
      </c>
      <c r="C2600" s="73" t="s">
        <v>34</v>
      </c>
      <c r="D2600" s="74">
        <v>2175000</v>
      </c>
      <c r="E2600" s="74">
        <v>2062500</v>
      </c>
      <c r="F2600" s="74">
        <v>3600000</v>
      </c>
      <c r="G2600" s="74">
        <v>3800000</v>
      </c>
    </row>
    <row r="2601" spans="1:7" x14ac:dyDescent="0.25">
      <c r="A2601" s="72">
        <v>3</v>
      </c>
      <c r="B2601" s="72">
        <v>22020301</v>
      </c>
      <c r="C2601" s="73" t="s">
        <v>26</v>
      </c>
      <c r="D2601" s="74">
        <v>2900000</v>
      </c>
      <c r="E2601" s="74">
        <v>2750000</v>
      </c>
      <c r="F2601" s="74">
        <v>5800000</v>
      </c>
      <c r="G2601" s="74">
        <v>6000000</v>
      </c>
    </row>
    <row r="2602" spans="1:7" x14ac:dyDescent="0.25">
      <c r="A2602" s="72">
        <v>4</v>
      </c>
      <c r="B2602" s="72">
        <v>22020305</v>
      </c>
      <c r="C2602" s="73" t="s">
        <v>27</v>
      </c>
      <c r="D2602" s="74">
        <v>1570700</v>
      </c>
      <c r="E2602" s="74">
        <v>1489510</v>
      </c>
      <c r="F2602" s="74">
        <v>2600000</v>
      </c>
      <c r="G2602" s="74">
        <v>2800000</v>
      </c>
    </row>
    <row r="2603" spans="1:7" ht="26.4" x14ac:dyDescent="0.25">
      <c r="A2603" s="72">
        <v>5</v>
      </c>
      <c r="B2603" s="72">
        <v>22020401</v>
      </c>
      <c r="C2603" s="73" t="s">
        <v>28</v>
      </c>
      <c r="D2603" s="74">
        <v>3383660</v>
      </c>
      <c r="E2603" s="74">
        <v>3208700</v>
      </c>
      <c r="F2603" s="74">
        <v>6600000</v>
      </c>
      <c r="G2603" s="74">
        <v>6600000</v>
      </c>
    </row>
    <row r="2604" spans="1:7" x14ac:dyDescent="0.25">
      <c r="A2604" s="72">
        <v>6</v>
      </c>
      <c r="B2604" s="72">
        <v>22020402</v>
      </c>
      <c r="C2604" s="73" t="s">
        <v>29</v>
      </c>
      <c r="D2604" s="74">
        <v>2416620</v>
      </c>
      <c r="E2604" s="74">
        <v>2291630</v>
      </c>
      <c r="F2604" s="74">
        <v>4000000</v>
      </c>
      <c r="G2604" s="74">
        <v>4000000</v>
      </c>
    </row>
    <row r="2605" spans="1:7" x14ac:dyDescent="0.25">
      <c r="A2605" s="72">
        <v>7</v>
      </c>
      <c r="B2605" s="72">
        <v>22020501</v>
      </c>
      <c r="C2605" s="73" t="s">
        <v>30</v>
      </c>
      <c r="D2605" s="74">
        <v>3987500</v>
      </c>
      <c r="E2605" s="74">
        <v>3781250</v>
      </c>
      <c r="F2605" s="74">
        <v>7600000</v>
      </c>
      <c r="G2605" s="74">
        <v>7600000</v>
      </c>
    </row>
    <row r="2606" spans="1:7" x14ac:dyDescent="0.25">
      <c r="A2606" s="72">
        <v>8</v>
      </c>
      <c r="B2606" s="72">
        <v>22021001</v>
      </c>
      <c r="C2606" s="73" t="s">
        <v>45</v>
      </c>
      <c r="D2606" s="74">
        <v>2416620</v>
      </c>
      <c r="E2606" s="74">
        <v>2291630</v>
      </c>
      <c r="F2606" s="74">
        <v>5000000</v>
      </c>
      <c r="G2606" s="74">
        <v>5900000</v>
      </c>
    </row>
    <row r="2607" spans="1:7" x14ac:dyDescent="0.25">
      <c r="A2607" s="72">
        <v>9</v>
      </c>
      <c r="B2607" s="72">
        <v>22021003</v>
      </c>
      <c r="C2607" s="73" t="s">
        <v>47</v>
      </c>
      <c r="D2607" s="74">
        <v>2175000</v>
      </c>
      <c r="E2607" s="74">
        <v>2062500</v>
      </c>
      <c r="F2607" s="74">
        <v>3600000</v>
      </c>
      <c r="G2607" s="74">
        <v>4000000</v>
      </c>
    </row>
    <row r="2608" spans="1:7" x14ac:dyDescent="0.25">
      <c r="A2608" s="72">
        <v>10</v>
      </c>
      <c r="B2608" s="72">
        <v>22021007</v>
      </c>
      <c r="C2608" s="73" t="s">
        <v>48</v>
      </c>
      <c r="D2608" s="74">
        <v>1570660</v>
      </c>
      <c r="E2608" s="74">
        <v>1489400</v>
      </c>
      <c r="F2608" s="74">
        <v>2600000</v>
      </c>
      <c r="G2608" s="74">
        <v>3000000</v>
      </c>
    </row>
    <row r="2609" spans="1:7" x14ac:dyDescent="0.25">
      <c r="A2609" s="223" t="s">
        <v>31</v>
      </c>
      <c r="B2609" s="223"/>
      <c r="C2609" s="223"/>
      <c r="D2609" s="76">
        <v>29000000</v>
      </c>
      <c r="E2609" s="76">
        <v>27500000</v>
      </c>
      <c r="F2609" s="76">
        <v>54000000</v>
      </c>
      <c r="G2609" s="76">
        <v>56700000</v>
      </c>
    </row>
    <row r="2610" spans="1:7" x14ac:dyDescent="0.25">
      <c r="A2610" s="71">
        <v>160</v>
      </c>
      <c r="B2610" s="71">
        <v>11100200700</v>
      </c>
      <c r="C2610" s="224" t="s">
        <v>294</v>
      </c>
      <c r="D2610" s="224"/>
      <c r="E2610" s="224"/>
      <c r="F2610" s="224"/>
      <c r="G2610" s="224"/>
    </row>
    <row r="2611" spans="1:7" x14ac:dyDescent="0.25">
      <c r="A2611" s="72">
        <v>1</v>
      </c>
      <c r="B2611" s="72">
        <v>22020102</v>
      </c>
      <c r="C2611" s="73" t="s">
        <v>25</v>
      </c>
      <c r="D2611" s="74">
        <v>2880000</v>
      </c>
      <c r="E2611" s="74">
        <v>2640000</v>
      </c>
      <c r="F2611" s="74">
        <v>8100000</v>
      </c>
      <c r="G2611" s="74">
        <v>8500000</v>
      </c>
    </row>
    <row r="2612" spans="1:7" x14ac:dyDescent="0.25">
      <c r="A2612" s="72">
        <v>2</v>
      </c>
      <c r="B2612" s="72">
        <v>22020202</v>
      </c>
      <c r="C2612" s="73" t="s">
        <v>34</v>
      </c>
      <c r="D2612" s="74">
        <v>2880000</v>
      </c>
      <c r="E2612" s="74">
        <v>2640000</v>
      </c>
      <c r="F2612" s="74">
        <v>3100000</v>
      </c>
      <c r="G2612" s="74">
        <v>3500000</v>
      </c>
    </row>
    <row r="2613" spans="1:7" x14ac:dyDescent="0.25">
      <c r="A2613" s="72">
        <v>3</v>
      </c>
      <c r="B2613" s="72">
        <v>22020301</v>
      </c>
      <c r="C2613" s="73" t="s">
        <v>26</v>
      </c>
      <c r="D2613" s="74">
        <v>2880000</v>
      </c>
      <c r="E2613" s="74">
        <v>2640000</v>
      </c>
      <c r="F2613" s="74">
        <v>3100000</v>
      </c>
      <c r="G2613" s="74">
        <v>3300000</v>
      </c>
    </row>
    <row r="2614" spans="1:7" x14ac:dyDescent="0.25">
      <c r="A2614" s="72">
        <v>4</v>
      </c>
      <c r="B2614" s="72">
        <v>22020305</v>
      </c>
      <c r="C2614" s="73" t="s">
        <v>27</v>
      </c>
      <c r="D2614" s="74">
        <v>2880000</v>
      </c>
      <c r="E2614" s="74">
        <v>2640000</v>
      </c>
      <c r="F2614" s="74">
        <v>3100000</v>
      </c>
      <c r="G2614" s="74">
        <v>3200000</v>
      </c>
    </row>
    <row r="2615" spans="1:7" ht="26.4" x14ac:dyDescent="0.25">
      <c r="A2615" s="72">
        <v>5</v>
      </c>
      <c r="B2615" s="72">
        <v>22020401</v>
      </c>
      <c r="C2615" s="73" t="s">
        <v>28</v>
      </c>
      <c r="D2615" s="74">
        <v>2880000</v>
      </c>
      <c r="E2615" s="74">
        <v>2640000</v>
      </c>
      <c r="F2615" s="74">
        <v>6100000</v>
      </c>
      <c r="G2615" s="74">
        <v>6200000</v>
      </c>
    </row>
    <row r="2616" spans="1:7" x14ac:dyDescent="0.25">
      <c r="A2616" s="72">
        <v>6</v>
      </c>
      <c r="B2616" s="72">
        <v>22020402</v>
      </c>
      <c r="C2616" s="73" t="s">
        <v>29</v>
      </c>
      <c r="D2616" s="74">
        <v>2880000</v>
      </c>
      <c r="E2616" s="74">
        <v>2640000</v>
      </c>
      <c r="F2616" s="74">
        <v>3100000</v>
      </c>
      <c r="G2616" s="74">
        <v>3300000</v>
      </c>
    </row>
    <row r="2617" spans="1:7" x14ac:dyDescent="0.25">
      <c r="A2617" s="72">
        <v>7</v>
      </c>
      <c r="B2617" s="72">
        <v>22020406</v>
      </c>
      <c r="C2617" s="73" t="s">
        <v>56</v>
      </c>
      <c r="D2617" s="75">
        <v>0</v>
      </c>
      <c r="E2617" s="75">
        <v>0</v>
      </c>
      <c r="F2617" s="75">
        <v>0</v>
      </c>
      <c r="G2617" s="75">
        <v>0</v>
      </c>
    </row>
    <row r="2618" spans="1:7" x14ac:dyDescent="0.25">
      <c r="A2618" s="72">
        <v>8</v>
      </c>
      <c r="B2618" s="72">
        <v>22020501</v>
      </c>
      <c r="C2618" s="73" t="s">
        <v>30</v>
      </c>
      <c r="D2618" s="74">
        <v>2880000</v>
      </c>
      <c r="E2618" s="74">
        <v>2640000</v>
      </c>
      <c r="F2618" s="74">
        <v>5100000</v>
      </c>
      <c r="G2618" s="74">
        <v>5200000</v>
      </c>
    </row>
    <row r="2619" spans="1:7" x14ac:dyDescent="0.25">
      <c r="A2619" s="72">
        <v>9</v>
      </c>
      <c r="B2619" s="72">
        <v>22021001</v>
      </c>
      <c r="C2619" s="73" t="s">
        <v>45</v>
      </c>
      <c r="D2619" s="74">
        <v>2880000</v>
      </c>
      <c r="E2619" s="74">
        <v>2640000</v>
      </c>
      <c r="F2619" s="74">
        <v>5600000</v>
      </c>
      <c r="G2619" s="74">
        <v>6000000</v>
      </c>
    </row>
    <row r="2620" spans="1:7" x14ac:dyDescent="0.25">
      <c r="A2620" s="72">
        <v>10</v>
      </c>
      <c r="B2620" s="72">
        <v>22021003</v>
      </c>
      <c r="C2620" s="73" t="s">
        <v>47</v>
      </c>
      <c r="D2620" s="74">
        <v>2880000</v>
      </c>
      <c r="E2620" s="74">
        <v>2640000</v>
      </c>
      <c r="F2620" s="74">
        <v>3100000</v>
      </c>
      <c r="G2620" s="74">
        <v>3250000</v>
      </c>
    </row>
    <row r="2621" spans="1:7" x14ac:dyDescent="0.25">
      <c r="A2621" s="72">
        <v>11</v>
      </c>
      <c r="B2621" s="72">
        <v>22021007</v>
      </c>
      <c r="C2621" s="73" t="s">
        <v>48</v>
      </c>
      <c r="D2621" s="74">
        <v>2880000</v>
      </c>
      <c r="E2621" s="74">
        <v>2640000</v>
      </c>
      <c r="F2621" s="74">
        <v>3100000</v>
      </c>
      <c r="G2621" s="74">
        <v>3225000</v>
      </c>
    </row>
    <row r="2622" spans="1:7" x14ac:dyDescent="0.25">
      <c r="A2622" s="223" t="s">
        <v>31</v>
      </c>
      <c r="B2622" s="223"/>
      <c r="C2622" s="223"/>
      <c r="D2622" s="76">
        <v>28800000</v>
      </c>
      <c r="E2622" s="76">
        <v>26400000</v>
      </c>
      <c r="F2622" s="76">
        <v>43500000</v>
      </c>
      <c r="G2622" s="76">
        <v>45675000</v>
      </c>
    </row>
    <row r="2623" spans="1:7" x14ac:dyDescent="0.25">
      <c r="A2623" s="71">
        <v>161</v>
      </c>
      <c r="B2623" s="71">
        <v>12300300100</v>
      </c>
      <c r="C2623" s="224" t="s">
        <v>295</v>
      </c>
      <c r="D2623" s="224"/>
      <c r="E2623" s="224"/>
      <c r="F2623" s="224"/>
      <c r="G2623" s="224"/>
    </row>
    <row r="2624" spans="1:7" x14ac:dyDescent="0.25">
      <c r="A2624" s="72">
        <v>1</v>
      </c>
      <c r="B2624" s="72">
        <v>22020803</v>
      </c>
      <c r="C2624" s="73" t="s">
        <v>44</v>
      </c>
      <c r="D2624" s="74">
        <v>65000000</v>
      </c>
      <c r="E2624" s="74">
        <v>68500000</v>
      </c>
      <c r="F2624" s="74">
        <v>232500000</v>
      </c>
      <c r="G2624" s="74">
        <v>194000000</v>
      </c>
    </row>
    <row r="2625" spans="1:7" x14ac:dyDescent="0.25">
      <c r="A2625" s="72">
        <v>2</v>
      </c>
      <c r="B2625" s="72">
        <v>22021008</v>
      </c>
      <c r="C2625" s="73" t="s">
        <v>65</v>
      </c>
      <c r="D2625" s="74">
        <v>5680000</v>
      </c>
      <c r="E2625" s="75">
        <v>0</v>
      </c>
      <c r="F2625" s="75">
        <v>0</v>
      </c>
      <c r="G2625" s="74">
        <v>6000000</v>
      </c>
    </row>
    <row r="2626" spans="1:7" x14ac:dyDescent="0.25">
      <c r="A2626" s="223" t="s">
        <v>31</v>
      </c>
      <c r="B2626" s="223"/>
      <c r="C2626" s="223"/>
      <c r="D2626" s="76">
        <v>70680000</v>
      </c>
      <c r="E2626" s="76">
        <v>68500000</v>
      </c>
      <c r="F2626" s="76">
        <v>232500000</v>
      </c>
      <c r="G2626" s="76">
        <v>200000000</v>
      </c>
    </row>
    <row r="2627" spans="1:7" x14ac:dyDescent="0.25">
      <c r="A2627" s="71">
        <v>162</v>
      </c>
      <c r="B2627" s="71">
        <v>12500700400</v>
      </c>
      <c r="C2627" s="224" t="s">
        <v>296</v>
      </c>
      <c r="D2627" s="224"/>
      <c r="E2627" s="224"/>
      <c r="F2627" s="224"/>
      <c r="G2627" s="224"/>
    </row>
    <row r="2628" spans="1:7" x14ac:dyDescent="0.25">
      <c r="A2628" s="72">
        <v>1</v>
      </c>
      <c r="B2628" s="72">
        <v>22020102</v>
      </c>
      <c r="C2628" s="73" t="s">
        <v>25</v>
      </c>
      <c r="D2628" s="74">
        <v>6819600</v>
      </c>
      <c r="E2628" s="74">
        <v>1136600</v>
      </c>
      <c r="F2628" s="74">
        <v>9800000</v>
      </c>
      <c r="G2628" s="74">
        <v>10000000</v>
      </c>
    </row>
    <row r="2629" spans="1:7" x14ac:dyDescent="0.25">
      <c r="A2629" s="72">
        <v>2</v>
      </c>
      <c r="B2629" s="72">
        <v>22020201</v>
      </c>
      <c r="C2629" s="73" t="s">
        <v>33</v>
      </c>
      <c r="D2629" s="74">
        <v>131760</v>
      </c>
      <c r="E2629" s="74">
        <v>21960</v>
      </c>
      <c r="F2629" s="74">
        <v>170000</v>
      </c>
      <c r="G2629" s="74">
        <v>1150000</v>
      </c>
    </row>
    <row r="2630" spans="1:7" x14ac:dyDescent="0.25">
      <c r="A2630" s="72">
        <v>3</v>
      </c>
      <c r="B2630" s="72">
        <v>22020202</v>
      </c>
      <c r="C2630" s="73" t="s">
        <v>34</v>
      </c>
      <c r="D2630" s="74">
        <v>372000</v>
      </c>
      <c r="E2630" s="74">
        <v>62000</v>
      </c>
      <c r="F2630" s="74">
        <v>580000</v>
      </c>
      <c r="G2630" s="74">
        <v>600000</v>
      </c>
    </row>
    <row r="2631" spans="1:7" x14ac:dyDescent="0.25">
      <c r="A2631" s="72">
        <v>4</v>
      </c>
      <c r="B2631" s="72">
        <v>22020301</v>
      </c>
      <c r="C2631" s="73" t="s">
        <v>26</v>
      </c>
      <c r="D2631" s="74">
        <v>1704960</v>
      </c>
      <c r="E2631" s="74">
        <v>284160</v>
      </c>
      <c r="F2631" s="74">
        <v>3200000</v>
      </c>
      <c r="G2631" s="74">
        <v>3200000</v>
      </c>
    </row>
    <row r="2632" spans="1:7" x14ac:dyDescent="0.25">
      <c r="A2632" s="72">
        <v>5</v>
      </c>
      <c r="B2632" s="72">
        <v>22020305</v>
      </c>
      <c r="C2632" s="73" t="s">
        <v>27</v>
      </c>
      <c r="D2632" s="74">
        <v>659400</v>
      </c>
      <c r="E2632" s="74">
        <v>109900</v>
      </c>
      <c r="F2632" s="74">
        <v>1950000</v>
      </c>
      <c r="G2632" s="74">
        <v>1950000</v>
      </c>
    </row>
    <row r="2633" spans="1:7" ht="26.4" x14ac:dyDescent="0.25">
      <c r="A2633" s="72">
        <v>6</v>
      </c>
      <c r="B2633" s="72">
        <v>22020401</v>
      </c>
      <c r="C2633" s="73" t="s">
        <v>28</v>
      </c>
      <c r="D2633" s="74">
        <v>774840</v>
      </c>
      <c r="E2633" s="74">
        <v>129140</v>
      </c>
      <c r="F2633" s="74">
        <v>2200000</v>
      </c>
      <c r="G2633" s="74">
        <v>2200000</v>
      </c>
    </row>
    <row r="2634" spans="1:7" x14ac:dyDescent="0.25">
      <c r="A2634" s="72">
        <v>7</v>
      </c>
      <c r="B2634" s="72">
        <v>22020402</v>
      </c>
      <c r="C2634" s="73" t="s">
        <v>29</v>
      </c>
      <c r="D2634" s="74">
        <v>930000</v>
      </c>
      <c r="E2634" s="74">
        <v>155000</v>
      </c>
      <c r="F2634" s="74">
        <v>1500000</v>
      </c>
      <c r="G2634" s="74">
        <v>1500000</v>
      </c>
    </row>
    <row r="2635" spans="1:7" x14ac:dyDescent="0.25">
      <c r="A2635" s="72">
        <v>8</v>
      </c>
      <c r="B2635" s="72">
        <v>22020501</v>
      </c>
      <c r="C2635" s="73" t="s">
        <v>30</v>
      </c>
      <c r="D2635" s="74">
        <v>155040</v>
      </c>
      <c r="E2635" s="74">
        <v>25840</v>
      </c>
      <c r="F2635" s="74">
        <v>1300000</v>
      </c>
      <c r="G2635" s="74">
        <v>1500000</v>
      </c>
    </row>
    <row r="2636" spans="1:7" x14ac:dyDescent="0.25">
      <c r="A2636" s="72">
        <v>9</v>
      </c>
      <c r="B2636" s="72">
        <v>22021007</v>
      </c>
      <c r="C2636" s="73" t="s">
        <v>48</v>
      </c>
      <c r="D2636" s="74">
        <v>7052400</v>
      </c>
      <c r="E2636" s="74">
        <v>1175400</v>
      </c>
      <c r="F2636" s="74">
        <v>9300000</v>
      </c>
      <c r="G2636" s="74">
        <v>9400000</v>
      </c>
    </row>
    <row r="2637" spans="1:7" x14ac:dyDescent="0.25">
      <c r="A2637" s="223" t="s">
        <v>31</v>
      </c>
      <c r="B2637" s="223"/>
      <c r="C2637" s="223"/>
      <c r="D2637" s="76">
        <v>18600000</v>
      </c>
      <c r="E2637" s="76">
        <v>3100000</v>
      </c>
      <c r="F2637" s="76">
        <v>30000000</v>
      </c>
      <c r="G2637" s="76">
        <v>31500000</v>
      </c>
    </row>
    <row r="2638" spans="1:7" x14ac:dyDescent="0.25">
      <c r="A2638" s="71">
        <v>163</v>
      </c>
      <c r="B2638" s="71">
        <v>23100100200</v>
      </c>
      <c r="C2638" s="224" t="s">
        <v>297</v>
      </c>
      <c r="D2638" s="224"/>
      <c r="E2638" s="224"/>
      <c r="F2638" s="224"/>
      <c r="G2638" s="224"/>
    </row>
    <row r="2639" spans="1:7" x14ac:dyDescent="0.25">
      <c r="A2639" s="72">
        <v>1</v>
      </c>
      <c r="B2639" s="72">
        <v>22020102</v>
      </c>
      <c r="C2639" s="73" t="s">
        <v>25</v>
      </c>
      <c r="D2639" s="75">
        <v>0</v>
      </c>
      <c r="E2639" s="75">
        <v>0</v>
      </c>
      <c r="F2639" s="74">
        <v>14000000</v>
      </c>
      <c r="G2639" s="74">
        <v>10000000</v>
      </c>
    </row>
    <row r="2640" spans="1:7" x14ac:dyDescent="0.25">
      <c r="A2640" s="72">
        <v>2</v>
      </c>
      <c r="B2640" s="72">
        <v>22020201</v>
      </c>
      <c r="C2640" s="73" t="s">
        <v>33</v>
      </c>
      <c r="D2640" s="75">
        <v>0</v>
      </c>
      <c r="E2640" s="75">
        <v>0</v>
      </c>
      <c r="F2640" s="75">
        <v>0</v>
      </c>
      <c r="G2640" s="74">
        <v>4000000</v>
      </c>
    </row>
    <row r="2641" spans="1:7" x14ac:dyDescent="0.25">
      <c r="A2641" s="72">
        <v>3</v>
      </c>
      <c r="B2641" s="72">
        <v>22020203</v>
      </c>
      <c r="C2641" s="73" t="s">
        <v>53</v>
      </c>
      <c r="D2641" s="75">
        <v>0</v>
      </c>
      <c r="E2641" s="75">
        <v>0</v>
      </c>
      <c r="F2641" s="75">
        <v>0</v>
      </c>
      <c r="G2641" s="74">
        <v>6000000</v>
      </c>
    </row>
    <row r="2642" spans="1:7" x14ac:dyDescent="0.25">
      <c r="A2642" s="72">
        <v>4</v>
      </c>
      <c r="B2642" s="72">
        <v>22020301</v>
      </c>
      <c r="C2642" s="73" t="s">
        <v>26</v>
      </c>
      <c r="D2642" s="75">
        <v>0</v>
      </c>
      <c r="E2642" s="75">
        <v>0</v>
      </c>
      <c r="F2642" s="74">
        <v>5000000</v>
      </c>
      <c r="G2642" s="74">
        <v>5000000</v>
      </c>
    </row>
    <row r="2643" spans="1:7" x14ac:dyDescent="0.25">
      <c r="A2643" s="72">
        <v>5</v>
      </c>
      <c r="B2643" s="72">
        <v>22020304</v>
      </c>
      <c r="C2643" s="73" t="s">
        <v>37</v>
      </c>
      <c r="D2643" s="75">
        <v>0</v>
      </c>
      <c r="E2643" s="75">
        <v>0</v>
      </c>
      <c r="F2643" s="75">
        <v>0</v>
      </c>
      <c r="G2643" s="74">
        <v>4000000</v>
      </c>
    </row>
    <row r="2644" spans="1:7" x14ac:dyDescent="0.25">
      <c r="A2644" s="72">
        <v>6</v>
      </c>
      <c r="B2644" s="72">
        <v>22020305</v>
      </c>
      <c r="C2644" s="73" t="s">
        <v>27</v>
      </c>
      <c r="D2644" s="75">
        <v>0</v>
      </c>
      <c r="E2644" s="75">
        <v>0</v>
      </c>
      <c r="F2644" s="74">
        <v>10000000</v>
      </c>
      <c r="G2644" s="74">
        <v>5000000</v>
      </c>
    </row>
    <row r="2645" spans="1:7" x14ac:dyDescent="0.25">
      <c r="A2645" s="72">
        <v>7</v>
      </c>
      <c r="B2645" s="72">
        <v>22020317</v>
      </c>
      <c r="C2645" s="73" t="s">
        <v>105</v>
      </c>
      <c r="D2645" s="75">
        <v>0</v>
      </c>
      <c r="E2645" s="75">
        <v>0</v>
      </c>
      <c r="F2645" s="75">
        <v>0</v>
      </c>
      <c r="G2645" s="74">
        <v>1000000</v>
      </c>
    </row>
    <row r="2646" spans="1:7" ht="26.4" x14ac:dyDescent="0.25">
      <c r="A2646" s="72">
        <v>8</v>
      </c>
      <c r="B2646" s="72">
        <v>22020401</v>
      </c>
      <c r="C2646" s="73" t="s">
        <v>28</v>
      </c>
      <c r="D2646" s="75">
        <v>0</v>
      </c>
      <c r="E2646" s="75">
        <v>0</v>
      </c>
      <c r="F2646" s="74">
        <v>5000000</v>
      </c>
      <c r="G2646" s="74">
        <v>5000000</v>
      </c>
    </row>
    <row r="2647" spans="1:7" x14ac:dyDescent="0.25">
      <c r="A2647" s="72">
        <v>9</v>
      </c>
      <c r="B2647" s="72">
        <v>22020402</v>
      </c>
      <c r="C2647" s="73" t="s">
        <v>29</v>
      </c>
      <c r="D2647" s="75">
        <v>0</v>
      </c>
      <c r="E2647" s="75">
        <v>0</v>
      </c>
      <c r="F2647" s="74">
        <v>5000000</v>
      </c>
      <c r="G2647" s="75">
        <v>0</v>
      </c>
    </row>
    <row r="2648" spans="1:7" x14ac:dyDescent="0.25">
      <c r="A2648" s="72">
        <v>10</v>
      </c>
      <c r="B2648" s="72">
        <v>22020406</v>
      </c>
      <c r="C2648" s="73" t="s">
        <v>56</v>
      </c>
      <c r="D2648" s="75">
        <v>0</v>
      </c>
      <c r="E2648" s="75">
        <v>0</v>
      </c>
      <c r="F2648" s="75">
        <v>0</v>
      </c>
      <c r="G2648" s="74">
        <v>2200000</v>
      </c>
    </row>
    <row r="2649" spans="1:7" x14ac:dyDescent="0.25">
      <c r="A2649" s="72">
        <v>11</v>
      </c>
      <c r="B2649" s="72">
        <v>22021001</v>
      </c>
      <c r="C2649" s="73" t="s">
        <v>45</v>
      </c>
      <c r="D2649" s="75">
        <v>0</v>
      </c>
      <c r="E2649" s="75">
        <v>0</v>
      </c>
      <c r="F2649" s="74">
        <v>5000000</v>
      </c>
      <c r="G2649" s="74">
        <v>4000000</v>
      </c>
    </row>
    <row r="2650" spans="1:7" x14ac:dyDescent="0.25">
      <c r="A2650" s="223" t="s">
        <v>31</v>
      </c>
      <c r="B2650" s="223"/>
      <c r="C2650" s="223"/>
      <c r="D2650" s="77">
        <v>0</v>
      </c>
      <c r="E2650" s="77">
        <v>0</v>
      </c>
      <c r="F2650" s="76">
        <v>44000000</v>
      </c>
      <c r="G2650" s="76">
        <v>46200000</v>
      </c>
    </row>
    <row r="2651" spans="1:7" x14ac:dyDescent="0.25">
      <c r="A2651" s="71">
        <v>164</v>
      </c>
      <c r="B2651" s="71">
        <v>23800101100</v>
      </c>
      <c r="C2651" s="224" t="s">
        <v>298</v>
      </c>
      <c r="D2651" s="224"/>
      <c r="E2651" s="224"/>
      <c r="F2651" s="224"/>
      <c r="G2651" s="224"/>
    </row>
    <row r="2652" spans="1:7" x14ac:dyDescent="0.25">
      <c r="A2652" s="72">
        <v>1</v>
      </c>
      <c r="B2652" s="72">
        <v>22020102</v>
      </c>
      <c r="C2652" s="73" t="s">
        <v>25</v>
      </c>
      <c r="D2652" s="75">
        <v>0</v>
      </c>
      <c r="E2652" s="75">
        <v>0</v>
      </c>
      <c r="F2652" s="74">
        <v>8000000</v>
      </c>
      <c r="G2652" s="74">
        <v>8800000</v>
      </c>
    </row>
    <row r="2653" spans="1:7" x14ac:dyDescent="0.25">
      <c r="A2653" s="72">
        <v>2</v>
      </c>
      <c r="B2653" s="72">
        <v>22021002</v>
      </c>
      <c r="C2653" s="73" t="s">
        <v>46</v>
      </c>
      <c r="D2653" s="75">
        <v>0</v>
      </c>
      <c r="E2653" s="75">
        <v>0</v>
      </c>
      <c r="F2653" s="74">
        <v>8000000</v>
      </c>
      <c r="G2653" s="74">
        <v>8000000</v>
      </c>
    </row>
    <row r="2654" spans="1:7" x14ac:dyDescent="0.25">
      <c r="A2654" s="223" t="s">
        <v>31</v>
      </c>
      <c r="B2654" s="223"/>
      <c r="C2654" s="223"/>
      <c r="D2654" s="77">
        <v>0</v>
      </c>
      <c r="E2654" s="77">
        <v>0</v>
      </c>
      <c r="F2654" s="76">
        <v>16000000</v>
      </c>
      <c r="G2654" s="76">
        <v>16800000</v>
      </c>
    </row>
    <row r="2655" spans="1:7" x14ac:dyDescent="0.25">
      <c r="A2655" s="71">
        <v>165</v>
      </c>
      <c r="B2655" s="71">
        <v>23800101000</v>
      </c>
      <c r="C2655" s="224" t="s">
        <v>299</v>
      </c>
      <c r="D2655" s="224"/>
      <c r="E2655" s="224"/>
      <c r="F2655" s="224"/>
      <c r="G2655" s="224"/>
    </row>
    <row r="2656" spans="1:7" x14ac:dyDescent="0.25">
      <c r="A2656" s="72">
        <v>1</v>
      </c>
      <c r="B2656" s="72">
        <v>22020102</v>
      </c>
      <c r="C2656" s="73" t="s">
        <v>25</v>
      </c>
      <c r="D2656" s="75">
        <v>0</v>
      </c>
      <c r="E2656" s="75">
        <v>0</v>
      </c>
      <c r="F2656" s="74">
        <v>18000000</v>
      </c>
      <c r="G2656" s="74">
        <v>18000000</v>
      </c>
    </row>
    <row r="2657" spans="1:7" ht="26.4" x14ac:dyDescent="0.25">
      <c r="A2657" s="72">
        <v>2</v>
      </c>
      <c r="B2657" s="72">
        <v>22020401</v>
      </c>
      <c r="C2657" s="73" t="s">
        <v>28</v>
      </c>
      <c r="D2657" s="75">
        <v>0</v>
      </c>
      <c r="E2657" s="75">
        <v>0</v>
      </c>
      <c r="F2657" s="74">
        <v>18000000</v>
      </c>
      <c r="G2657" s="74">
        <v>18000000</v>
      </c>
    </row>
    <row r="2658" spans="1:7" x14ac:dyDescent="0.25">
      <c r="A2658" s="72">
        <v>3</v>
      </c>
      <c r="B2658" s="72">
        <v>22021002</v>
      </c>
      <c r="C2658" s="73" t="s">
        <v>46</v>
      </c>
      <c r="D2658" s="75">
        <v>0</v>
      </c>
      <c r="E2658" s="75">
        <v>0</v>
      </c>
      <c r="F2658" s="74">
        <v>18000000</v>
      </c>
      <c r="G2658" s="74">
        <v>20700000</v>
      </c>
    </row>
    <row r="2659" spans="1:7" x14ac:dyDescent="0.25">
      <c r="A2659" s="223" t="s">
        <v>31</v>
      </c>
      <c r="B2659" s="223"/>
      <c r="C2659" s="223"/>
      <c r="D2659" s="77">
        <v>0</v>
      </c>
      <c r="E2659" s="77">
        <v>0</v>
      </c>
      <c r="F2659" s="76">
        <v>54000000</v>
      </c>
      <c r="G2659" s="76">
        <v>56700000</v>
      </c>
    </row>
    <row r="2660" spans="1:7" x14ac:dyDescent="0.25">
      <c r="A2660" s="71">
        <v>166</v>
      </c>
      <c r="B2660" s="71">
        <v>23800400200</v>
      </c>
      <c r="C2660" s="224" t="s">
        <v>300</v>
      </c>
      <c r="D2660" s="224"/>
      <c r="E2660" s="224"/>
      <c r="F2660" s="224"/>
      <c r="G2660" s="224"/>
    </row>
    <row r="2661" spans="1:7" x14ac:dyDescent="0.25">
      <c r="A2661" s="72">
        <v>1</v>
      </c>
      <c r="B2661" s="72">
        <v>22020102</v>
      </c>
      <c r="C2661" s="73" t="s">
        <v>25</v>
      </c>
      <c r="D2661" s="75">
        <v>0</v>
      </c>
      <c r="E2661" s="75">
        <v>0</v>
      </c>
      <c r="F2661" s="75">
        <v>0</v>
      </c>
      <c r="G2661" s="75">
        <v>0</v>
      </c>
    </row>
    <row r="2662" spans="1:7" x14ac:dyDescent="0.25">
      <c r="A2662" s="72">
        <v>2</v>
      </c>
      <c r="B2662" s="72">
        <v>22020301</v>
      </c>
      <c r="C2662" s="73" t="s">
        <v>26</v>
      </c>
      <c r="D2662" s="75">
        <v>0</v>
      </c>
      <c r="E2662" s="75">
        <v>0</v>
      </c>
      <c r="F2662" s="74">
        <v>5000000</v>
      </c>
      <c r="G2662" s="74">
        <v>5000000</v>
      </c>
    </row>
    <row r="2663" spans="1:7" ht="26.4" x14ac:dyDescent="0.25">
      <c r="A2663" s="72">
        <v>3</v>
      </c>
      <c r="B2663" s="72">
        <v>22020401</v>
      </c>
      <c r="C2663" s="73" t="s">
        <v>28</v>
      </c>
      <c r="D2663" s="75">
        <v>0</v>
      </c>
      <c r="E2663" s="75">
        <v>0</v>
      </c>
      <c r="F2663" s="74">
        <v>5000000</v>
      </c>
      <c r="G2663" s="74">
        <v>6000000</v>
      </c>
    </row>
    <row r="2664" spans="1:7" x14ac:dyDescent="0.25">
      <c r="A2664" s="72">
        <v>4</v>
      </c>
      <c r="B2664" s="72">
        <v>22020501</v>
      </c>
      <c r="C2664" s="73" t="s">
        <v>30</v>
      </c>
      <c r="D2664" s="75">
        <v>0</v>
      </c>
      <c r="E2664" s="75">
        <v>0</v>
      </c>
      <c r="F2664" s="75">
        <v>0</v>
      </c>
      <c r="G2664" s="75">
        <v>0</v>
      </c>
    </row>
    <row r="2665" spans="1:7" x14ac:dyDescent="0.25">
      <c r="A2665" s="72">
        <v>5</v>
      </c>
      <c r="B2665" s="72">
        <v>22021001</v>
      </c>
      <c r="C2665" s="73" t="s">
        <v>45</v>
      </c>
      <c r="D2665" s="75">
        <v>0</v>
      </c>
      <c r="E2665" s="75">
        <v>0</v>
      </c>
      <c r="F2665" s="74">
        <v>5000000</v>
      </c>
      <c r="G2665" s="74">
        <v>5000000</v>
      </c>
    </row>
    <row r="2666" spans="1:7" x14ac:dyDescent="0.25">
      <c r="A2666" s="72">
        <v>6</v>
      </c>
      <c r="B2666" s="72">
        <v>22021003</v>
      </c>
      <c r="C2666" s="73" t="s">
        <v>47</v>
      </c>
      <c r="D2666" s="75">
        <v>0</v>
      </c>
      <c r="E2666" s="75">
        <v>0</v>
      </c>
      <c r="F2666" s="74">
        <v>5000000</v>
      </c>
      <c r="G2666" s="74">
        <v>5000000</v>
      </c>
    </row>
    <row r="2667" spans="1:7" x14ac:dyDescent="0.25">
      <c r="A2667" s="223" t="s">
        <v>31</v>
      </c>
      <c r="B2667" s="223"/>
      <c r="C2667" s="223"/>
      <c r="D2667" s="77">
        <v>0</v>
      </c>
      <c r="E2667" s="77">
        <v>0</v>
      </c>
      <c r="F2667" s="76">
        <v>20000000</v>
      </c>
      <c r="G2667" s="76">
        <v>21000000</v>
      </c>
    </row>
    <row r="2668" spans="1:7" x14ac:dyDescent="0.25">
      <c r="A2668" s="71">
        <v>167</v>
      </c>
      <c r="B2668" s="71">
        <v>51706400100</v>
      </c>
      <c r="C2668" s="224" t="s">
        <v>301</v>
      </c>
      <c r="D2668" s="224"/>
      <c r="E2668" s="224"/>
      <c r="F2668" s="224"/>
      <c r="G2668" s="224"/>
    </row>
    <row r="2669" spans="1:7" x14ac:dyDescent="0.25">
      <c r="A2669" s="72">
        <v>1</v>
      </c>
      <c r="B2669" s="72">
        <v>22020101</v>
      </c>
      <c r="C2669" s="73" t="s">
        <v>78</v>
      </c>
      <c r="D2669" s="75">
        <v>0</v>
      </c>
      <c r="E2669" s="75">
        <v>0</v>
      </c>
      <c r="F2669" s="74">
        <v>1500000</v>
      </c>
      <c r="G2669" s="74">
        <v>2000000</v>
      </c>
    </row>
    <row r="2670" spans="1:7" x14ac:dyDescent="0.25">
      <c r="A2670" s="72">
        <v>2</v>
      </c>
      <c r="B2670" s="72">
        <v>22020102</v>
      </c>
      <c r="C2670" s="73" t="s">
        <v>25</v>
      </c>
      <c r="D2670" s="75">
        <v>0</v>
      </c>
      <c r="E2670" s="75">
        <v>0</v>
      </c>
      <c r="F2670" s="74">
        <v>3000000</v>
      </c>
      <c r="G2670" s="74">
        <v>1500000</v>
      </c>
    </row>
    <row r="2671" spans="1:7" x14ac:dyDescent="0.25">
      <c r="A2671" s="72">
        <v>3</v>
      </c>
      <c r="B2671" s="72">
        <v>22020201</v>
      </c>
      <c r="C2671" s="73" t="s">
        <v>33</v>
      </c>
      <c r="D2671" s="75">
        <v>0</v>
      </c>
      <c r="E2671" s="75">
        <v>0</v>
      </c>
      <c r="F2671" s="74">
        <v>500000</v>
      </c>
      <c r="G2671" s="74">
        <v>2000000</v>
      </c>
    </row>
    <row r="2672" spans="1:7" x14ac:dyDescent="0.25">
      <c r="A2672" s="72">
        <v>4</v>
      </c>
      <c r="B2672" s="72">
        <v>22020301</v>
      </c>
      <c r="C2672" s="73" t="s">
        <v>26</v>
      </c>
      <c r="D2672" s="75">
        <v>0</v>
      </c>
      <c r="E2672" s="75">
        <v>0</v>
      </c>
      <c r="F2672" s="74">
        <v>1500000</v>
      </c>
      <c r="G2672" s="74">
        <v>1500000</v>
      </c>
    </row>
    <row r="2673" spans="1:7" x14ac:dyDescent="0.25">
      <c r="A2673" s="72">
        <v>5</v>
      </c>
      <c r="B2673" s="72">
        <v>22020501</v>
      </c>
      <c r="C2673" s="73" t="s">
        <v>30</v>
      </c>
      <c r="D2673" s="75">
        <v>0</v>
      </c>
      <c r="E2673" s="75">
        <v>0</v>
      </c>
      <c r="F2673" s="74">
        <v>1500000</v>
      </c>
      <c r="G2673" s="74">
        <v>3000000</v>
      </c>
    </row>
    <row r="2674" spans="1:7" x14ac:dyDescent="0.25">
      <c r="A2674" s="72">
        <v>6</v>
      </c>
      <c r="B2674" s="72">
        <v>22021007</v>
      </c>
      <c r="C2674" s="73" t="s">
        <v>48</v>
      </c>
      <c r="D2674" s="75">
        <v>0</v>
      </c>
      <c r="E2674" s="75">
        <v>0</v>
      </c>
      <c r="F2674" s="74">
        <v>2000000</v>
      </c>
      <c r="G2674" s="74">
        <v>500000</v>
      </c>
    </row>
    <row r="2675" spans="1:7" x14ac:dyDescent="0.25">
      <c r="A2675" s="223" t="s">
        <v>31</v>
      </c>
      <c r="B2675" s="223"/>
      <c r="C2675" s="223"/>
      <c r="D2675" s="77">
        <v>0</v>
      </c>
      <c r="E2675" s="77">
        <v>0</v>
      </c>
      <c r="F2675" s="76">
        <v>10000000</v>
      </c>
      <c r="G2675" s="76">
        <v>10500000</v>
      </c>
    </row>
    <row r="2676" spans="1:7" x14ac:dyDescent="0.25">
      <c r="A2676" s="71">
        <v>168</v>
      </c>
      <c r="B2676" s="71">
        <v>22205500100</v>
      </c>
      <c r="C2676" s="224" t="s">
        <v>302</v>
      </c>
      <c r="D2676" s="224"/>
      <c r="E2676" s="224"/>
      <c r="F2676" s="224"/>
      <c r="G2676" s="224"/>
    </row>
    <row r="2677" spans="1:7" x14ac:dyDescent="0.25">
      <c r="A2677" s="72">
        <v>1</v>
      </c>
      <c r="B2677" s="72">
        <v>22020102</v>
      </c>
      <c r="C2677" s="73" t="s">
        <v>25</v>
      </c>
      <c r="D2677" s="75">
        <v>0</v>
      </c>
      <c r="E2677" s="74">
        <v>1500000</v>
      </c>
      <c r="F2677" s="74">
        <v>2000000</v>
      </c>
      <c r="G2677" s="74">
        <v>2000000</v>
      </c>
    </row>
    <row r="2678" spans="1:7" x14ac:dyDescent="0.25">
      <c r="A2678" s="72">
        <v>2</v>
      </c>
      <c r="B2678" s="72">
        <v>22020201</v>
      </c>
      <c r="C2678" s="73" t="s">
        <v>33</v>
      </c>
      <c r="D2678" s="75">
        <v>0</v>
      </c>
      <c r="E2678" s="74">
        <v>522000</v>
      </c>
      <c r="F2678" s="74">
        <v>700000</v>
      </c>
      <c r="G2678" s="74">
        <v>1000000</v>
      </c>
    </row>
    <row r="2679" spans="1:7" x14ac:dyDescent="0.25">
      <c r="A2679" s="72">
        <v>3</v>
      </c>
      <c r="B2679" s="72">
        <v>22020202</v>
      </c>
      <c r="C2679" s="73" t="s">
        <v>34</v>
      </c>
      <c r="D2679" s="75">
        <v>0</v>
      </c>
      <c r="E2679" s="74">
        <v>270000</v>
      </c>
      <c r="F2679" s="74">
        <v>500000</v>
      </c>
      <c r="G2679" s="74">
        <v>500000</v>
      </c>
    </row>
    <row r="2680" spans="1:7" x14ac:dyDescent="0.25">
      <c r="A2680" s="72">
        <v>4</v>
      </c>
      <c r="B2680" s="72">
        <v>22020301</v>
      </c>
      <c r="C2680" s="73" t="s">
        <v>26</v>
      </c>
      <c r="D2680" s="75">
        <v>0</v>
      </c>
      <c r="E2680" s="74">
        <v>900000</v>
      </c>
      <c r="F2680" s="74">
        <v>1500000</v>
      </c>
      <c r="G2680" s="74">
        <v>1550000</v>
      </c>
    </row>
    <row r="2681" spans="1:7" x14ac:dyDescent="0.25">
      <c r="A2681" s="72">
        <v>5</v>
      </c>
      <c r="B2681" s="72">
        <v>22020305</v>
      </c>
      <c r="C2681" s="73" t="s">
        <v>27</v>
      </c>
      <c r="D2681" s="75">
        <v>0</v>
      </c>
      <c r="E2681" s="74">
        <v>270000</v>
      </c>
      <c r="F2681" s="74">
        <v>500000</v>
      </c>
      <c r="G2681" s="74">
        <v>500000</v>
      </c>
    </row>
    <row r="2682" spans="1:7" ht="26.4" x14ac:dyDescent="0.25">
      <c r="A2682" s="72">
        <v>6</v>
      </c>
      <c r="B2682" s="72">
        <v>22020401</v>
      </c>
      <c r="C2682" s="73" t="s">
        <v>28</v>
      </c>
      <c r="D2682" s="75">
        <v>0</v>
      </c>
      <c r="E2682" s="74">
        <v>900000</v>
      </c>
      <c r="F2682" s="74">
        <v>1500000</v>
      </c>
      <c r="G2682" s="74">
        <v>1500000</v>
      </c>
    </row>
    <row r="2683" spans="1:7" x14ac:dyDescent="0.25">
      <c r="A2683" s="72">
        <v>7</v>
      </c>
      <c r="B2683" s="72">
        <v>22020402</v>
      </c>
      <c r="C2683" s="73" t="s">
        <v>29</v>
      </c>
      <c r="D2683" s="75">
        <v>0</v>
      </c>
      <c r="E2683" s="74">
        <v>210000</v>
      </c>
      <c r="F2683" s="74">
        <v>500000</v>
      </c>
      <c r="G2683" s="74">
        <v>500000</v>
      </c>
    </row>
    <row r="2684" spans="1:7" x14ac:dyDescent="0.25">
      <c r="A2684" s="72">
        <v>8</v>
      </c>
      <c r="B2684" s="72">
        <v>22020501</v>
      </c>
      <c r="C2684" s="73" t="s">
        <v>30</v>
      </c>
      <c r="D2684" s="75">
        <v>0</v>
      </c>
      <c r="E2684" s="74">
        <v>1476000</v>
      </c>
      <c r="F2684" s="74">
        <v>3000000</v>
      </c>
      <c r="G2684" s="74">
        <v>3000000</v>
      </c>
    </row>
    <row r="2685" spans="1:7" x14ac:dyDescent="0.25">
      <c r="A2685" s="72">
        <v>9</v>
      </c>
      <c r="B2685" s="72">
        <v>22020801</v>
      </c>
      <c r="C2685" s="73" t="s">
        <v>64</v>
      </c>
      <c r="D2685" s="75">
        <v>0</v>
      </c>
      <c r="E2685" s="74">
        <v>900000</v>
      </c>
      <c r="F2685" s="74">
        <v>1500000</v>
      </c>
      <c r="G2685" s="74">
        <v>1700000</v>
      </c>
    </row>
    <row r="2686" spans="1:7" x14ac:dyDescent="0.25">
      <c r="A2686" s="72">
        <v>10</v>
      </c>
      <c r="B2686" s="72">
        <v>22021001</v>
      </c>
      <c r="C2686" s="73" t="s">
        <v>45</v>
      </c>
      <c r="D2686" s="75">
        <v>0</v>
      </c>
      <c r="E2686" s="74">
        <v>900000</v>
      </c>
      <c r="F2686" s="74">
        <v>1500000</v>
      </c>
      <c r="G2686" s="74">
        <v>1500000</v>
      </c>
    </row>
    <row r="2687" spans="1:7" x14ac:dyDescent="0.25">
      <c r="A2687" s="72">
        <v>11</v>
      </c>
      <c r="B2687" s="72">
        <v>22021003</v>
      </c>
      <c r="C2687" s="73" t="s">
        <v>47</v>
      </c>
      <c r="D2687" s="75">
        <v>0</v>
      </c>
      <c r="E2687" s="74">
        <v>270000</v>
      </c>
      <c r="F2687" s="74">
        <v>500000</v>
      </c>
      <c r="G2687" s="74">
        <v>500000</v>
      </c>
    </row>
    <row r="2688" spans="1:7" x14ac:dyDescent="0.25">
      <c r="A2688" s="72">
        <v>12</v>
      </c>
      <c r="B2688" s="72">
        <v>22021007</v>
      </c>
      <c r="C2688" s="73" t="s">
        <v>48</v>
      </c>
      <c r="D2688" s="75">
        <v>0</v>
      </c>
      <c r="E2688" s="74">
        <v>828000</v>
      </c>
      <c r="F2688" s="74">
        <v>1300000</v>
      </c>
      <c r="G2688" s="74">
        <v>1500000</v>
      </c>
    </row>
    <row r="2689" spans="1:7" x14ac:dyDescent="0.25">
      <c r="A2689" s="223" t="s">
        <v>31</v>
      </c>
      <c r="B2689" s="223"/>
      <c r="C2689" s="223"/>
      <c r="D2689" s="77">
        <v>0</v>
      </c>
      <c r="E2689" s="76">
        <v>8946000</v>
      </c>
      <c r="F2689" s="76">
        <v>15000000</v>
      </c>
      <c r="G2689" s="76">
        <v>15750000</v>
      </c>
    </row>
    <row r="2690" spans="1:7" x14ac:dyDescent="0.25">
      <c r="A2690" s="71">
        <v>169</v>
      </c>
      <c r="B2690" s="71">
        <v>22800700300</v>
      </c>
      <c r="C2690" s="224" t="s">
        <v>303</v>
      </c>
      <c r="D2690" s="224"/>
      <c r="E2690" s="224"/>
      <c r="F2690" s="224"/>
      <c r="G2690" s="224"/>
    </row>
    <row r="2691" spans="1:7" x14ac:dyDescent="0.25">
      <c r="A2691" s="72">
        <v>1</v>
      </c>
      <c r="B2691" s="72">
        <v>22020102</v>
      </c>
      <c r="C2691" s="73" t="s">
        <v>25</v>
      </c>
      <c r="D2691" s="75">
        <v>0</v>
      </c>
      <c r="E2691" s="74">
        <v>1885000</v>
      </c>
      <c r="F2691" s="74">
        <v>2500000</v>
      </c>
      <c r="G2691" s="74">
        <v>2700000</v>
      </c>
    </row>
    <row r="2692" spans="1:7" x14ac:dyDescent="0.25">
      <c r="A2692" s="72">
        <v>2</v>
      </c>
      <c r="B2692" s="72">
        <v>22020201</v>
      </c>
      <c r="C2692" s="73" t="s">
        <v>33</v>
      </c>
      <c r="D2692" s="75">
        <v>0</v>
      </c>
      <c r="E2692" s="74">
        <v>865000</v>
      </c>
      <c r="F2692" s="74">
        <v>1000000</v>
      </c>
      <c r="G2692" s="74">
        <v>1200000</v>
      </c>
    </row>
    <row r="2693" spans="1:7" x14ac:dyDescent="0.25">
      <c r="A2693" s="72">
        <v>3</v>
      </c>
      <c r="B2693" s="72">
        <v>22020202</v>
      </c>
      <c r="C2693" s="73" t="s">
        <v>34</v>
      </c>
      <c r="D2693" s="75">
        <v>0</v>
      </c>
      <c r="E2693" s="74">
        <v>865000</v>
      </c>
      <c r="F2693" s="74">
        <v>1000000</v>
      </c>
      <c r="G2693" s="74">
        <v>1000000</v>
      </c>
    </row>
    <row r="2694" spans="1:7" x14ac:dyDescent="0.25">
      <c r="A2694" s="72">
        <v>4</v>
      </c>
      <c r="B2694" s="72">
        <v>22020301</v>
      </c>
      <c r="C2694" s="73" t="s">
        <v>26</v>
      </c>
      <c r="D2694" s="75">
        <v>0</v>
      </c>
      <c r="E2694" s="74">
        <v>815000</v>
      </c>
      <c r="F2694" s="74">
        <v>1000000</v>
      </c>
      <c r="G2694" s="74">
        <v>1000000</v>
      </c>
    </row>
    <row r="2695" spans="1:7" x14ac:dyDescent="0.25">
      <c r="A2695" s="72">
        <v>5</v>
      </c>
      <c r="B2695" s="72">
        <v>22020501</v>
      </c>
      <c r="C2695" s="73" t="s">
        <v>30</v>
      </c>
      <c r="D2695" s="75">
        <v>0</v>
      </c>
      <c r="E2695" s="74">
        <v>2965000</v>
      </c>
      <c r="F2695" s="74">
        <v>5500000</v>
      </c>
      <c r="G2695" s="74">
        <v>5500000</v>
      </c>
    </row>
    <row r="2696" spans="1:7" x14ac:dyDescent="0.25">
      <c r="A2696" s="72">
        <v>6</v>
      </c>
      <c r="B2696" s="72">
        <v>22021001</v>
      </c>
      <c r="C2696" s="73" t="s">
        <v>45</v>
      </c>
      <c r="D2696" s="75">
        <v>0</v>
      </c>
      <c r="E2696" s="74">
        <v>605000</v>
      </c>
      <c r="F2696" s="74">
        <v>1000000</v>
      </c>
      <c r="G2696" s="74">
        <v>1200000</v>
      </c>
    </row>
    <row r="2697" spans="1:7" x14ac:dyDescent="0.25">
      <c r="A2697" s="223" t="s">
        <v>31</v>
      </c>
      <c r="B2697" s="223"/>
      <c r="C2697" s="223"/>
      <c r="D2697" s="77">
        <v>0</v>
      </c>
      <c r="E2697" s="76">
        <v>8000000</v>
      </c>
      <c r="F2697" s="76">
        <v>12000000</v>
      </c>
      <c r="G2697" s="76">
        <v>12600000</v>
      </c>
    </row>
    <row r="2698" spans="1:7" x14ac:dyDescent="0.25">
      <c r="A2698" s="71">
        <v>170</v>
      </c>
      <c r="B2698" s="71">
        <v>31805400100</v>
      </c>
      <c r="C2698" s="224" t="s">
        <v>304</v>
      </c>
      <c r="D2698" s="224"/>
      <c r="E2698" s="224"/>
      <c r="F2698" s="224"/>
      <c r="G2698" s="224"/>
    </row>
    <row r="2699" spans="1:7" x14ac:dyDescent="0.25">
      <c r="A2699" s="72">
        <v>1</v>
      </c>
      <c r="B2699" s="72">
        <v>22020102</v>
      </c>
      <c r="C2699" s="73" t="s">
        <v>25</v>
      </c>
      <c r="D2699" s="75">
        <v>0</v>
      </c>
      <c r="E2699" s="74">
        <v>6277500</v>
      </c>
      <c r="F2699" s="74">
        <v>8000000</v>
      </c>
      <c r="G2699" s="74">
        <v>10000000</v>
      </c>
    </row>
    <row r="2700" spans="1:7" x14ac:dyDescent="0.25">
      <c r="A2700" s="72">
        <v>2</v>
      </c>
      <c r="B2700" s="72">
        <v>22020201</v>
      </c>
      <c r="C2700" s="73" t="s">
        <v>33</v>
      </c>
      <c r="D2700" s="75">
        <v>0</v>
      </c>
      <c r="E2700" s="74">
        <v>705000</v>
      </c>
      <c r="F2700" s="74">
        <v>1000000</v>
      </c>
      <c r="G2700" s="74">
        <v>5000000</v>
      </c>
    </row>
    <row r="2701" spans="1:7" x14ac:dyDescent="0.25">
      <c r="A2701" s="72">
        <v>3</v>
      </c>
      <c r="B2701" s="72">
        <v>22020202</v>
      </c>
      <c r="C2701" s="73" t="s">
        <v>34</v>
      </c>
      <c r="D2701" s="75">
        <v>0</v>
      </c>
      <c r="E2701" s="74">
        <v>410000</v>
      </c>
      <c r="F2701" s="74">
        <v>500000</v>
      </c>
      <c r="G2701" s="74">
        <v>2000000</v>
      </c>
    </row>
    <row r="2702" spans="1:7" x14ac:dyDescent="0.25">
      <c r="A2702" s="72">
        <v>4</v>
      </c>
      <c r="B2702" s="72">
        <v>22020203</v>
      </c>
      <c r="C2702" s="73" t="s">
        <v>53</v>
      </c>
      <c r="D2702" s="75">
        <v>0</v>
      </c>
      <c r="E2702" s="74">
        <v>730000</v>
      </c>
      <c r="F2702" s="74">
        <v>1000000</v>
      </c>
      <c r="G2702" s="74">
        <v>3000000</v>
      </c>
    </row>
    <row r="2703" spans="1:7" x14ac:dyDescent="0.25">
      <c r="A2703" s="72">
        <v>5</v>
      </c>
      <c r="B2703" s="72">
        <v>22020206</v>
      </c>
      <c r="C2703" s="73" t="s">
        <v>209</v>
      </c>
      <c r="D2703" s="75">
        <v>0</v>
      </c>
      <c r="E2703" s="74">
        <v>340000</v>
      </c>
      <c r="F2703" s="74">
        <v>500000</v>
      </c>
      <c r="G2703" s="74">
        <v>2000000</v>
      </c>
    </row>
    <row r="2704" spans="1:7" x14ac:dyDescent="0.25">
      <c r="A2704" s="72">
        <v>6</v>
      </c>
      <c r="B2704" s="72">
        <v>22020301</v>
      </c>
      <c r="C2704" s="73" t="s">
        <v>26</v>
      </c>
      <c r="D2704" s="75">
        <v>0</v>
      </c>
      <c r="E2704" s="74">
        <v>1350000</v>
      </c>
      <c r="F2704" s="74">
        <v>1500000</v>
      </c>
      <c r="G2704" s="74">
        <v>7000000</v>
      </c>
    </row>
    <row r="2705" spans="1:7" x14ac:dyDescent="0.25">
      <c r="A2705" s="72">
        <v>7</v>
      </c>
      <c r="B2705" s="72">
        <v>22020303</v>
      </c>
      <c r="C2705" s="73" t="s">
        <v>36</v>
      </c>
      <c r="D2705" s="75">
        <v>0</v>
      </c>
      <c r="E2705" s="74">
        <v>750000</v>
      </c>
      <c r="F2705" s="74">
        <v>1000000</v>
      </c>
      <c r="G2705" s="74">
        <v>3000000</v>
      </c>
    </row>
    <row r="2706" spans="1:7" x14ac:dyDescent="0.25">
      <c r="A2706" s="72">
        <v>8</v>
      </c>
      <c r="B2706" s="72">
        <v>22020305</v>
      </c>
      <c r="C2706" s="73" t="s">
        <v>27</v>
      </c>
      <c r="D2706" s="75">
        <v>0</v>
      </c>
      <c r="E2706" s="74">
        <v>2430000</v>
      </c>
      <c r="F2706" s="74">
        <v>3000000</v>
      </c>
      <c r="G2706" s="74">
        <v>3000000</v>
      </c>
    </row>
    <row r="2707" spans="1:7" x14ac:dyDescent="0.25">
      <c r="A2707" s="72">
        <v>9</v>
      </c>
      <c r="B2707" s="72">
        <v>22020306</v>
      </c>
      <c r="C2707" s="73" t="s">
        <v>90</v>
      </c>
      <c r="D2707" s="75">
        <v>0</v>
      </c>
      <c r="E2707" s="74">
        <v>1900000</v>
      </c>
      <c r="F2707" s="74">
        <v>3000000</v>
      </c>
      <c r="G2707" s="74">
        <v>3000000</v>
      </c>
    </row>
    <row r="2708" spans="1:7" ht="26.4" x14ac:dyDescent="0.25">
      <c r="A2708" s="72">
        <v>10</v>
      </c>
      <c r="B2708" s="72">
        <v>22020401</v>
      </c>
      <c r="C2708" s="73" t="s">
        <v>28</v>
      </c>
      <c r="D2708" s="75">
        <v>0</v>
      </c>
      <c r="E2708" s="74">
        <v>5094500</v>
      </c>
      <c r="F2708" s="74">
        <v>10000000</v>
      </c>
      <c r="G2708" s="74">
        <v>10000000</v>
      </c>
    </row>
    <row r="2709" spans="1:7" x14ac:dyDescent="0.25">
      <c r="A2709" s="72">
        <v>11</v>
      </c>
      <c r="B2709" s="72">
        <v>22020402</v>
      </c>
      <c r="C2709" s="73" t="s">
        <v>29</v>
      </c>
      <c r="D2709" s="75">
        <v>0</v>
      </c>
      <c r="E2709" s="74">
        <v>1350000</v>
      </c>
      <c r="F2709" s="74">
        <v>2000000</v>
      </c>
      <c r="G2709" s="74">
        <v>2000000</v>
      </c>
    </row>
    <row r="2710" spans="1:7" x14ac:dyDescent="0.25">
      <c r="A2710" s="72">
        <v>12</v>
      </c>
      <c r="B2710" s="72">
        <v>22020406</v>
      </c>
      <c r="C2710" s="73" t="s">
        <v>56</v>
      </c>
      <c r="D2710" s="75">
        <v>0</v>
      </c>
      <c r="E2710" s="74">
        <v>2833000</v>
      </c>
      <c r="F2710" s="74">
        <v>4000000</v>
      </c>
      <c r="G2710" s="74">
        <v>4000000</v>
      </c>
    </row>
    <row r="2711" spans="1:7" x14ac:dyDescent="0.25">
      <c r="A2711" s="72">
        <v>13</v>
      </c>
      <c r="B2711" s="72">
        <v>22020501</v>
      </c>
      <c r="C2711" s="73" t="s">
        <v>30</v>
      </c>
      <c r="D2711" s="75">
        <v>0</v>
      </c>
      <c r="E2711" s="74">
        <v>2500000</v>
      </c>
      <c r="F2711" s="74">
        <v>10000000</v>
      </c>
      <c r="G2711" s="74">
        <v>10000000</v>
      </c>
    </row>
    <row r="2712" spans="1:7" x14ac:dyDescent="0.25">
      <c r="A2712" s="72">
        <v>14</v>
      </c>
      <c r="B2712" s="72">
        <v>22020801</v>
      </c>
      <c r="C2712" s="73" t="s">
        <v>64</v>
      </c>
      <c r="D2712" s="75">
        <v>0</v>
      </c>
      <c r="E2712" s="74">
        <v>6309500</v>
      </c>
      <c r="F2712" s="74">
        <v>12000000</v>
      </c>
      <c r="G2712" s="74">
        <v>12000000</v>
      </c>
    </row>
    <row r="2713" spans="1:7" x14ac:dyDescent="0.25">
      <c r="A2713" s="72">
        <v>15</v>
      </c>
      <c r="B2713" s="72">
        <v>22020803</v>
      </c>
      <c r="C2713" s="73" t="s">
        <v>44</v>
      </c>
      <c r="D2713" s="75">
        <v>0</v>
      </c>
      <c r="E2713" s="74">
        <v>2108000</v>
      </c>
      <c r="F2713" s="74">
        <v>5000000</v>
      </c>
      <c r="G2713" s="74">
        <v>7000000</v>
      </c>
    </row>
    <row r="2714" spans="1:7" x14ac:dyDescent="0.25">
      <c r="A2714" s="72">
        <v>16</v>
      </c>
      <c r="B2714" s="72">
        <v>22020901</v>
      </c>
      <c r="C2714" s="73" t="s">
        <v>57</v>
      </c>
      <c r="D2714" s="75">
        <v>0</v>
      </c>
      <c r="E2714" s="74">
        <v>14500</v>
      </c>
      <c r="F2714" s="74">
        <v>20000</v>
      </c>
      <c r="G2714" s="74">
        <v>20000</v>
      </c>
    </row>
    <row r="2715" spans="1:7" x14ac:dyDescent="0.25">
      <c r="A2715" s="72">
        <v>17</v>
      </c>
      <c r="B2715" s="72">
        <v>22021001</v>
      </c>
      <c r="C2715" s="73" t="s">
        <v>45</v>
      </c>
      <c r="D2715" s="75">
        <v>0</v>
      </c>
      <c r="E2715" s="74">
        <v>3790000</v>
      </c>
      <c r="F2715" s="74">
        <v>5000000</v>
      </c>
      <c r="G2715" s="74">
        <v>5000000</v>
      </c>
    </row>
    <row r="2716" spans="1:7" x14ac:dyDescent="0.25">
      <c r="A2716" s="72">
        <v>18</v>
      </c>
      <c r="B2716" s="72">
        <v>22021002</v>
      </c>
      <c r="C2716" s="73" t="s">
        <v>46</v>
      </c>
      <c r="D2716" s="75">
        <v>0</v>
      </c>
      <c r="E2716" s="74">
        <v>3050000</v>
      </c>
      <c r="F2716" s="74">
        <v>5000000</v>
      </c>
      <c r="G2716" s="74">
        <v>5000000</v>
      </c>
    </row>
    <row r="2717" spans="1:7" x14ac:dyDescent="0.25">
      <c r="A2717" s="72">
        <v>19</v>
      </c>
      <c r="B2717" s="72">
        <v>22021006</v>
      </c>
      <c r="C2717" s="73" t="s">
        <v>95</v>
      </c>
      <c r="D2717" s="75">
        <v>0</v>
      </c>
      <c r="E2717" s="74">
        <v>400000</v>
      </c>
      <c r="F2717" s="74">
        <v>480000</v>
      </c>
      <c r="G2717" s="74">
        <v>980000</v>
      </c>
    </row>
    <row r="2718" spans="1:7" x14ac:dyDescent="0.25">
      <c r="A2718" s="72">
        <v>20</v>
      </c>
      <c r="B2718" s="72">
        <v>22021007</v>
      </c>
      <c r="C2718" s="73" t="s">
        <v>48</v>
      </c>
      <c r="D2718" s="75">
        <v>0</v>
      </c>
      <c r="E2718" s="74">
        <v>4363000</v>
      </c>
      <c r="F2718" s="74">
        <v>5000000</v>
      </c>
      <c r="G2718" s="74">
        <v>5000000</v>
      </c>
    </row>
    <row r="2719" spans="1:7" x14ac:dyDescent="0.25">
      <c r="A2719" s="72">
        <v>21</v>
      </c>
      <c r="B2719" s="72">
        <v>22021008</v>
      </c>
      <c r="C2719" s="73" t="s">
        <v>65</v>
      </c>
      <c r="D2719" s="75">
        <v>0</v>
      </c>
      <c r="E2719" s="74">
        <v>1295000</v>
      </c>
      <c r="F2719" s="74">
        <v>2000000</v>
      </c>
      <c r="G2719" s="74">
        <v>5000000</v>
      </c>
    </row>
    <row r="2720" spans="1:7" x14ac:dyDescent="0.25">
      <c r="A2720" s="223" t="s">
        <v>31</v>
      </c>
      <c r="B2720" s="223"/>
      <c r="C2720" s="223"/>
      <c r="D2720" s="77">
        <v>0</v>
      </c>
      <c r="E2720" s="76">
        <v>48000000</v>
      </c>
      <c r="F2720" s="76">
        <v>80000000</v>
      </c>
      <c r="G2720" s="76">
        <v>104000000</v>
      </c>
    </row>
    <row r="2721" spans="1:7" x14ac:dyDescent="0.25">
      <c r="A2721" s="71">
        <v>171</v>
      </c>
      <c r="B2721" s="71">
        <v>31805100400</v>
      </c>
      <c r="C2721" s="224" t="s">
        <v>305</v>
      </c>
      <c r="D2721" s="224"/>
      <c r="E2721" s="224"/>
      <c r="F2721" s="224"/>
      <c r="G2721" s="224"/>
    </row>
    <row r="2722" spans="1:7" x14ac:dyDescent="0.25">
      <c r="A2722" s="72">
        <v>1</v>
      </c>
      <c r="B2722" s="72">
        <v>22020102</v>
      </c>
      <c r="C2722" s="73" t="s">
        <v>25</v>
      </c>
      <c r="D2722" s="75">
        <v>0</v>
      </c>
      <c r="E2722" s="74">
        <v>4070000</v>
      </c>
      <c r="F2722" s="74">
        <v>6000000</v>
      </c>
      <c r="G2722" s="74">
        <v>6000000</v>
      </c>
    </row>
    <row r="2723" spans="1:7" x14ac:dyDescent="0.25">
      <c r="A2723" s="72">
        <v>2</v>
      </c>
      <c r="B2723" s="72">
        <v>22020201</v>
      </c>
      <c r="C2723" s="73" t="s">
        <v>33</v>
      </c>
      <c r="D2723" s="75">
        <v>0</v>
      </c>
      <c r="E2723" s="74">
        <v>290000</v>
      </c>
      <c r="F2723" s="74">
        <v>500000</v>
      </c>
      <c r="G2723" s="74">
        <v>500000</v>
      </c>
    </row>
    <row r="2724" spans="1:7" x14ac:dyDescent="0.25">
      <c r="A2724" s="72">
        <v>3</v>
      </c>
      <c r="B2724" s="72">
        <v>22020202</v>
      </c>
      <c r="C2724" s="73" t="s">
        <v>34</v>
      </c>
      <c r="D2724" s="75">
        <v>0</v>
      </c>
      <c r="E2724" s="74">
        <v>770000</v>
      </c>
      <c r="F2724" s="74">
        <v>1000000</v>
      </c>
      <c r="G2724" s="74">
        <v>1000000</v>
      </c>
    </row>
    <row r="2725" spans="1:7" x14ac:dyDescent="0.25">
      <c r="A2725" s="72">
        <v>4</v>
      </c>
      <c r="B2725" s="72">
        <v>22020203</v>
      </c>
      <c r="C2725" s="73" t="s">
        <v>53</v>
      </c>
      <c r="D2725" s="75">
        <v>0</v>
      </c>
      <c r="E2725" s="74">
        <v>320000</v>
      </c>
      <c r="F2725" s="74">
        <v>500000</v>
      </c>
      <c r="G2725" s="74">
        <v>500000</v>
      </c>
    </row>
    <row r="2726" spans="1:7" x14ac:dyDescent="0.25">
      <c r="A2726" s="72">
        <v>5</v>
      </c>
      <c r="B2726" s="72">
        <v>22020206</v>
      </c>
      <c r="C2726" s="73" t="s">
        <v>209</v>
      </c>
      <c r="D2726" s="75">
        <v>0</v>
      </c>
      <c r="E2726" s="74">
        <v>480000</v>
      </c>
      <c r="F2726" s="74">
        <v>500000</v>
      </c>
      <c r="G2726" s="74">
        <v>500000</v>
      </c>
    </row>
    <row r="2727" spans="1:7" x14ac:dyDescent="0.25">
      <c r="A2727" s="72">
        <v>6</v>
      </c>
      <c r="B2727" s="72">
        <v>22020301</v>
      </c>
      <c r="C2727" s="73" t="s">
        <v>26</v>
      </c>
      <c r="D2727" s="75">
        <v>0</v>
      </c>
      <c r="E2727" s="74">
        <v>3220000</v>
      </c>
      <c r="F2727" s="74">
        <v>5000000</v>
      </c>
      <c r="G2727" s="74">
        <v>5000000</v>
      </c>
    </row>
    <row r="2728" spans="1:7" x14ac:dyDescent="0.25">
      <c r="A2728" s="72">
        <v>7</v>
      </c>
      <c r="B2728" s="72">
        <v>22020303</v>
      </c>
      <c r="C2728" s="73" t="s">
        <v>36</v>
      </c>
      <c r="D2728" s="75">
        <v>0</v>
      </c>
      <c r="E2728" s="74">
        <v>310000</v>
      </c>
      <c r="F2728" s="74">
        <v>500000</v>
      </c>
      <c r="G2728" s="74">
        <v>500000</v>
      </c>
    </row>
    <row r="2729" spans="1:7" x14ac:dyDescent="0.25">
      <c r="A2729" s="72">
        <v>8</v>
      </c>
      <c r="B2729" s="72">
        <v>22020304</v>
      </c>
      <c r="C2729" s="73" t="s">
        <v>37</v>
      </c>
      <c r="D2729" s="75">
        <v>0</v>
      </c>
      <c r="E2729" s="75">
        <v>0</v>
      </c>
      <c r="F2729" s="75">
        <v>0</v>
      </c>
      <c r="G2729" s="74">
        <v>2000000</v>
      </c>
    </row>
    <row r="2730" spans="1:7" x14ac:dyDescent="0.25">
      <c r="A2730" s="72">
        <v>9</v>
      </c>
      <c r="B2730" s="72">
        <v>22020305</v>
      </c>
      <c r="C2730" s="73" t="s">
        <v>27</v>
      </c>
      <c r="D2730" s="75">
        <v>0</v>
      </c>
      <c r="E2730" s="74">
        <v>1600000</v>
      </c>
      <c r="F2730" s="74">
        <v>2000000</v>
      </c>
      <c r="G2730" s="74">
        <v>2000000</v>
      </c>
    </row>
    <row r="2731" spans="1:7" x14ac:dyDescent="0.25">
      <c r="A2731" s="72">
        <v>10</v>
      </c>
      <c r="B2731" s="72">
        <v>22020306</v>
      </c>
      <c r="C2731" s="73" t="s">
        <v>90</v>
      </c>
      <c r="D2731" s="75">
        <v>0</v>
      </c>
      <c r="E2731" s="74">
        <v>2000000</v>
      </c>
      <c r="F2731" s="74">
        <v>3000000</v>
      </c>
      <c r="G2731" s="74">
        <v>3000000</v>
      </c>
    </row>
    <row r="2732" spans="1:7" x14ac:dyDescent="0.25">
      <c r="A2732" s="72">
        <v>11</v>
      </c>
      <c r="B2732" s="72">
        <v>22020309</v>
      </c>
      <c r="C2732" s="73" t="s">
        <v>60</v>
      </c>
      <c r="D2732" s="75">
        <v>0</v>
      </c>
      <c r="E2732" s="75">
        <v>0</v>
      </c>
      <c r="F2732" s="75">
        <v>0</v>
      </c>
      <c r="G2732" s="74">
        <v>2000000</v>
      </c>
    </row>
    <row r="2733" spans="1:7" ht="26.4" x14ac:dyDescent="0.25">
      <c r="A2733" s="72">
        <v>12</v>
      </c>
      <c r="B2733" s="72">
        <v>22020401</v>
      </c>
      <c r="C2733" s="73" t="s">
        <v>28</v>
      </c>
      <c r="D2733" s="75">
        <v>0</v>
      </c>
      <c r="E2733" s="74">
        <v>3630000</v>
      </c>
      <c r="F2733" s="74">
        <v>5000000</v>
      </c>
      <c r="G2733" s="74">
        <v>5000000</v>
      </c>
    </row>
    <row r="2734" spans="1:7" x14ac:dyDescent="0.25">
      <c r="A2734" s="72">
        <v>13</v>
      </c>
      <c r="B2734" s="72">
        <v>22020402</v>
      </c>
      <c r="C2734" s="73" t="s">
        <v>29</v>
      </c>
      <c r="D2734" s="75">
        <v>0</v>
      </c>
      <c r="E2734" s="75">
        <v>0</v>
      </c>
      <c r="F2734" s="74">
        <v>4000000</v>
      </c>
      <c r="G2734" s="74">
        <v>4000000</v>
      </c>
    </row>
    <row r="2735" spans="1:7" x14ac:dyDescent="0.25">
      <c r="A2735" s="72">
        <v>14</v>
      </c>
      <c r="B2735" s="72">
        <v>22020403</v>
      </c>
      <c r="C2735" s="73" t="s">
        <v>71</v>
      </c>
      <c r="D2735" s="75">
        <v>0</v>
      </c>
      <c r="E2735" s="75">
        <v>0</v>
      </c>
      <c r="F2735" s="74">
        <v>3000000</v>
      </c>
      <c r="G2735" s="74">
        <v>3000000</v>
      </c>
    </row>
    <row r="2736" spans="1:7" x14ac:dyDescent="0.25">
      <c r="A2736" s="72">
        <v>15</v>
      </c>
      <c r="B2736" s="72">
        <v>22020404</v>
      </c>
      <c r="C2736" s="73" t="s">
        <v>38</v>
      </c>
      <c r="D2736" s="75">
        <v>0</v>
      </c>
      <c r="E2736" s="75">
        <v>0</v>
      </c>
      <c r="F2736" s="74">
        <v>2000000</v>
      </c>
      <c r="G2736" s="74">
        <v>2000000</v>
      </c>
    </row>
    <row r="2737" spans="1:7" x14ac:dyDescent="0.25">
      <c r="A2737" s="72">
        <v>16</v>
      </c>
      <c r="B2737" s="72">
        <v>22020405</v>
      </c>
      <c r="C2737" s="73" t="s">
        <v>39</v>
      </c>
      <c r="D2737" s="75">
        <v>0</v>
      </c>
      <c r="E2737" s="74">
        <v>4200000</v>
      </c>
      <c r="F2737" s="74">
        <v>5000000</v>
      </c>
      <c r="G2737" s="74">
        <v>5000000</v>
      </c>
    </row>
    <row r="2738" spans="1:7" x14ac:dyDescent="0.25">
      <c r="A2738" s="72">
        <v>17</v>
      </c>
      <c r="B2738" s="72">
        <v>22020406</v>
      </c>
      <c r="C2738" s="73" t="s">
        <v>56</v>
      </c>
      <c r="D2738" s="75">
        <v>0</v>
      </c>
      <c r="E2738" s="74">
        <v>3300000</v>
      </c>
      <c r="F2738" s="74">
        <v>4000000</v>
      </c>
      <c r="G2738" s="74">
        <v>4000000</v>
      </c>
    </row>
    <row r="2739" spans="1:7" x14ac:dyDescent="0.25">
      <c r="A2739" s="72">
        <v>18</v>
      </c>
      <c r="B2739" s="72">
        <v>22020501</v>
      </c>
      <c r="C2739" s="73" t="s">
        <v>30</v>
      </c>
      <c r="D2739" s="75">
        <v>0</v>
      </c>
      <c r="E2739" s="74">
        <v>6500000</v>
      </c>
      <c r="F2739" s="74">
        <v>8000000</v>
      </c>
      <c r="G2739" s="74">
        <v>12000000</v>
      </c>
    </row>
    <row r="2740" spans="1:7" x14ac:dyDescent="0.25">
      <c r="A2740" s="72">
        <v>19</v>
      </c>
      <c r="B2740" s="72">
        <v>22020503</v>
      </c>
      <c r="C2740" s="73" t="s">
        <v>41</v>
      </c>
      <c r="D2740" s="75">
        <v>0</v>
      </c>
      <c r="E2740" s="74">
        <v>2700000</v>
      </c>
      <c r="F2740" s="74">
        <v>7000000</v>
      </c>
      <c r="G2740" s="74">
        <v>9000000</v>
      </c>
    </row>
    <row r="2741" spans="1:7" x14ac:dyDescent="0.25">
      <c r="A2741" s="72">
        <v>20</v>
      </c>
      <c r="B2741" s="72">
        <v>22020605</v>
      </c>
      <c r="C2741" s="73" t="s">
        <v>94</v>
      </c>
      <c r="D2741" s="75">
        <v>0</v>
      </c>
      <c r="E2741" s="75">
        <v>0</v>
      </c>
      <c r="F2741" s="75">
        <v>0</v>
      </c>
      <c r="G2741" s="74">
        <v>1000000</v>
      </c>
    </row>
    <row r="2742" spans="1:7" x14ac:dyDescent="0.25">
      <c r="A2742" s="72">
        <v>21</v>
      </c>
      <c r="B2742" s="72">
        <v>22020801</v>
      </c>
      <c r="C2742" s="73" t="s">
        <v>64</v>
      </c>
      <c r="D2742" s="75">
        <v>0</v>
      </c>
      <c r="E2742" s="74">
        <v>2247500</v>
      </c>
      <c r="F2742" s="74">
        <v>3000000</v>
      </c>
      <c r="G2742" s="74">
        <v>3000000</v>
      </c>
    </row>
    <row r="2743" spans="1:7" x14ac:dyDescent="0.25">
      <c r="A2743" s="72">
        <v>22</v>
      </c>
      <c r="B2743" s="72">
        <v>22020803</v>
      </c>
      <c r="C2743" s="73" t="s">
        <v>44</v>
      </c>
      <c r="D2743" s="75">
        <v>0</v>
      </c>
      <c r="E2743" s="74">
        <v>3900000</v>
      </c>
      <c r="F2743" s="74">
        <v>5000000</v>
      </c>
      <c r="G2743" s="74">
        <v>5000000</v>
      </c>
    </row>
    <row r="2744" spans="1:7" x14ac:dyDescent="0.25">
      <c r="A2744" s="72">
        <v>23</v>
      </c>
      <c r="B2744" s="72">
        <v>22020901</v>
      </c>
      <c r="C2744" s="73" t="s">
        <v>57</v>
      </c>
      <c r="D2744" s="75">
        <v>0</v>
      </c>
      <c r="E2744" s="74">
        <v>18000</v>
      </c>
      <c r="F2744" s="74">
        <v>20000</v>
      </c>
      <c r="G2744" s="74">
        <v>20000</v>
      </c>
    </row>
    <row r="2745" spans="1:7" x14ac:dyDescent="0.25">
      <c r="A2745" s="72">
        <v>24</v>
      </c>
      <c r="B2745" s="72">
        <v>22021001</v>
      </c>
      <c r="C2745" s="73" t="s">
        <v>45</v>
      </c>
      <c r="D2745" s="75">
        <v>0</v>
      </c>
      <c r="E2745" s="74">
        <v>1019500</v>
      </c>
      <c r="F2745" s="74">
        <v>2000000</v>
      </c>
      <c r="G2745" s="74">
        <v>2000000</v>
      </c>
    </row>
    <row r="2746" spans="1:7" x14ac:dyDescent="0.25">
      <c r="A2746" s="72">
        <v>25</v>
      </c>
      <c r="B2746" s="72">
        <v>22021002</v>
      </c>
      <c r="C2746" s="73" t="s">
        <v>46</v>
      </c>
      <c r="D2746" s="75">
        <v>0</v>
      </c>
      <c r="E2746" s="74">
        <v>1040000</v>
      </c>
      <c r="F2746" s="74">
        <v>2000000</v>
      </c>
      <c r="G2746" s="74">
        <v>2000000</v>
      </c>
    </row>
    <row r="2747" spans="1:7" x14ac:dyDescent="0.25">
      <c r="A2747" s="72">
        <v>26</v>
      </c>
      <c r="B2747" s="72">
        <v>22021003</v>
      </c>
      <c r="C2747" s="73" t="s">
        <v>47</v>
      </c>
      <c r="D2747" s="75">
        <v>0</v>
      </c>
      <c r="E2747" s="74">
        <v>200000</v>
      </c>
      <c r="F2747" s="74">
        <v>500000</v>
      </c>
      <c r="G2747" s="74">
        <v>1500000</v>
      </c>
    </row>
    <row r="2748" spans="1:7" x14ac:dyDescent="0.25">
      <c r="A2748" s="72">
        <v>27</v>
      </c>
      <c r="B2748" s="72">
        <v>22021006</v>
      </c>
      <c r="C2748" s="73" t="s">
        <v>95</v>
      </c>
      <c r="D2748" s="75">
        <v>0</v>
      </c>
      <c r="E2748" s="74">
        <v>280000</v>
      </c>
      <c r="F2748" s="74">
        <v>480000</v>
      </c>
      <c r="G2748" s="74">
        <v>480000</v>
      </c>
    </row>
    <row r="2749" spans="1:7" x14ac:dyDescent="0.25">
      <c r="A2749" s="72">
        <v>28</v>
      </c>
      <c r="B2749" s="72">
        <v>22021007</v>
      </c>
      <c r="C2749" s="73" t="s">
        <v>48</v>
      </c>
      <c r="D2749" s="75">
        <v>0</v>
      </c>
      <c r="E2749" s="74">
        <v>1105000</v>
      </c>
      <c r="F2749" s="74">
        <v>2000000</v>
      </c>
      <c r="G2749" s="74">
        <v>2000000</v>
      </c>
    </row>
    <row r="2750" spans="1:7" x14ac:dyDescent="0.25">
      <c r="A2750" s="72">
        <v>29</v>
      </c>
      <c r="B2750" s="72">
        <v>22021008</v>
      </c>
      <c r="C2750" s="73" t="s">
        <v>65</v>
      </c>
      <c r="D2750" s="75">
        <v>0</v>
      </c>
      <c r="E2750" s="75">
        <v>0</v>
      </c>
      <c r="F2750" s="75">
        <v>0</v>
      </c>
      <c r="G2750" s="74">
        <v>5000000</v>
      </c>
    </row>
    <row r="2751" spans="1:7" x14ac:dyDescent="0.25">
      <c r="A2751" s="72">
        <v>30</v>
      </c>
      <c r="B2751" s="72">
        <v>22021052</v>
      </c>
      <c r="C2751" s="73" t="s">
        <v>99</v>
      </c>
      <c r="D2751" s="75">
        <v>0</v>
      </c>
      <c r="E2751" s="75">
        <v>0</v>
      </c>
      <c r="F2751" s="75">
        <v>0</v>
      </c>
      <c r="G2751" s="74">
        <v>1000000</v>
      </c>
    </row>
    <row r="2752" spans="1:7" x14ac:dyDescent="0.25">
      <c r="A2752" s="223" t="s">
        <v>31</v>
      </c>
      <c r="B2752" s="223"/>
      <c r="C2752" s="223"/>
      <c r="D2752" s="77">
        <v>0</v>
      </c>
      <c r="E2752" s="76">
        <v>43200000</v>
      </c>
      <c r="F2752" s="76">
        <v>72000000</v>
      </c>
      <c r="G2752" s="76">
        <v>90000000</v>
      </c>
    </row>
    <row r="2753" spans="1:7" x14ac:dyDescent="0.25">
      <c r="A2753" s="71">
        <v>172</v>
      </c>
      <c r="B2753" s="71">
        <v>51400100500</v>
      </c>
      <c r="C2753" s="224" t="s">
        <v>306</v>
      </c>
      <c r="D2753" s="224"/>
      <c r="E2753" s="224"/>
      <c r="F2753" s="224"/>
      <c r="G2753" s="224"/>
    </row>
    <row r="2754" spans="1:7" x14ac:dyDescent="0.25">
      <c r="A2754" s="72">
        <v>1</v>
      </c>
      <c r="B2754" s="72">
        <v>22020102</v>
      </c>
      <c r="C2754" s="73" t="s">
        <v>25</v>
      </c>
      <c r="D2754" s="75">
        <v>0</v>
      </c>
      <c r="E2754" s="75">
        <v>0</v>
      </c>
      <c r="F2754" s="74">
        <v>10000000</v>
      </c>
      <c r="G2754" s="74">
        <v>10000000</v>
      </c>
    </row>
    <row r="2755" spans="1:7" x14ac:dyDescent="0.25">
      <c r="A2755" s="72">
        <v>2</v>
      </c>
      <c r="B2755" s="72">
        <v>22020201</v>
      </c>
      <c r="C2755" s="73" t="s">
        <v>33</v>
      </c>
      <c r="D2755" s="75">
        <v>0</v>
      </c>
      <c r="E2755" s="75">
        <v>0</v>
      </c>
      <c r="F2755" s="74">
        <v>4000000</v>
      </c>
      <c r="G2755" s="74">
        <v>4000000</v>
      </c>
    </row>
    <row r="2756" spans="1:7" x14ac:dyDescent="0.25">
      <c r="A2756" s="72">
        <v>3</v>
      </c>
      <c r="B2756" s="72">
        <v>22020202</v>
      </c>
      <c r="C2756" s="73" t="s">
        <v>34</v>
      </c>
      <c r="D2756" s="75">
        <v>0</v>
      </c>
      <c r="E2756" s="75">
        <v>0</v>
      </c>
      <c r="F2756" s="74">
        <v>3000000</v>
      </c>
      <c r="G2756" s="74">
        <v>3000000</v>
      </c>
    </row>
    <row r="2757" spans="1:7" x14ac:dyDescent="0.25">
      <c r="A2757" s="72">
        <v>4</v>
      </c>
      <c r="B2757" s="72">
        <v>22020301</v>
      </c>
      <c r="C2757" s="73" t="s">
        <v>26</v>
      </c>
      <c r="D2757" s="75">
        <v>0</v>
      </c>
      <c r="E2757" s="75">
        <v>0</v>
      </c>
      <c r="F2757" s="74">
        <v>5000000</v>
      </c>
      <c r="G2757" s="74">
        <v>5000000</v>
      </c>
    </row>
    <row r="2758" spans="1:7" x14ac:dyDescent="0.25">
      <c r="A2758" s="72">
        <v>5</v>
      </c>
      <c r="B2758" s="72">
        <v>22020305</v>
      </c>
      <c r="C2758" s="73" t="s">
        <v>27</v>
      </c>
      <c r="D2758" s="75">
        <v>0</v>
      </c>
      <c r="E2758" s="75">
        <v>0</v>
      </c>
      <c r="F2758" s="74">
        <v>5000000</v>
      </c>
      <c r="G2758" s="74">
        <v>5000000</v>
      </c>
    </row>
    <row r="2759" spans="1:7" ht="26.4" x14ac:dyDescent="0.25">
      <c r="A2759" s="72">
        <v>6</v>
      </c>
      <c r="B2759" s="72">
        <v>22020401</v>
      </c>
      <c r="C2759" s="73" t="s">
        <v>28</v>
      </c>
      <c r="D2759" s="75">
        <v>0</v>
      </c>
      <c r="E2759" s="75">
        <v>0</v>
      </c>
      <c r="F2759" s="74">
        <v>7000000</v>
      </c>
      <c r="G2759" s="74">
        <v>9000000</v>
      </c>
    </row>
    <row r="2760" spans="1:7" x14ac:dyDescent="0.25">
      <c r="A2760" s="72">
        <v>7</v>
      </c>
      <c r="B2760" s="72">
        <v>22020402</v>
      </c>
      <c r="C2760" s="73" t="s">
        <v>29</v>
      </c>
      <c r="D2760" s="75">
        <v>0</v>
      </c>
      <c r="E2760" s="75">
        <v>0</v>
      </c>
      <c r="F2760" s="74">
        <v>5000000</v>
      </c>
      <c r="G2760" s="74">
        <v>5000000</v>
      </c>
    </row>
    <row r="2761" spans="1:7" x14ac:dyDescent="0.25">
      <c r="A2761" s="72">
        <v>8</v>
      </c>
      <c r="B2761" s="72">
        <v>22020501</v>
      </c>
      <c r="C2761" s="73" t="s">
        <v>30</v>
      </c>
      <c r="D2761" s="75">
        <v>0</v>
      </c>
      <c r="E2761" s="75">
        <v>0</v>
      </c>
      <c r="F2761" s="74">
        <v>5000000</v>
      </c>
      <c r="G2761" s="74">
        <v>5000000</v>
      </c>
    </row>
    <row r="2762" spans="1:7" x14ac:dyDescent="0.25">
      <c r="A2762" s="72">
        <v>9</v>
      </c>
      <c r="B2762" s="72">
        <v>22021001</v>
      </c>
      <c r="C2762" s="73" t="s">
        <v>45</v>
      </c>
      <c r="D2762" s="75">
        <v>0</v>
      </c>
      <c r="E2762" s="75">
        <v>0</v>
      </c>
      <c r="F2762" s="74">
        <v>8000000</v>
      </c>
      <c r="G2762" s="74">
        <v>8000000</v>
      </c>
    </row>
    <row r="2763" spans="1:7" x14ac:dyDescent="0.25">
      <c r="A2763" s="72">
        <v>10</v>
      </c>
      <c r="B2763" s="72">
        <v>22021007</v>
      </c>
      <c r="C2763" s="73" t="s">
        <v>48</v>
      </c>
      <c r="D2763" s="75">
        <v>0</v>
      </c>
      <c r="E2763" s="75">
        <v>0</v>
      </c>
      <c r="F2763" s="74">
        <v>5000000</v>
      </c>
      <c r="G2763" s="74">
        <v>5850000</v>
      </c>
    </row>
    <row r="2764" spans="1:7" x14ac:dyDescent="0.25">
      <c r="A2764" s="223" t="s">
        <v>31</v>
      </c>
      <c r="B2764" s="223"/>
      <c r="C2764" s="223"/>
      <c r="D2764" s="77">
        <v>0</v>
      </c>
      <c r="E2764" s="77">
        <v>0</v>
      </c>
      <c r="F2764" s="76">
        <v>57000000</v>
      </c>
      <c r="G2764" s="76">
        <v>59850000</v>
      </c>
    </row>
    <row r="2765" spans="1:7" x14ac:dyDescent="0.25">
      <c r="A2765" s="71">
        <v>173</v>
      </c>
      <c r="B2765" s="71">
        <v>23800101300</v>
      </c>
      <c r="C2765" s="224" t="s">
        <v>307</v>
      </c>
      <c r="D2765" s="224"/>
      <c r="E2765" s="224"/>
      <c r="F2765" s="224"/>
      <c r="G2765" s="224"/>
    </row>
    <row r="2766" spans="1:7" x14ac:dyDescent="0.25">
      <c r="A2766" s="72">
        <v>1</v>
      </c>
      <c r="B2766" s="72">
        <v>22020102</v>
      </c>
      <c r="C2766" s="73" t="s">
        <v>25</v>
      </c>
      <c r="D2766" s="75">
        <v>0</v>
      </c>
      <c r="E2766" s="75">
        <v>0</v>
      </c>
      <c r="F2766" s="74">
        <v>5000000</v>
      </c>
      <c r="G2766" s="74">
        <v>5000000</v>
      </c>
    </row>
    <row r="2767" spans="1:7" x14ac:dyDescent="0.25">
      <c r="A2767" s="72">
        <v>2</v>
      </c>
      <c r="B2767" s="72">
        <v>22020201</v>
      </c>
      <c r="C2767" s="73" t="s">
        <v>33</v>
      </c>
      <c r="D2767" s="75">
        <v>0</v>
      </c>
      <c r="E2767" s="75">
        <v>0</v>
      </c>
      <c r="F2767" s="74">
        <v>5000000</v>
      </c>
      <c r="G2767" s="74">
        <v>400000</v>
      </c>
    </row>
    <row r="2768" spans="1:7" x14ac:dyDescent="0.25">
      <c r="A2768" s="72">
        <v>3</v>
      </c>
      <c r="B2768" s="72">
        <v>22020202</v>
      </c>
      <c r="C2768" s="73" t="s">
        <v>34</v>
      </c>
      <c r="D2768" s="75">
        <v>0</v>
      </c>
      <c r="E2768" s="75">
        <v>0</v>
      </c>
      <c r="F2768" s="74">
        <v>5000000</v>
      </c>
      <c r="G2768" s="74">
        <v>5000000</v>
      </c>
    </row>
    <row r="2769" spans="1:7" x14ac:dyDescent="0.25">
      <c r="A2769" s="72">
        <v>4</v>
      </c>
      <c r="B2769" s="72">
        <v>22020301</v>
      </c>
      <c r="C2769" s="73" t="s">
        <v>26</v>
      </c>
      <c r="D2769" s="75">
        <v>0</v>
      </c>
      <c r="E2769" s="75">
        <v>0</v>
      </c>
      <c r="F2769" s="74">
        <v>5000000</v>
      </c>
      <c r="G2769" s="74">
        <v>5100000</v>
      </c>
    </row>
    <row r="2770" spans="1:7" x14ac:dyDescent="0.25">
      <c r="A2770" s="72">
        <v>5</v>
      </c>
      <c r="B2770" s="72">
        <v>22020402</v>
      </c>
      <c r="C2770" s="73" t="s">
        <v>29</v>
      </c>
      <c r="D2770" s="75">
        <v>0</v>
      </c>
      <c r="E2770" s="75">
        <v>0</v>
      </c>
      <c r="F2770" s="74">
        <v>3000000</v>
      </c>
      <c r="G2770" s="74">
        <v>5000000</v>
      </c>
    </row>
    <row r="2771" spans="1:7" x14ac:dyDescent="0.25">
      <c r="A2771" s="72">
        <v>6</v>
      </c>
      <c r="B2771" s="72">
        <v>22020404</v>
      </c>
      <c r="C2771" s="73" t="s">
        <v>38</v>
      </c>
      <c r="D2771" s="75">
        <v>0</v>
      </c>
      <c r="E2771" s="75">
        <v>0</v>
      </c>
      <c r="F2771" s="74">
        <v>7000000</v>
      </c>
      <c r="G2771" s="74">
        <v>5000000</v>
      </c>
    </row>
    <row r="2772" spans="1:7" x14ac:dyDescent="0.25">
      <c r="A2772" s="72">
        <v>7</v>
      </c>
      <c r="B2772" s="72">
        <v>22020501</v>
      </c>
      <c r="C2772" s="73" t="s">
        <v>30</v>
      </c>
      <c r="D2772" s="75">
        <v>0</v>
      </c>
      <c r="E2772" s="75">
        <v>0</v>
      </c>
      <c r="F2772" s="74">
        <v>5000000</v>
      </c>
      <c r="G2772" s="74">
        <v>5000000</v>
      </c>
    </row>
    <row r="2773" spans="1:7" x14ac:dyDescent="0.25">
      <c r="A2773" s="72">
        <v>8</v>
      </c>
      <c r="B2773" s="72">
        <v>22020801</v>
      </c>
      <c r="C2773" s="73" t="s">
        <v>64</v>
      </c>
      <c r="D2773" s="75">
        <v>0</v>
      </c>
      <c r="E2773" s="75">
        <v>0</v>
      </c>
      <c r="F2773" s="74">
        <v>5000000</v>
      </c>
      <c r="G2773" s="74">
        <v>7000000</v>
      </c>
    </row>
    <row r="2774" spans="1:7" x14ac:dyDescent="0.25">
      <c r="A2774" s="72">
        <v>9</v>
      </c>
      <c r="B2774" s="72">
        <v>22021001</v>
      </c>
      <c r="C2774" s="73" t="s">
        <v>45</v>
      </c>
      <c r="D2774" s="75">
        <v>0</v>
      </c>
      <c r="E2774" s="75">
        <v>0</v>
      </c>
      <c r="F2774" s="74">
        <v>3000000</v>
      </c>
      <c r="G2774" s="74">
        <v>5000000</v>
      </c>
    </row>
    <row r="2775" spans="1:7" x14ac:dyDescent="0.25">
      <c r="A2775" s="72">
        <v>10</v>
      </c>
      <c r="B2775" s="72">
        <v>22021003</v>
      </c>
      <c r="C2775" s="73" t="s">
        <v>47</v>
      </c>
      <c r="D2775" s="75">
        <v>0</v>
      </c>
      <c r="E2775" s="75">
        <v>0</v>
      </c>
      <c r="F2775" s="74">
        <v>2000000</v>
      </c>
      <c r="G2775" s="74">
        <v>5000000</v>
      </c>
    </row>
    <row r="2776" spans="1:7" x14ac:dyDescent="0.25">
      <c r="A2776" s="72">
        <v>11</v>
      </c>
      <c r="B2776" s="72">
        <v>22021007</v>
      </c>
      <c r="C2776" s="73" t="s">
        <v>48</v>
      </c>
      <c r="D2776" s="75">
        <v>0</v>
      </c>
      <c r="E2776" s="75">
        <v>0</v>
      </c>
      <c r="F2776" s="74">
        <v>5000000</v>
      </c>
      <c r="G2776" s="74">
        <v>5000000</v>
      </c>
    </row>
    <row r="2777" spans="1:7" x14ac:dyDescent="0.25">
      <c r="A2777" s="223" t="s">
        <v>31</v>
      </c>
      <c r="B2777" s="223"/>
      <c r="C2777" s="223"/>
      <c r="D2777" s="77">
        <v>0</v>
      </c>
      <c r="E2777" s="77">
        <v>0</v>
      </c>
      <c r="F2777" s="76">
        <v>50000000</v>
      </c>
      <c r="G2777" s="76">
        <v>52500000</v>
      </c>
    </row>
    <row r="2778" spans="1:7" x14ac:dyDescent="0.25">
      <c r="A2778" s="71">
        <v>174</v>
      </c>
      <c r="B2778" s="71">
        <v>11200700300</v>
      </c>
      <c r="C2778" s="224" t="s">
        <v>308</v>
      </c>
      <c r="D2778" s="224"/>
      <c r="E2778" s="224"/>
      <c r="F2778" s="224"/>
      <c r="G2778" s="224"/>
    </row>
    <row r="2779" spans="1:7" x14ac:dyDescent="0.25">
      <c r="A2779" s="72">
        <v>1</v>
      </c>
      <c r="B2779" s="72">
        <v>22020102</v>
      </c>
      <c r="C2779" s="73" t="s">
        <v>25</v>
      </c>
      <c r="D2779" s="75">
        <v>0</v>
      </c>
      <c r="E2779" s="75">
        <v>0</v>
      </c>
      <c r="F2779" s="74">
        <v>8000000</v>
      </c>
      <c r="G2779" s="75">
        <v>0</v>
      </c>
    </row>
    <row r="2780" spans="1:7" x14ac:dyDescent="0.25">
      <c r="A2780" s="72">
        <v>2</v>
      </c>
      <c r="B2780" s="72">
        <v>22020201</v>
      </c>
      <c r="C2780" s="73" t="s">
        <v>33</v>
      </c>
      <c r="D2780" s="75">
        <v>0</v>
      </c>
      <c r="E2780" s="75">
        <v>0</v>
      </c>
      <c r="F2780" s="74">
        <v>5000000</v>
      </c>
      <c r="G2780" s="75">
        <v>0</v>
      </c>
    </row>
    <row r="2781" spans="1:7" x14ac:dyDescent="0.25">
      <c r="A2781" s="72">
        <v>3</v>
      </c>
      <c r="B2781" s="72">
        <v>22020202</v>
      </c>
      <c r="C2781" s="73" t="s">
        <v>34</v>
      </c>
      <c r="D2781" s="75">
        <v>0</v>
      </c>
      <c r="E2781" s="75">
        <v>0</v>
      </c>
      <c r="F2781" s="74">
        <v>5000000</v>
      </c>
      <c r="G2781" s="75">
        <v>0</v>
      </c>
    </row>
    <row r="2782" spans="1:7" x14ac:dyDescent="0.25">
      <c r="A2782" s="72">
        <v>4</v>
      </c>
      <c r="B2782" s="72">
        <v>22020301</v>
      </c>
      <c r="C2782" s="73" t="s">
        <v>26</v>
      </c>
      <c r="D2782" s="75">
        <v>0</v>
      </c>
      <c r="E2782" s="75">
        <v>0</v>
      </c>
      <c r="F2782" s="74">
        <v>5000000</v>
      </c>
      <c r="G2782" s="75">
        <v>0</v>
      </c>
    </row>
    <row r="2783" spans="1:7" x14ac:dyDescent="0.25">
      <c r="A2783" s="72">
        <v>5</v>
      </c>
      <c r="B2783" s="72">
        <v>22020402</v>
      </c>
      <c r="C2783" s="73" t="s">
        <v>29</v>
      </c>
      <c r="D2783" s="75">
        <v>0</v>
      </c>
      <c r="E2783" s="75">
        <v>0</v>
      </c>
      <c r="F2783" s="74">
        <v>3000000</v>
      </c>
      <c r="G2783" s="75">
        <v>0</v>
      </c>
    </row>
    <row r="2784" spans="1:7" x14ac:dyDescent="0.25">
      <c r="A2784" s="72">
        <v>6</v>
      </c>
      <c r="B2784" s="72">
        <v>22020501</v>
      </c>
      <c r="C2784" s="73" t="s">
        <v>30</v>
      </c>
      <c r="D2784" s="75">
        <v>0</v>
      </c>
      <c r="E2784" s="75">
        <v>0</v>
      </c>
      <c r="F2784" s="74">
        <v>5000000</v>
      </c>
      <c r="G2784" s="75">
        <v>0</v>
      </c>
    </row>
    <row r="2785" spans="1:7" x14ac:dyDescent="0.25">
      <c r="A2785" s="72">
        <v>7</v>
      </c>
      <c r="B2785" s="72">
        <v>22020801</v>
      </c>
      <c r="C2785" s="73" t="s">
        <v>64</v>
      </c>
      <c r="D2785" s="75">
        <v>0</v>
      </c>
      <c r="E2785" s="75">
        <v>0</v>
      </c>
      <c r="F2785" s="74">
        <v>2000000</v>
      </c>
      <c r="G2785" s="75">
        <v>0</v>
      </c>
    </row>
    <row r="2786" spans="1:7" x14ac:dyDescent="0.25">
      <c r="A2786" s="72">
        <v>8</v>
      </c>
      <c r="B2786" s="72">
        <v>22021007</v>
      </c>
      <c r="C2786" s="73" t="s">
        <v>48</v>
      </c>
      <c r="D2786" s="75">
        <v>0</v>
      </c>
      <c r="E2786" s="75">
        <v>0</v>
      </c>
      <c r="F2786" s="74">
        <v>3000000</v>
      </c>
      <c r="G2786" s="75">
        <v>0</v>
      </c>
    </row>
    <row r="2787" spans="1:7" x14ac:dyDescent="0.25">
      <c r="A2787" s="223" t="s">
        <v>31</v>
      </c>
      <c r="B2787" s="223"/>
      <c r="C2787" s="223"/>
      <c r="D2787" s="77">
        <v>0</v>
      </c>
      <c r="E2787" s="77">
        <v>0</v>
      </c>
      <c r="F2787" s="76">
        <v>36000000</v>
      </c>
      <c r="G2787" s="77">
        <v>0</v>
      </c>
    </row>
    <row r="2788" spans="1:7" x14ac:dyDescent="0.25">
      <c r="A2788" s="71">
        <v>175</v>
      </c>
      <c r="B2788" s="71">
        <v>21500100500</v>
      </c>
      <c r="C2788" s="224" t="s">
        <v>309</v>
      </c>
      <c r="D2788" s="224"/>
      <c r="E2788" s="224"/>
      <c r="F2788" s="224"/>
      <c r="G2788" s="224"/>
    </row>
    <row r="2789" spans="1:7" x14ac:dyDescent="0.25">
      <c r="A2789" s="72">
        <v>1</v>
      </c>
      <c r="B2789" s="72">
        <v>22020102</v>
      </c>
      <c r="C2789" s="73" t="s">
        <v>25</v>
      </c>
      <c r="D2789" s="75">
        <v>0</v>
      </c>
      <c r="E2789" s="75">
        <v>0</v>
      </c>
      <c r="F2789" s="74">
        <v>1000000</v>
      </c>
      <c r="G2789" s="74">
        <v>5500000</v>
      </c>
    </row>
    <row r="2790" spans="1:7" x14ac:dyDescent="0.25">
      <c r="A2790" s="72">
        <v>2</v>
      </c>
      <c r="B2790" s="72">
        <v>22020201</v>
      </c>
      <c r="C2790" s="73" t="s">
        <v>33</v>
      </c>
      <c r="D2790" s="75">
        <v>0</v>
      </c>
      <c r="E2790" s="75">
        <v>0</v>
      </c>
      <c r="F2790" s="74">
        <v>200000</v>
      </c>
      <c r="G2790" s="74">
        <v>100000</v>
      </c>
    </row>
    <row r="2791" spans="1:7" x14ac:dyDescent="0.25">
      <c r="A2791" s="72">
        <v>3</v>
      </c>
      <c r="B2791" s="72">
        <v>22020202</v>
      </c>
      <c r="C2791" s="73" t="s">
        <v>34</v>
      </c>
      <c r="D2791" s="75">
        <v>0</v>
      </c>
      <c r="E2791" s="75">
        <v>0</v>
      </c>
      <c r="F2791" s="74">
        <v>200000</v>
      </c>
      <c r="G2791" s="74">
        <v>200000</v>
      </c>
    </row>
    <row r="2792" spans="1:7" x14ac:dyDescent="0.25">
      <c r="A2792" s="72">
        <v>4</v>
      </c>
      <c r="B2792" s="72">
        <v>22020301</v>
      </c>
      <c r="C2792" s="73" t="s">
        <v>26</v>
      </c>
      <c r="D2792" s="75">
        <v>0</v>
      </c>
      <c r="E2792" s="75">
        <v>0</v>
      </c>
      <c r="F2792" s="74">
        <v>500000</v>
      </c>
      <c r="G2792" s="74">
        <v>1000000</v>
      </c>
    </row>
    <row r="2793" spans="1:7" x14ac:dyDescent="0.25">
      <c r="A2793" s="72">
        <v>5</v>
      </c>
      <c r="B2793" s="72">
        <v>22020306</v>
      </c>
      <c r="C2793" s="73" t="s">
        <v>90</v>
      </c>
      <c r="D2793" s="75">
        <v>0</v>
      </c>
      <c r="E2793" s="75">
        <v>0</v>
      </c>
      <c r="F2793" s="74">
        <v>500000</v>
      </c>
      <c r="G2793" s="74">
        <v>700000</v>
      </c>
    </row>
    <row r="2794" spans="1:7" ht="26.4" x14ac:dyDescent="0.25">
      <c r="A2794" s="72">
        <v>6</v>
      </c>
      <c r="B2794" s="72">
        <v>22020401</v>
      </c>
      <c r="C2794" s="73" t="s">
        <v>28</v>
      </c>
      <c r="D2794" s="75">
        <v>0</v>
      </c>
      <c r="E2794" s="75">
        <v>0</v>
      </c>
      <c r="F2794" s="74">
        <v>1000000</v>
      </c>
      <c r="G2794" s="74">
        <v>1000000</v>
      </c>
    </row>
    <row r="2795" spans="1:7" x14ac:dyDescent="0.25">
      <c r="A2795" s="72">
        <v>7</v>
      </c>
      <c r="B2795" s="72">
        <v>22020402</v>
      </c>
      <c r="C2795" s="73" t="s">
        <v>29</v>
      </c>
      <c r="D2795" s="75">
        <v>0</v>
      </c>
      <c r="E2795" s="75">
        <v>0</v>
      </c>
      <c r="F2795" s="74">
        <v>500000</v>
      </c>
      <c r="G2795" s="74">
        <v>2500000</v>
      </c>
    </row>
    <row r="2796" spans="1:7" x14ac:dyDescent="0.25">
      <c r="A2796" s="72">
        <v>8</v>
      </c>
      <c r="B2796" s="72">
        <v>22020501</v>
      </c>
      <c r="C2796" s="73" t="s">
        <v>30</v>
      </c>
      <c r="D2796" s="75">
        <v>0</v>
      </c>
      <c r="E2796" s="75">
        <v>0</v>
      </c>
      <c r="F2796" s="74">
        <v>1000000</v>
      </c>
      <c r="G2796" s="74">
        <v>5000000</v>
      </c>
    </row>
    <row r="2797" spans="1:7" x14ac:dyDescent="0.25">
      <c r="A2797" s="72">
        <v>9</v>
      </c>
      <c r="B2797" s="72">
        <v>22021001</v>
      </c>
      <c r="C2797" s="73" t="s">
        <v>45</v>
      </c>
      <c r="D2797" s="75">
        <v>0</v>
      </c>
      <c r="E2797" s="75">
        <v>0</v>
      </c>
      <c r="F2797" s="74">
        <v>300000</v>
      </c>
      <c r="G2797" s="74">
        <v>500000</v>
      </c>
    </row>
    <row r="2798" spans="1:7" x14ac:dyDescent="0.25">
      <c r="A2798" s="72">
        <v>10</v>
      </c>
      <c r="B2798" s="72">
        <v>22021003</v>
      </c>
      <c r="C2798" s="73" t="s">
        <v>47</v>
      </c>
      <c r="D2798" s="75">
        <v>0</v>
      </c>
      <c r="E2798" s="75">
        <v>0</v>
      </c>
      <c r="F2798" s="74">
        <v>300000</v>
      </c>
      <c r="G2798" s="74">
        <v>500000</v>
      </c>
    </row>
    <row r="2799" spans="1:7" x14ac:dyDescent="0.25">
      <c r="A2799" s="72">
        <v>11</v>
      </c>
      <c r="B2799" s="72">
        <v>22021007</v>
      </c>
      <c r="C2799" s="73" t="s">
        <v>48</v>
      </c>
      <c r="D2799" s="75">
        <v>0</v>
      </c>
      <c r="E2799" s="75">
        <v>0</v>
      </c>
      <c r="F2799" s="74">
        <v>500000</v>
      </c>
      <c r="G2799" s="74">
        <v>1000000</v>
      </c>
    </row>
    <row r="2800" spans="1:7" x14ac:dyDescent="0.25">
      <c r="A2800" s="223" t="s">
        <v>31</v>
      </c>
      <c r="B2800" s="223"/>
      <c r="C2800" s="223"/>
      <c r="D2800" s="77">
        <v>0</v>
      </c>
      <c r="E2800" s="77">
        <v>0</v>
      </c>
      <c r="F2800" s="76">
        <v>6000000</v>
      </c>
      <c r="G2800" s="76">
        <v>18000000</v>
      </c>
    </row>
    <row r="2801" spans="1:7" x14ac:dyDescent="0.25">
      <c r="A2801" s="71">
        <v>176</v>
      </c>
      <c r="B2801" s="71">
        <v>52100100400</v>
      </c>
      <c r="C2801" s="224" t="s">
        <v>310</v>
      </c>
      <c r="D2801" s="224"/>
      <c r="E2801" s="224"/>
      <c r="F2801" s="224"/>
      <c r="G2801" s="224"/>
    </row>
    <row r="2802" spans="1:7" x14ac:dyDescent="0.25">
      <c r="A2802" s="72">
        <v>1</v>
      </c>
      <c r="B2802" s="72">
        <v>22020102</v>
      </c>
      <c r="C2802" s="73" t="s">
        <v>25</v>
      </c>
      <c r="D2802" s="75">
        <v>0</v>
      </c>
      <c r="E2802" s="75">
        <v>0</v>
      </c>
      <c r="F2802" s="74">
        <v>1000000</v>
      </c>
      <c r="G2802" s="74">
        <v>3300000</v>
      </c>
    </row>
    <row r="2803" spans="1:7" x14ac:dyDescent="0.25">
      <c r="A2803" s="72">
        <v>2</v>
      </c>
      <c r="B2803" s="72">
        <v>22020202</v>
      </c>
      <c r="C2803" s="73" t="s">
        <v>34</v>
      </c>
      <c r="D2803" s="75">
        <v>0</v>
      </c>
      <c r="E2803" s="75">
        <v>0</v>
      </c>
      <c r="F2803" s="74">
        <v>200000</v>
      </c>
      <c r="G2803" s="74">
        <v>600000</v>
      </c>
    </row>
    <row r="2804" spans="1:7" x14ac:dyDescent="0.25">
      <c r="A2804" s="72">
        <v>3</v>
      </c>
      <c r="B2804" s="72">
        <v>22020301</v>
      </c>
      <c r="C2804" s="73" t="s">
        <v>26</v>
      </c>
      <c r="D2804" s="75">
        <v>0</v>
      </c>
      <c r="E2804" s="75">
        <v>0</v>
      </c>
      <c r="F2804" s="74">
        <v>500000</v>
      </c>
      <c r="G2804" s="74">
        <v>1500000</v>
      </c>
    </row>
    <row r="2805" spans="1:7" x14ac:dyDescent="0.25">
      <c r="A2805" s="72">
        <v>4</v>
      </c>
      <c r="B2805" s="72">
        <v>22020305</v>
      </c>
      <c r="C2805" s="73" t="s">
        <v>27</v>
      </c>
      <c r="D2805" s="75">
        <v>0</v>
      </c>
      <c r="E2805" s="75">
        <v>0</v>
      </c>
      <c r="F2805" s="74">
        <v>500000</v>
      </c>
      <c r="G2805" s="74">
        <v>1500000</v>
      </c>
    </row>
    <row r="2806" spans="1:7" x14ac:dyDescent="0.25">
      <c r="A2806" s="72">
        <v>5</v>
      </c>
      <c r="B2806" s="72">
        <v>22020307</v>
      </c>
      <c r="C2806" s="73" t="s">
        <v>109</v>
      </c>
      <c r="D2806" s="75">
        <v>0</v>
      </c>
      <c r="E2806" s="75">
        <v>0</v>
      </c>
      <c r="F2806" s="74">
        <v>800000</v>
      </c>
      <c r="G2806" s="74">
        <v>3000000</v>
      </c>
    </row>
    <row r="2807" spans="1:7" ht="26.4" x14ac:dyDescent="0.25">
      <c r="A2807" s="72">
        <v>6</v>
      </c>
      <c r="B2807" s="72">
        <v>22020401</v>
      </c>
      <c r="C2807" s="73" t="s">
        <v>28</v>
      </c>
      <c r="D2807" s="75">
        <v>0</v>
      </c>
      <c r="E2807" s="75">
        <v>0</v>
      </c>
      <c r="F2807" s="74">
        <v>1000000</v>
      </c>
      <c r="G2807" s="74">
        <v>3360000</v>
      </c>
    </row>
    <row r="2808" spans="1:7" x14ac:dyDescent="0.25">
      <c r="A2808" s="72">
        <v>7</v>
      </c>
      <c r="B2808" s="72">
        <v>22020402</v>
      </c>
      <c r="C2808" s="73" t="s">
        <v>29</v>
      </c>
      <c r="D2808" s="75">
        <v>0</v>
      </c>
      <c r="E2808" s="75">
        <v>0</v>
      </c>
      <c r="F2808" s="74">
        <v>500000</v>
      </c>
      <c r="G2808" s="74">
        <v>1680000</v>
      </c>
    </row>
    <row r="2809" spans="1:7" x14ac:dyDescent="0.25">
      <c r="A2809" s="72">
        <v>8</v>
      </c>
      <c r="B2809" s="72">
        <v>22020415</v>
      </c>
      <c r="C2809" s="73" t="s">
        <v>62</v>
      </c>
      <c r="D2809" s="75">
        <v>0</v>
      </c>
      <c r="E2809" s="75">
        <v>0</v>
      </c>
      <c r="F2809" s="74">
        <v>1000000</v>
      </c>
      <c r="G2809" s="74">
        <v>3360000</v>
      </c>
    </row>
    <row r="2810" spans="1:7" x14ac:dyDescent="0.25">
      <c r="A2810" s="72">
        <v>9</v>
      </c>
      <c r="B2810" s="72">
        <v>22020501</v>
      </c>
      <c r="C2810" s="73" t="s">
        <v>30</v>
      </c>
      <c r="D2810" s="75">
        <v>0</v>
      </c>
      <c r="E2810" s="75">
        <v>0</v>
      </c>
      <c r="F2810" s="74">
        <v>1500000</v>
      </c>
      <c r="G2810" s="74">
        <v>5040000</v>
      </c>
    </row>
    <row r="2811" spans="1:7" x14ac:dyDescent="0.25">
      <c r="A2811" s="72">
        <v>10</v>
      </c>
      <c r="B2811" s="72">
        <v>22020503</v>
      </c>
      <c r="C2811" s="73" t="s">
        <v>41</v>
      </c>
      <c r="D2811" s="75">
        <v>0</v>
      </c>
      <c r="E2811" s="75">
        <v>0</v>
      </c>
      <c r="F2811" s="74">
        <v>1000000</v>
      </c>
      <c r="G2811" s="74">
        <v>3360000</v>
      </c>
    </row>
    <row r="2812" spans="1:7" x14ac:dyDescent="0.25">
      <c r="A2812" s="72">
        <v>11</v>
      </c>
      <c r="B2812" s="72">
        <v>22021007</v>
      </c>
      <c r="C2812" s="73" t="s">
        <v>48</v>
      </c>
      <c r="D2812" s="75">
        <v>0</v>
      </c>
      <c r="E2812" s="75">
        <v>0</v>
      </c>
      <c r="F2812" s="74">
        <v>1000000</v>
      </c>
      <c r="G2812" s="74">
        <v>3300000</v>
      </c>
    </row>
    <row r="2813" spans="1:7" x14ac:dyDescent="0.25">
      <c r="A2813" s="223" t="s">
        <v>31</v>
      </c>
      <c r="B2813" s="223"/>
      <c r="C2813" s="223"/>
      <c r="D2813" s="77">
        <v>0</v>
      </c>
      <c r="E2813" s="77">
        <v>0</v>
      </c>
      <c r="F2813" s="76">
        <v>9000000</v>
      </c>
      <c r="G2813" s="76">
        <v>30000000</v>
      </c>
    </row>
    <row r="2814" spans="1:7" x14ac:dyDescent="0.25">
      <c r="A2814" s="71">
        <v>177</v>
      </c>
      <c r="B2814" s="71">
        <v>31805200400</v>
      </c>
      <c r="C2814" s="224" t="s">
        <v>311</v>
      </c>
      <c r="D2814" s="224"/>
      <c r="E2814" s="224"/>
      <c r="F2814" s="224"/>
      <c r="G2814" s="224"/>
    </row>
    <row r="2815" spans="1:7" x14ac:dyDescent="0.25">
      <c r="A2815" s="72">
        <v>1</v>
      </c>
      <c r="B2815" s="72">
        <v>22020102</v>
      </c>
      <c r="C2815" s="73" t="s">
        <v>25</v>
      </c>
      <c r="D2815" s="75">
        <v>0</v>
      </c>
      <c r="E2815" s="75">
        <v>0</v>
      </c>
      <c r="F2815" s="75">
        <v>0</v>
      </c>
      <c r="G2815" s="74">
        <v>20000000</v>
      </c>
    </row>
    <row r="2816" spans="1:7" x14ac:dyDescent="0.25">
      <c r="A2816" s="72">
        <v>2</v>
      </c>
      <c r="B2816" s="72">
        <v>22020201</v>
      </c>
      <c r="C2816" s="73" t="s">
        <v>33</v>
      </c>
      <c r="D2816" s="75">
        <v>0</v>
      </c>
      <c r="E2816" s="75">
        <v>0</v>
      </c>
      <c r="F2816" s="75">
        <v>0</v>
      </c>
      <c r="G2816" s="74">
        <v>5000000</v>
      </c>
    </row>
    <row r="2817" spans="1:7" x14ac:dyDescent="0.25">
      <c r="A2817" s="72">
        <v>3</v>
      </c>
      <c r="B2817" s="72">
        <v>22020202</v>
      </c>
      <c r="C2817" s="73" t="s">
        <v>34</v>
      </c>
      <c r="D2817" s="75">
        <v>0</v>
      </c>
      <c r="E2817" s="75">
        <v>0</v>
      </c>
      <c r="F2817" s="75">
        <v>0</v>
      </c>
      <c r="G2817" s="74">
        <v>5000000</v>
      </c>
    </row>
    <row r="2818" spans="1:7" x14ac:dyDescent="0.25">
      <c r="A2818" s="72">
        <v>4</v>
      </c>
      <c r="B2818" s="72">
        <v>22020301</v>
      </c>
      <c r="C2818" s="73" t="s">
        <v>26</v>
      </c>
      <c r="D2818" s="75">
        <v>0</v>
      </c>
      <c r="E2818" s="75">
        <v>0</v>
      </c>
      <c r="F2818" s="75">
        <v>0</v>
      </c>
      <c r="G2818" s="74">
        <v>5000000</v>
      </c>
    </row>
    <row r="2819" spans="1:7" x14ac:dyDescent="0.25">
      <c r="A2819" s="72">
        <v>5</v>
      </c>
      <c r="B2819" s="72">
        <v>22020305</v>
      </c>
      <c r="C2819" s="73" t="s">
        <v>27</v>
      </c>
      <c r="D2819" s="75">
        <v>0</v>
      </c>
      <c r="E2819" s="75">
        <v>0</v>
      </c>
      <c r="F2819" s="75">
        <v>0</v>
      </c>
      <c r="G2819" s="74">
        <v>5000000</v>
      </c>
    </row>
    <row r="2820" spans="1:7" ht="26.4" x14ac:dyDescent="0.25">
      <c r="A2820" s="72">
        <v>6</v>
      </c>
      <c r="B2820" s="72">
        <v>22020401</v>
      </c>
      <c r="C2820" s="73" t="s">
        <v>28</v>
      </c>
      <c r="D2820" s="75">
        <v>0</v>
      </c>
      <c r="E2820" s="75">
        <v>0</v>
      </c>
      <c r="F2820" s="75">
        <v>0</v>
      </c>
      <c r="G2820" s="74">
        <v>15000000</v>
      </c>
    </row>
    <row r="2821" spans="1:7" x14ac:dyDescent="0.25">
      <c r="A2821" s="72">
        <v>7</v>
      </c>
      <c r="B2821" s="72">
        <v>22020402</v>
      </c>
      <c r="C2821" s="73" t="s">
        <v>29</v>
      </c>
      <c r="D2821" s="75">
        <v>0</v>
      </c>
      <c r="E2821" s="75">
        <v>0</v>
      </c>
      <c r="F2821" s="75">
        <v>0</v>
      </c>
      <c r="G2821" s="74">
        <v>15000000</v>
      </c>
    </row>
    <row r="2822" spans="1:7" x14ac:dyDescent="0.25">
      <c r="A2822" s="72">
        <v>8</v>
      </c>
      <c r="B2822" s="72">
        <v>22020501</v>
      </c>
      <c r="C2822" s="73" t="s">
        <v>30</v>
      </c>
      <c r="D2822" s="75">
        <v>0</v>
      </c>
      <c r="E2822" s="75">
        <v>0</v>
      </c>
      <c r="F2822" s="75">
        <v>0</v>
      </c>
      <c r="G2822" s="74">
        <v>20000000</v>
      </c>
    </row>
    <row r="2823" spans="1:7" x14ac:dyDescent="0.25">
      <c r="A2823" s="72">
        <v>9</v>
      </c>
      <c r="B2823" s="72">
        <v>22021001</v>
      </c>
      <c r="C2823" s="73" t="s">
        <v>45</v>
      </c>
      <c r="D2823" s="75">
        <v>0</v>
      </c>
      <c r="E2823" s="75">
        <v>0</v>
      </c>
      <c r="F2823" s="75">
        <v>0</v>
      </c>
      <c r="G2823" s="74">
        <v>5000000</v>
      </c>
    </row>
    <row r="2824" spans="1:7" x14ac:dyDescent="0.25">
      <c r="A2824" s="72">
        <v>10</v>
      </c>
      <c r="B2824" s="72">
        <v>22021007</v>
      </c>
      <c r="C2824" s="73" t="s">
        <v>48</v>
      </c>
      <c r="D2824" s="75">
        <v>0</v>
      </c>
      <c r="E2824" s="75">
        <v>0</v>
      </c>
      <c r="F2824" s="75">
        <v>0</v>
      </c>
      <c r="G2824" s="74">
        <v>5000000</v>
      </c>
    </row>
    <row r="2825" spans="1:7" x14ac:dyDescent="0.25">
      <c r="A2825" s="223" t="s">
        <v>31</v>
      </c>
      <c r="B2825" s="223"/>
      <c r="C2825" s="223"/>
      <c r="D2825" s="77">
        <v>0</v>
      </c>
      <c r="E2825" s="77">
        <v>0</v>
      </c>
      <c r="F2825" s="77">
        <v>0</v>
      </c>
      <c r="G2825" s="76">
        <v>100000000</v>
      </c>
    </row>
    <row r="2826" spans="1:7" x14ac:dyDescent="0.25">
      <c r="A2826" s="223" t="s">
        <v>312</v>
      </c>
      <c r="B2826" s="223"/>
      <c r="C2826" s="223"/>
      <c r="D2826" s="78">
        <v>31098213214</v>
      </c>
      <c r="E2826" s="78">
        <v>20549466937</v>
      </c>
      <c r="F2826" s="78">
        <v>45676917242</v>
      </c>
      <c r="G2826" s="78">
        <v>45940202033</v>
      </c>
    </row>
  </sheetData>
  <mergeCells count="362">
    <mergeCell ref="A12:C12"/>
    <mergeCell ref="C13:G13"/>
    <mergeCell ref="A35:C35"/>
    <mergeCell ref="C36:G36"/>
    <mergeCell ref="A39:C39"/>
    <mergeCell ref="C40:G40"/>
    <mergeCell ref="A3:A4"/>
    <mergeCell ref="B3:B4"/>
    <mergeCell ref="C3:C4"/>
    <mergeCell ref="D3:E3"/>
    <mergeCell ref="F3:G3"/>
    <mergeCell ref="C5:G5"/>
    <mergeCell ref="A99:C99"/>
    <mergeCell ref="C100:G100"/>
    <mergeCell ref="A122:C122"/>
    <mergeCell ref="C123:G123"/>
    <mergeCell ref="A132:C132"/>
    <mergeCell ref="C133:G133"/>
    <mergeCell ref="A51:C51"/>
    <mergeCell ref="C52:G52"/>
    <mergeCell ref="A65:C65"/>
    <mergeCell ref="C66:G66"/>
    <mergeCell ref="A74:C74"/>
    <mergeCell ref="C75:G75"/>
    <mergeCell ref="A197:C197"/>
    <mergeCell ref="C198:G198"/>
    <mergeCell ref="A214:C214"/>
    <mergeCell ref="C215:G215"/>
    <mergeCell ref="A232:C232"/>
    <mergeCell ref="C233:G233"/>
    <mergeCell ref="A146:C146"/>
    <mergeCell ref="C147:G147"/>
    <mergeCell ref="A161:C161"/>
    <mergeCell ref="C162:G162"/>
    <mergeCell ref="A177:C177"/>
    <mergeCell ref="C178:G178"/>
    <mergeCell ref="A296:C296"/>
    <mergeCell ref="C297:G297"/>
    <mergeCell ref="A311:C311"/>
    <mergeCell ref="C312:G312"/>
    <mergeCell ref="A328:C328"/>
    <mergeCell ref="C329:G329"/>
    <mergeCell ref="A251:C251"/>
    <mergeCell ref="C252:G252"/>
    <mergeCell ref="A266:C266"/>
    <mergeCell ref="C267:G267"/>
    <mergeCell ref="A276:C276"/>
    <mergeCell ref="C277:G277"/>
    <mergeCell ref="A388:C388"/>
    <mergeCell ref="C389:G389"/>
    <mergeCell ref="A406:C406"/>
    <mergeCell ref="C407:G407"/>
    <mergeCell ref="A422:C422"/>
    <mergeCell ref="C423:G423"/>
    <mergeCell ref="A336:C336"/>
    <mergeCell ref="C337:G337"/>
    <mergeCell ref="A355:C355"/>
    <mergeCell ref="C356:G356"/>
    <mergeCell ref="A372:C372"/>
    <mergeCell ref="C373:G373"/>
    <mergeCell ref="A490:C490"/>
    <mergeCell ref="C491:G491"/>
    <mergeCell ref="A517:C517"/>
    <mergeCell ref="C518:G518"/>
    <mergeCell ref="A529:C529"/>
    <mergeCell ref="C530:G530"/>
    <mergeCell ref="A434:C434"/>
    <mergeCell ref="C435:G435"/>
    <mergeCell ref="A464:C464"/>
    <mergeCell ref="C465:G465"/>
    <mergeCell ref="A481:C481"/>
    <mergeCell ref="C482:G482"/>
    <mergeCell ref="A614:C614"/>
    <mergeCell ref="C615:G615"/>
    <mergeCell ref="A623:C623"/>
    <mergeCell ref="C624:G624"/>
    <mergeCell ref="A635:C635"/>
    <mergeCell ref="C636:G636"/>
    <mergeCell ref="A553:C553"/>
    <mergeCell ref="C554:G554"/>
    <mergeCell ref="A573:C573"/>
    <mergeCell ref="C574:G574"/>
    <mergeCell ref="A592:C592"/>
    <mergeCell ref="C593:G593"/>
    <mergeCell ref="A732:C732"/>
    <mergeCell ref="C733:G733"/>
    <mergeCell ref="A750:C750"/>
    <mergeCell ref="C751:G751"/>
    <mergeCell ref="A768:C768"/>
    <mergeCell ref="C769:G769"/>
    <mergeCell ref="A656:C656"/>
    <mergeCell ref="C657:G657"/>
    <mergeCell ref="A682:C682"/>
    <mergeCell ref="C683:G683"/>
    <mergeCell ref="A701:C701"/>
    <mergeCell ref="C702:G702"/>
    <mergeCell ref="A833:C833"/>
    <mergeCell ref="C834:G834"/>
    <mergeCell ref="A858:C858"/>
    <mergeCell ref="C859:G859"/>
    <mergeCell ref="A874:C874"/>
    <mergeCell ref="C875:G875"/>
    <mergeCell ref="A786:C786"/>
    <mergeCell ref="C787:G787"/>
    <mergeCell ref="A797:C797"/>
    <mergeCell ref="C798:G798"/>
    <mergeCell ref="A817:C817"/>
    <mergeCell ref="C818:G818"/>
    <mergeCell ref="A947:C947"/>
    <mergeCell ref="C948:G948"/>
    <mergeCell ref="A969:C969"/>
    <mergeCell ref="C970:G970"/>
    <mergeCell ref="A982:C982"/>
    <mergeCell ref="C983:G983"/>
    <mergeCell ref="A899:C899"/>
    <mergeCell ref="C900:G900"/>
    <mergeCell ref="A912:C912"/>
    <mergeCell ref="C913:G913"/>
    <mergeCell ref="A931:C931"/>
    <mergeCell ref="C932:G932"/>
    <mergeCell ref="A1053:C1053"/>
    <mergeCell ref="C1054:G1054"/>
    <mergeCell ref="A1077:C1077"/>
    <mergeCell ref="C1078:G1078"/>
    <mergeCell ref="A1091:C1091"/>
    <mergeCell ref="C1092:G1092"/>
    <mergeCell ref="A1006:C1006"/>
    <mergeCell ref="C1007:G1007"/>
    <mergeCell ref="A1015:C1015"/>
    <mergeCell ref="C1016:G1016"/>
    <mergeCell ref="A1027:C1027"/>
    <mergeCell ref="C1028:G1028"/>
    <mergeCell ref="A1155:C1155"/>
    <mergeCell ref="C1156:G1156"/>
    <mergeCell ref="A1169:C1169"/>
    <mergeCell ref="C1170:G1170"/>
    <mergeCell ref="A1184:C1184"/>
    <mergeCell ref="C1185:G1185"/>
    <mergeCell ref="A1103:C1103"/>
    <mergeCell ref="C1104:G1104"/>
    <mergeCell ref="A1120:C1120"/>
    <mergeCell ref="C1121:G1121"/>
    <mergeCell ref="A1137:C1137"/>
    <mergeCell ref="C1138:G1138"/>
    <mergeCell ref="A1236:C1236"/>
    <mergeCell ref="C1237:G1237"/>
    <mergeCell ref="A1261:C1261"/>
    <mergeCell ref="C1262:G1262"/>
    <mergeCell ref="A1273:C1273"/>
    <mergeCell ref="C1274:G1274"/>
    <mergeCell ref="A1196:C1196"/>
    <mergeCell ref="C1197:G1197"/>
    <mergeCell ref="A1209:C1209"/>
    <mergeCell ref="C1210:G1210"/>
    <mergeCell ref="A1220:C1220"/>
    <mergeCell ref="C1221:G1221"/>
    <mergeCell ref="A1336:C1336"/>
    <mergeCell ref="C1337:G1337"/>
    <mergeCell ref="A1350:C1350"/>
    <mergeCell ref="C1351:G1351"/>
    <mergeCell ref="A1368:C1368"/>
    <mergeCell ref="C1369:G1369"/>
    <mergeCell ref="A1285:C1285"/>
    <mergeCell ref="C1286:G1286"/>
    <mergeCell ref="A1308:C1308"/>
    <mergeCell ref="C1309:G1309"/>
    <mergeCell ref="A1325:C1325"/>
    <mergeCell ref="C1326:G1326"/>
    <mergeCell ref="A1427:C1427"/>
    <mergeCell ref="C1428:G1428"/>
    <mergeCell ref="A1443:C1443"/>
    <mergeCell ref="C1444:G1444"/>
    <mergeCell ref="A1479:C1479"/>
    <mergeCell ref="C1480:G1480"/>
    <mergeCell ref="A1379:C1379"/>
    <mergeCell ref="C1380:G1380"/>
    <mergeCell ref="A1393:C1393"/>
    <mergeCell ref="C1394:G1394"/>
    <mergeCell ref="A1406:C1406"/>
    <mergeCell ref="C1407:G1407"/>
    <mergeCell ref="A1558:C1558"/>
    <mergeCell ref="C1559:G1559"/>
    <mergeCell ref="A1571:C1571"/>
    <mergeCell ref="C1572:G1572"/>
    <mergeCell ref="A1582:C1582"/>
    <mergeCell ref="C1583:G1583"/>
    <mergeCell ref="A1504:C1504"/>
    <mergeCell ref="C1505:G1505"/>
    <mergeCell ref="A1532:C1532"/>
    <mergeCell ref="C1533:G1533"/>
    <mergeCell ref="A1546:C1546"/>
    <mergeCell ref="C1547:G1547"/>
    <mergeCell ref="A1634:C1634"/>
    <mergeCell ref="C1635:G1635"/>
    <mergeCell ref="A1652:C1652"/>
    <mergeCell ref="C1653:G1653"/>
    <mergeCell ref="A1665:C1665"/>
    <mergeCell ref="C1666:G1666"/>
    <mergeCell ref="A1593:C1593"/>
    <mergeCell ref="C1594:G1594"/>
    <mergeCell ref="A1605:C1605"/>
    <mergeCell ref="C1606:G1606"/>
    <mergeCell ref="A1618:C1618"/>
    <mergeCell ref="C1619:G1619"/>
    <mergeCell ref="A1770:C1770"/>
    <mergeCell ref="C1771:G1771"/>
    <mergeCell ref="A1779:C1779"/>
    <mergeCell ref="C1780:G1780"/>
    <mergeCell ref="A1811:C1811"/>
    <mergeCell ref="C1812:G1812"/>
    <mergeCell ref="A1687:C1687"/>
    <mergeCell ref="C1688:G1688"/>
    <mergeCell ref="A1731:C1731"/>
    <mergeCell ref="C1732:G1732"/>
    <mergeCell ref="A1746:C1746"/>
    <mergeCell ref="C1747:G1747"/>
    <mergeCell ref="A1885:C1885"/>
    <mergeCell ref="C1886:G1886"/>
    <mergeCell ref="A1895:C1895"/>
    <mergeCell ref="C1896:G1896"/>
    <mergeCell ref="A1908:C1908"/>
    <mergeCell ref="C1909:G1909"/>
    <mergeCell ref="A1828:C1828"/>
    <mergeCell ref="C1829:G1829"/>
    <mergeCell ref="A1846:C1846"/>
    <mergeCell ref="C1847:G1847"/>
    <mergeCell ref="A1865:C1865"/>
    <mergeCell ref="C1866:G1866"/>
    <mergeCell ref="A1961:C1961"/>
    <mergeCell ref="C1962:G1962"/>
    <mergeCell ref="A1977:C1977"/>
    <mergeCell ref="C1978:G1978"/>
    <mergeCell ref="A2002:C2002"/>
    <mergeCell ref="C2003:G2003"/>
    <mergeCell ref="A1919:C1919"/>
    <mergeCell ref="C1920:G1920"/>
    <mergeCell ref="A1936:C1936"/>
    <mergeCell ref="C1937:G1937"/>
    <mergeCell ref="A1947:C1947"/>
    <mergeCell ref="C1948:G1948"/>
    <mergeCell ref="A2069:C2069"/>
    <mergeCell ref="C2070:G2070"/>
    <mergeCell ref="A2086:C2086"/>
    <mergeCell ref="C2087:G2087"/>
    <mergeCell ref="A2100:C2100"/>
    <mergeCell ref="C2101:G2101"/>
    <mergeCell ref="A2014:C2014"/>
    <mergeCell ref="C2015:G2015"/>
    <mergeCell ref="A2037:C2037"/>
    <mergeCell ref="C2038:G2038"/>
    <mergeCell ref="A2054:C2054"/>
    <mergeCell ref="C2055:G2055"/>
    <mergeCell ref="A2152:C2152"/>
    <mergeCell ref="C2153:G2153"/>
    <mergeCell ref="A2168:C2168"/>
    <mergeCell ref="C2169:G2169"/>
    <mergeCell ref="A2181:C2181"/>
    <mergeCell ref="C2182:G2182"/>
    <mergeCell ref="A2110:C2110"/>
    <mergeCell ref="C2111:G2111"/>
    <mergeCell ref="A2121:C2121"/>
    <mergeCell ref="C2122:G2122"/>
    <mergeCell ref="A2136:C2136"/>
    <mergeCell ref="C2137:G2137"/>
    <mergeCell ref="A2246:C2246"/>
    <mergeCell ref="C2247:G2247"/>
    <mergeCell ref="A2276:C2276"/>
    <mergeCell ref="C2277:G2277"/>
    <mergeCell ref="A2288:C2288"/>
    <mergeCell ref="C2289:G2289"/>
    <mergeCell ref="A2195:C2195"/>
    <mergeCell ref="C2196:G2196"/>
    <mergeCell ref="A2204:C2204"/>
    <mergeCell ref="C2205:G2205"/>
    <mergeCell ref="A2221:C2221"/>
    <mergeCell ref="C2222:G2222"/>
    <mergeCell ref="A2348:C2348"/>
    <mergeCell ref="C2349:G2349"/>
    <mergeCell ref="A2360:C2360"/>
    <mergeCell ref="C2361:G2361"/>
    <mergeCell ref="A2372:C2372"/>
    <mergeCell ref="C2373:G2373"/>
    <mergeCell ref="A2309:C2309"/>
    <mergeCell ref="C2310:G2310"/>
    <mergeCell ref="A2326:C2326"/>
    <mergeCell ref="C2327:G2327"/>
    <mergeCell ref="A2338:C2338"/>
    <mergeCell ref="C2339:G2339"/>
    <mergeCell ref="A2417:C2417"/>
    <mergeCell ref="C2418:G2418"/>
    <mergeCell ref="A2427:C2427"/>
    <mergeCell ref="C2428:G2428"/>
    <mergeCell ref="A2438:C2438"/>
    <mergeCell ref="C2439:G2439"/>
    <mergeCell ref="A2382:C2382"/>
    <mergeCell ref="C2383:G2383"/>
    <mergeCell ref="A2396:C2396"/>
    <mergeCell ref="C2397:G2397"/>
    <mergeCell ref="A2407:C2407"/>
    <mergeCell ref="C2408:G2408"/>
    <mergeCell ref="A2511:C2511"/>
    <mergeCell ref="C2512:G2512"/>
    <mergeCell ref="A2524:C2524"/>
    <mergeCell ref="C2525:G2525"/>
    <mergeCell ref="A2536:C2536"/>
    <mergeCell ref="C2537:G2537"/>
    <mergeCell ref="A2448:C2448"/>
    <mergeCell ref="C2449:G2449"/>
    <mergeCell ref="A2460:C2460"/>
    <mergeCell ref="C2461:G2461"/>
    <mergeCell ref="A2472:C2472"/>
    <mergeCell ref="C2473:G2473"/>
    <mergeCell ref="A2573:C2573"/>
    <mergeCell ref="C2574:G2574"/>
    <mergeCell ref="A2597:C2597"/>
    <mergeCell ref="C2598:G2598"/>
    <mergeCell ref="A2609:C2609"/>
    <mergeCell ref="C2610:G2610"/>
    <mergeCell ref="A2549:C2549"/>
    <mergeCell ref="C2550:G2550"/>
    <mergeCell ref="A2562:C2562"/>
    <mergeCell ref="C2563:G2563"/>
    <mergeCell ref="A2565:C2565"/>
    <mergeCell ref="C2566:G2566"/>
    <mergeCell ref="A2689:C2689"/>
    <mergeCell ref="C2690:G2690"/>
    <mergeCell ref="A2650:C2650"/>
    <mergeCell ref="C2651:G2651"/>
    <mergeCell ref="A2654:C2654"/>
    <mergeCell ref="C2655:G2655"/>
    <mergeCell ref="A2659:C2659"/>
    <mergeCell ref="C2660:G2660"/>
    <mergeCell ref="A2622:C2622"/>
    <mergeCell ref="C2623:G2623"/>
    <mergeCell ref="A2626:C2626"/>
    <mergeCell ref="C2627:G2627"/>
    <mergeCell ref="A2637:C2637"/>
    <mergeCell ref="C2638:G2638"/>
    <mergeCell ref="A1:G1"/>
    <mergeCell ref="A2:G2"/>
    <mergeCell ref="A2800:C2800"/>
    <mergeCell ref="C2801:G2801"/>
    <mergeCell ref="A2813:C2813"/>
    <mergeCell ref="C2814:G2814"/>
    <mergeCell ref="A2825:C2825"/>
    <mergeCell ref="A2826:C2826"/>
    <mergeCell ref="A2764:C2764"/>
    <mergeCell ref="C2765:G2765"/>
    <mergeCell ref="A2777:C2777"/>
    <mergeCell ref="C2778:G2778"/>
    <mergeCell ref="A2787:C2787"/>
    <mergeCell ref="C2788:G2788"/>
    <mergeCell ref="A2697:C2697"/>
    <mergeCell ref="C2698:G2698"/>
    <mergeCell ref="A2720:C2720"/>
    <mergeCell ref="C2721:G2721"/>
    <mergeCell ref="A2752:C2752"/>
    <mergeCell ref="C2753:G2753"/>
    <mergeCell ref="A2667:C2667"/>
    <mergeCell ref="C2668:G2668"/>
    <mergeCell ref="A2675:C2675"/>
    <mergeCell ref="C2676:G2676"/>
  </mergeCells>
  <pageMargins left="0.70866141732283472" right="0.70866141732283472" top="0.74803149606299213" bottom="0.74803149606299213" header="0.31496062992125984" footer="0.31496062992125984"/>
  <pageSetup scale="78" firstPageNumber="12" fitToHeight="0" orientation="landscape" useFirstPageNumber="1" horizontalDpi="4294967295" verticalDpi="4294967295"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21553-5B80-4848-8916-6EF2FFF879A9}">
  <sheetPr>
    <pageSetUpPr fitToPage="1"/>
  </sheetPr>
  <dimension ref="A1:E43"/>
  <sheetViews>
    <sheetView topLeftCell="A23" workbookViewId="0">
      <selection activeCell="D23" sqref="D1:D1048576"/>
    </sheetView>
  </sheetViews>
  <sheetFormatPr defaultRowHeight="14.4" x14ac:dyDescent="0.3"/>
  <cols>
    <col min="1" max="1" width="4.88671875" bestFit="1" customWidth="1"/>
    <col min="2" max="2" width="20.33203125" bestFit="1" customWidth="1"/>
    <col min="3" max="3" width="61" customWidth="1"/>
    <col min="4" max="5" width="19.77734375" bestFit="1" customWidth="1"/>
  </cols>
  <sheetData>
    <row r="1" spans="1:5" x14ac:dyDescent="0.3">
      <c r="A1" s="229" t="s">
        <v>16</v>
      </c>
      <c r="B1" s="229"/>
      <c r="C1" s="229"/>
      <c r="D1" s="229"/>
      <c r="E1" s="229"/>
    </row>
    <row r="2" spans="1:5" x14ac:dyDescent="0.3">
      <c r="A2" s="230" t="s">
        <v>2961</v>
      </c>
      <c r="B2" s="230"/>
      <c r="C2" s="230"/>
      <c r="D2" s="230"/>
      <c r="E2" s="230"/>
    </row>
    <row r="3" spans="1:5" x14ac:dyDescent="0.3">
      <c r="A3" s="231" t="s">
        <v>2</v>
      </c>
      <c r="B3" s="231" t="s">
        <v>18</v>
      </c>
      <c r="C3" s="231" t="s">
        <v>19</v>
      </c>
      <c r="D3" s="231" t="s">
        <v>21</v>
      </c>
      <c r="E3" s="231"/>
    </row>
    <row r="4" spans="1:5" x14ac:dyDescent="0.3">
      <c r="A4" s="231"/>
      <c r="B4" s="231"/>
      <c r="C4" s="231"/>
      <c r="D4" s="24">
        <v>2024</v>
      </c>
      <c r="E4" s="24">
        <v>2025</v>
      </c>
    </row>
    <row r="5" spans="1:5" x14ac:dyDescent="0.3">
      <c r="A5" s="25">
        <v>1</v>
      </c>
      <c r="B5" s="25">
        <v>31801100100</v>
      </c>
      <c r="C5" s="227" t="s">
        <v>266</v>
      </c>
      <c r="D5" s="227"/>
      <c r="E5" s="227"/>
    </row>
    <row r="6" spans="1:5" x14ac:dyDescent="0.3">
      <c r="A6" s="26">
        <v>1</v>
      </c>
      <c r="B6" s="26">
        <v>21020104</v>
      </c>
      <c r="C6" s="27" t="s">
        <v>2962</v>
      </c>
      <c r="D6" s="29">
        <v>4400000</v>
      </c>
      <c r="E6" s="29">
        <v>4500000</v>
      </c>
    </row>
    <row r="7" spans="1:5" x14ac:dyDescent="0.3">
      <c r="A7" s="226" t="s">
        <v>31</v>
      </c>
      <c r="B7" s="226"/>
      <c r="C7" s="226"/>
      <c r="D7" s="31">
        <v>4400000</v>
      </c>
      <c r="E7" s="31">
        <v>4500000</v>
      </c>
    </row>
    <row r="8" spans="1:5" x14ac:dyDescent="0.3">
      <c r="A8" s="25">
        <v>2</v>
      </c>
      <c r="B8" s="25">
        <v>11200300100</v>
      </c>
      <c r="C8" s="227" t="s">
        <v>283</v>
      </c>
      <c r="D8" s="227"/>
      <c r="E8" s="227"/>
    </row>
    <row r="9" spans="1:5" x14ac:dyDescent="0.3">
      <c r="A9" s="26">
        <v>1</v>
      </c>
      <c r="B9" s="26">
        <v>21020104</v>
      </c>
      <c r="C9" s="27" t="s">
        <v>2962</v>
      </c>
      <c r="D9" s="29">
        <v>394000000</v>
      </c>
      <c r="E9" s="28">
        <v>0</v>
      </c>
    </row>
    <row r="10" spans="1:5" x14ac:dyDescent="0.3">
      <c r="A10" s="26">
        <v>2</v>
      </c>
      <c r="B10" s="26">
        <v>21020108</v>
      </c>
      <c r="C10" s="27" t="s">
        <v>2963</v>
      </c>
      <c r="D10" s="29">
        <v>176000000</v>
      </c>
      <c r="E10" s="28">
        <v>0</v>
      </c>
    </row>
    <row r="11" spans="1:5" x14ac:dyDescent="0.3">
      <c r="A11" s="26">
        <v>3</v>
      </c>
      <c r="B11" s="26">
        <v>21020109</v>
      </c>
      <c r="C11" s="27" t="s">
        <v>2964</v>
      </c>
      <c r="D11" s="29">
        <v>110000000</v>
      </c>
      <c r="E11" s="28">
        <v>0</v>
      </c>
    </row>
    <row r="12" spans="1:5" x14ac:dyDescent="0.3">
      <c r="A12" s="226" t="s">
        <v>31</v>
      </c>
      <c r="B12" s="226"/>
      <c r="C12" s="226"/>
      <c r="D12" s="31">
        <v>680000000</v>
      </c>
      <c r="E12" s="30">
        <v>0</v>
      </c>
    </row>
    <row r="13" spans="1:5" x14ac:dyDescent="0.3">
      <c r="A13" s="25">
        <v>3</v>
      </c>
      <c r="B13" s="25">
        <v>11101400100</v>
      </c>
      <c r="C13" s="227" t="s">
        <v>163</v>
      </c>
      <c r="D13" s="227"/>
      <c r="E13" s="227"/>
    </row>
    <row r="14" spans="1:5" x14ac:dyDescent="0.3">
      <c r="A14" s="26">
        <v>1</v>
      </c>
      <c r="B14" s="26">
        <v>21020104</v>
      </c>
      <c r="C14" s="27" t="s">
        <v>2962</v>
      </c>
      <c r="D14" s="29">
        <v>300000000</v>
      </c>
      <c r="E14" s="29">
        <v>1800000000</v>
      </c>
    </row>
    <row r="15" spans="1:5" x14ac:dyDescent="0.3">
      <c r="A15" s="26">
        <v>2</v>
      </c>
      <c r="B15" s="26">
        <v>21020108</v>
      </c>
      <c r="C15" s="27" t="s">
        <v>2963</v>
      </c>
      <c r="D15" s="29">
        <v>90000000</v>
      </c>
      <c r="E15" s="29">
        <v>100000000</v>
      </c>
    </row>
    <row r="16" spans="1:5" x14ac:dyDescent="0.3">
      <c r="A16" s="226" t="s">
        <v>31</v>
      </c>
      <c r="B16" s="226"/>
      <c r="C16" s="226"/>
      <c r="D16" s="31">
        <v>390000000</v>
      </c>
      <c r="E16" s="31">
        <v>1900000000</v>
      </c>
    </row>
    <row r="17" spans="1:5" x14ac:dyDescent="0.3">
      <c r="A17" s="25">
        <v>4</v>
      </c>
      <c r="B17" s="25">
        <v>22000100100</v>
      </c>
      <c r="C17" s="227" t="s">
        <v>116</v>
      </c>
      <c r="D17" s="227"/>
      <c r="E17" s="227"/>
    </row>
    <row r="18" spans="1:5" x14ac:dyDescent="0.3">
      <c r="A18" s="26">
        <v>1</v>
      </c>
      <c r="B18" s="26">
        <v>21010103</v>
      </c>
      <c r="C18" s="27" t="s">
        <v>2965</v>
      </c>
      <c r="D18" s="29">
        <v>250000000</v>
      </c>
      <c r="E18" s="29">
        <v>300000000</v>
      </c>
    </row>
    <row r="19" spans="1:5" x14ac:dyDescent="0.3">
      <c r="A19" s="26">
        <v>2</v>
      </c>
      <c r="B19" s="26">
        <v>21020106</v>
      </c>
      <c r="C19" s="27" t="s">
        <v>2966</v>
      </c>
      <c r="D19" s="29">
        <v>150000000</v>
      </c>
      <c r="E19" s="29">
        <v>150000000</v>
      </c>
    </row>
    <row r="20" spans="1:5" x14ac:dyDescent="0.3">
      <c r="A20" s="26">
        <v>3</v>
      </c>
      <c r="B20" s="26">
        <v>21020201</v>
      </c>
      <c r="C20" s="27" t="s">
        <v>2967</v>
      </c>
      <c r="D20" s="29">
        <v>700000000</v>
      </c>
      <c r="E20" s="29">
        <v>1000000000</v>
      </c>
    </row>
    <row r="21" spans="1:5" x14ac:dyDescent="0.3">
      <c r="A21" s="26">
        <v>4</v>
      </c>
      <c r="B21" s="26">
        <v>21020202</v>
      </c>
      <c r="C21" s="27" t="s">
        <v>2968</v>
      </c>
      <c r="D21" s="29">
        <v>700000000</v>
      </c>
      <c r="E21" s="29">
        <v>1000000000</v>
      </c>
    </row>
    <row r="22" spans="1:5" x14ac:dyDescent="0.3">
      <c r="A22" s="26">
        <v>5</v>
      </c>
      <c r="B22" s="26">
        <v>21020206</v>
      </c>
      <c r="C22" s="27" t="s">
        <v>2969</v>
      </c>
      <c r="D22" s="29">
        <v>150000000</v>
      </c>
      <c r="E22" s="29">
        <v>200000000</v>
      </c>
    </row>
    <row r="23" spans="1:5" x14ac:dyDescent="0.3">
      <c r="A23" s="26">
        <v>6</v>
      </c>
      <c r="B23" s="26">
        <v>21030101</v>
      </c>
      <c r="C23" s="27" t="s">
        <v>2970</v>
      </c>
      <c r="D23" s="29">
        <v>5302802824</v>
      </c>
      <c r="E23" s="29">
        <v>8300000000</v>
      </c>
    </row>
    <row r="24" spans="1:5" x14ac:dyDescent="0.3">
      <c r="A24" s="26">
        <v>7</v>
      </c>
      <c r="B24" s="26">
        <v>21030102</v>
      </c>
      <c r="C24" s="27" t="s">
        <v>2971</v>
      </c>
      <c r="D24" s="29">
        <v>14082138367.26</v>
      </c>
      <c r="E24" s="29">
        <v>16000000000</v>
      </c>
    </row>
    <row r="25" spans="1:5" ht="27.6" x14ac:dyDescent="0.3">
      <c r="A25" s="26">
        <v>8</v>
      </c>
      <c r="B25" s="26">
        <v>21030104</v>
      </c>
      <c r="C25" s="27" t="s">
        <v>2972</v>
      </c>
      <c r="D25" s="29">
        <v>30000000</v>
      </c>
      <c r="E25" s="29">
        <v>50000000</v>
      </c>
    </row>
    <row r="26" spans="1:5" x14ac:dyDescent="0.3">
      <c r="A26" s="226" t="s">
        <v>31</v>
      </c>
      <c r="B26" s="226"/>
      <c r="C26" s="226"/>
      <c r="D26" s="31">
        <v>21364941191.259998</v>
      </c>
      <c r="E26" s="31">
        <v>27000000000</v>
      </c>
    </row>
    <row r="27" spans="1:5" x14ac:dyDescent="0.3">
      <c r="A27" s="25">
        <v>5</v>
      </c>
      <c r="B27" s="25">
        <v>11200400100</v>
      </c>
      <c r="C27" s="227" t="s">
        <v>246</v>
      </c>
      <c r="D27" s="227"/>
      <c r="E27" s="227"/>
    </row>
    <row r="28" spans="1:5" x14ac:dyDescent="0.3">
      <c r="A28" s="26">
        <v>1</v>
      </c>
      <c r="B28" s="26">
        <v>21020103</v>
      </c>
      <c r="C28" s="27" t="s">
        <v>2973</v>
      </c>
      <c r="D28" s="29">
        <v>9000000</v>
      </c>
      <c r="E28" s="29">
        <v>4000000</v>
      </c>
    </row>
    <row r="29" spans="1:5" x14ac:dyDescent="0.3">
      <c r="A29" s="26">
        <v>2</v>
      </c>
      <c r="B29" s="26">
        <v>21020104</v>
      </c>
      <c r="C29" s="27" t="s">
        <v>2962</v>
      </c>
      <c r="D29" s="29">
        <v>25000000</v>
      </c>
      <c r="E29" s="29">
        <v>25000000</v>
      </c>
    </row>
    <row r="30" spans="1:5" x14ac:dyDescent="0.3">
      <c r="A30" s="26">
        <v>3</v>
      </c>
      <c r="B30" s="26">
        <v>21020106</v>
      </c>
      <c r="C30" s="27" t="s">
        <v>2966</v>
      </c>
      <c r="D30" s="29">
        <v>2000000</v>
      </c>
      <c r="E30" s="29">
        <v>1000000</v>
      </c>
    </row>
    <row r="31" spans="1:5" x14ac:dyDescent="0.3">
      <c r="A31" s="226" t="s">
        <v>31</v>
      </c>
      <c r="B31" s="226"/>
      <c r="C31" s="226"/>
      <c r="D31" s="31">
        <v>36000000</v>
      </c>
      <c r="E31" s="31">
        <v>30000000</v>
      </c>
    </row>
    <row r="32" spans="1:5" x14ac:dyDescent="0.3">
      <c r="A32" s="25">
        <v>6</v>
      </c>
      <c r="B32" s="25">
        <v>11103500200</v>
      </c>
      <c r="C32" s="227" t="s">
        <v>201</v>
      </c>
      <c r="D32" s="227"/>
      <c r="E32" s="227"/>
    </row>
    <row r="33" spans="1:5" x14ac:dyDescent="0.3">
      <c r="A33" s="26">
        <v>1</v>
      </c>
      <c r="B33" s="26">
        <v>21020203</v>
      </c>
      <c r="C33" s="27" t="s">
        <v>2974</v>
      </c>
      <c r="D33" s="29">
        <v>210000000</v>
      </c>
      <c r="E33" s="29">
        <v>210000000</v>
      </c>
    </row>
    <row r="34" spans="1:5" x14ac:dyDescent="0.3">
      <c r="A34" s="26">
        <v>2</v>
      </c>
      <c r="B34" s="26">
        <v>21030101</v>
      </c>
      <c r="C34" s="27" t="s">
        <v>2970</v>
      </c>
      <c r="D34" s="29">
        <v>5000000</v>
      </c>
      <c r="E34" s="28">
        <v>0</v>
      </c>
    </row>
    <row r="35" spans="1:5" x14ac:dyDescent="0.3">
      <c r="A35" s="226" t="s">
        <v>31</v>
      </c>
      <c r="B35" s="226"/>
      <c r="C35" s="226"/>
      <c r="D35" s="31">
        <v>215000000</v>
      </c>
      <c r="E35" s="31">
        <v>210000000</v>
      </c>
    </row>
    <row r="36" spans="1:5" x14ac:dyDescent="0.3">
      <c r="A36" s="25">
        <v>8</v>
      </c>
      <c r="B36" s="25">
        <v>31805100100</v>
      </c>
      <c r="C36" s="227" t="s">
        <v>225</v>
      </c>
      <c r="D36" s="227"/>
      <c r="E36" s="227"/>
    </row>
    <row r="37" spans="1:5" x14ac:dyDescent="0.3">
      <c r="A37" s="26">
        <v>1</v>
      </c>
      <c r="B37" s="26">
        <v>21020104</v>
      </c>
      <c r="C37" s="27" t="s">
        <v>2962</v>
      </c>
      <c r="D37" s="29">
        <v>4400000</v>
      </c>
      <c r="E37" s="29">
        <v>4620000</v>
      </c>
    </row>
    <row r="38" spans="1:5" x14ac:dyDescent="0.3">
      <c r="A38" s="226" t="s">
        <v>31</v>
      </c>
      <c r="B38" s="226"/>
      <c r="C38" s="226"/>
      <c r="D38" s="31">
        <v>4400000</v>
      </c>
      <c r="E38" s="31">
        <v>4620000</v>
      </c>
    </row>
    <row r="39" spans="1:5" x14ac:dyDescent="0.3">
      <c r="A39" s="25">
        <v>9</v>
      </c>
      <c r="B39" s="25">
        <v>21510200100</v>
      </c>
      <c r="C39" s="227" t="s">
        <v>145</v>
      </c>
      <c r="D39" s="227"/>
      <c r="E39" s="227"/>
    </row>
    <row r="40" spans="1:5" x14ac:dyDescent="0.3">
      <c r="A40" s="26">
        <v>1</v>
      </c>
      <c r="B40" s="26">
        <v>21020110</v>
      </c>
      <c r="C40" s="27" t="s">
        <v>2975</v>
      </c>
      <c r="D40" s="29">
        <v>2000000</v>
      </c>
      <c r="E40" s="28">
        <v>0</v>
      </c>
    </row>
    <row r="41" spans="1:5" x14ac:dyDescent="0.3">
      <c r="A41" s="226" t="s">
        <v>31</v>
      </c>
      <c r="B41" s="226"/>
      <c r="C41" s="226"/>
      <c r="D41" s="31">
        <v>2000000</v>
      </c>
      <c r="E41" s="30">
        <v>0</v>
      </c>
    </row>
    <row r="42" spans="1:5" x14ac:dyDescent="0.3">
      <c r="A42" s="226" t="s">
        <v>312</v>
      </c>
      <c r="B42" s="226"/>
      <c r="C42" s="226"/>
      <c r="D42" s="32">
        <v>22696741191.259998</v>
      </c>
      <c r="E42" s="32">
        <v>29149120000</v>
      </c>
    </row>
    <row r="43" spans="1:5" x14ac:dyDescent="0.3">
      <c r="A43" s="228"/>
      <c r="B43" s="228"/>
      <c r="C43" s="228"/>
      <c r="D43" s="228"/>
      <c r="E43" s="228"/>
    </row>
  </sheetData>
  <mergeCells count="24">
    <mergeCell ref="A43:E43"/>
    <mergeCell ref="A1:E1"/>
    <mergeCell ref="A2:E2"/>
    <mergeCell ref="A3:A4"/>
    <mergeCell ref="B3:B4"/>
    <mergeCell ref="C3:C4"/>
    <mergeCell ref="D3:E3"/>
    <mergeCell ref="A35:C35"/>
    <mergeCell ref="C5:E5"/>
    <mergeCell ref="A7:C7"/>
    <mergeCell ref="C8:E8"/>
    <mergeCell ref="A12:C12"/>
    <mergeCell ref="C13:E13"/>
    <mergeCell ref="A16:C16"/>
    <mergeCell ref="C17:E17"/>
    <mergeCell ref="A38:C38"/>
    <mergeCell ref="C39:E39"/>
    <mergeCell ref="A41:C41"/>
    <mergeCell ref="A42:C42"/>
    <mergeCell ref="A26:C26"/>
    <mergeCell ref="C27:E27"/>
    <mergeCell ref="A31:C31"/>
    <mergeCell ref="C32:E32"/>
    <mergeCell ref="C36:E36"/>
  </mergeCells>
  <pageMargins left="0.70866141732283472" right="0.70866141732283472" top="0.74803149606299213" bottom="0.74803149606299213" header="0.31496062992125984" footer="0.31496062992125984"/>
  <pageSetup scale="70" firstPageNumber="81" fitToWidth="0" orientation="landscape" useFirstPageNumber="1" horizontalDpi="4294967295" verticalDpi="4294967295"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8A7AC-D681-48EC-8B8A-835DA15E635D}">
  <sheetPr>
    <pageSetUpPr fitToPage="1"/>
  </sheetPr>
  <dimension ref="A1:D33"/>
  <sheetViews>
    <sheetView workbookViewId="0">
      <selection activeCell="F11" sqref="F11"/>
    </sheetView>
  </sheetViews>
  <sheetFormatPr defaultRowHeight="14.4" x14ac:dyDescent="0.3"/>
  <cols>
    <col min="1" max="1" width="13.33203125" bestFit="1" customWidth="1"/>
    <col min="2" max="2" width="54.33203125" customWidth="1"/>
    <col min="3" max="4" width="14.21875" bestFit="1" customWidth="1"/>
  </cols>
  <sheetData>
    <row r="1" spans="1:4" ht="18" customHeight="1" x14ac:dyDescent="0.3">
      <c r="A1" s="229" t="s">
        <v>0</v>
      </c>
      <c r="B1" s="229"/>
      <c r="C1" s="229"/>
      <c r="D1" s="229"/>
    </row>
    <row r="2" spans="1:4" x14ac:dyDescent="0.3">
      <c r="A2" s="229" t="s">
        <v>2976</v>
      </c>
      <c r="B2" s="229"/>
      <c r="C2" s="229"/>
      <c r="D2" s="229"/>
    </row>
    <row r="3" spans="1:4" ht="18" customHeight="1" x14ac:dyDescent="0.3">
      <c r="A3" s="233" t="s">
        <v>2977</v>
      </c>
      <c r="B3" s="233" t="s">
        <v>2978</v>
      </c>
      <c r="C3" s="233" t="s">
        <v>2979</v>
      </c>
      <c r="D3" s="233"/>
    </row>
    <row r="4" spans="1:4" x14ac:dyDescent="0.3">
      <c r="A4" s="233"/>
      <c r="B4" s="233"/>
      <c r="C4" s="33">
        <v>2024</v>
      </c>
      <c r="D4" s="33" t="s">
        <v>2980</v>
      </c>
    </row>
    <row r="5" spans="1:4" x14ac:dyDescent="0.3">
      <c r="A5" s="10">
        <v>23305200100</v>
      </c>
      <c r="B5" s="11" t="s">
        <v>330</v>
      </c>
      <c r="C5" s="12">
        <v>6600000</v>
      </c>
      <c r="D5" s="12">
        <v>7000000</v>
      </c>
    </row>
    <row r="6" spans="1:4" x14ac:dyDescent="0.3">
      <c r="A6" s="10">
        <v>52110200900</v>
      </c>
      <c r="B6" s="11" t="s">
        <v>340</v>
      </c>
      <c r="C6" s="12">
        <v>36000000</v>
      </c>
      <c r="D6" s="12">
        <v>37800000</v>
      </c>
    </row>
    <row r="7" spans="1:4" x14ac:dyDescent="0.3">
      <c r="A7" s="10">
        <v>12500100200</v>
      </c>
      <c r="B7" s="11" t="s">
        <v>323</v>
      </c>
      <c r="C7" s="12">
        <v>3000000</v>
      </c>
      <c r="D7" s="12">
        <v>3150000</v>
      </c>
    </row>
    <row r="8" spans="1:4" x14ac:dyDescent="0.3">
      <c r="A8" s="10">
        <v>51702100100</v>
      </c>
      <c r="B8" s="11" t="s">
        <v>336</v>
      </c>
      <c r="C8" s="12">
        <v>3000000000</v>
      </c>
      <c r="D8" s="12">
        <v>3500000000</v>
      </c>
    </row>
    <row r="9" spans="1:4" x14ac:dyDescent="0.3">
      <c r="A9" s="10">
        <v>22205600100</v>
      </c>
      <c r="B9" s="11" t="s">
        <v>110</v>
      </c>
      <c r="C9" s="12">
        <v>200000000</v>
      </c>
      <c r="D9" s="12">
        <v>310000000.76999998</v>
      </c>
    </row>
    <row r="10" spans="1:4" x14ac:dyDescent="0.3">
      <c r="A10" s="10">
        <v>52102600100</v>
      </c>
      <c r="B10" s="11" t="s">
        <v>339</v>
      </c>
      <c r="C10" s="12">
        <v>5430000000</v>
      </c>
      <c r="D10" s="12">
        <v>5701500000</v>
      </c>
    </row>
    <row r="11" spans="1:4" x14ac:dyDescent="0.3">
      <c r="A11" s="10">
        <v>12400400200</v>
      </c>
      <c r="B11" s="11" t="s">
        <v>322</v>
      </c>
      <c r="C11" s="12">
        <v>3500000</v>
      </c>
      <c r="D11" s="12">
        <v>3675000</v>
      </c>
    </row>
    <row r="12" spans="1:4" x14ac:dyDescent="0.3">
      <c r="A12" s="10">
        <v>12400400100</v>
      </c>
      <c r="B12" s="11" t="s">
        <v>321</v>
      </c>
      <c r="C12" s="12">
        <v>2500000</v>
      </c>
      <c r="D12" s="12">
        <v>2625000</v>
      </c>
    </row>
    <row r="13" spans="1:4" x14ac:dyDescent="0.3">
      <c r="A13" s="10">
        <v>51702100300</v>
      </c>
      <c r="B13" s="11" t="s">
        <v>338</v>
      </c>
      <c r="C13" s="12">
        <v>1200000000</v>
      </c>
      <c r="D13" s="12">
        <v>1500000000</v>
      </c>
    </row>
    <row r="14" spans="1:4" x14ac:dyDescent="0.3">
      <c r="A14" s="10">
        <v>51705500100</v>
      </c>
      <c r="B14" s="11" t="s">
        <v>172</v>
      </c>
      <c r="C14" s="12">
        <v>4000000</v>
      </c>
      <c r="D14" s="12">
        <v>4200000</v>
      </c>
    </row>
    <row r="15" spans="1:4" x14ac:dyDescent="0.3">
      <c r="A15" s="10">
        <v>46300100100</v>
      </c>
      <c r="B15" s="11" t="s">
        <v>222</v>
      </c>
      <c r="C15" s="12">
        <v>40000000</v>
      </c>
      <c r="D15" s="12">
        <v>42000000</v>
      </c>
    </row>
    <row r="16" spans="1:4" x14ac:dyDescent="0.3">
      <c r="A16" s="10">
        <v>22000100100</v>
      </c>
      <c r="B16" s="11" t="s">
        <v>116</v>
      </c>
      <c r="C16" s="12">
        <v>113000000</v>
      </c>
      <c r="D16" s="12">
        <v>14000000</v>
      </c>
    </row>
    <row r="17" spans="1:4" x14ac:dyDescent="0.3">
      <c r="A17" s="10">
        <v>51300100200</v>
      </c>
      <c r="B17" s="11" t="s">
        <v>289</v>
      </c>
      <c r="C17" s="12">
        <v>957000000</v>
      </c>
      <c r="D17" s="12">
        <v>1004850000</v>
      </c>
    </row>
    <row r="18" spans="1:4" x14ac:dyDescent="0.3">
      <c r="A18" s="10">
        <v>22205700100</v>
      </c>
      <c r="B18" s="11" t="s">
        <v>329</v>
      </c>
      <c r="C18" s="12">
        <v>190000000</v>
      </c>
      <c r="D18" s="12">
        <v>199500000</v>
      </c>
    </row>
    <row r="19" spans="1:4" x14ac:dyDescent="0.3">
      <c r="A19" s="10">
        <v>52100200100</v>
      </c>
      <c r="B19" s="11" t="s">
        <v>134</v>
      </c>
      <c r="C19" s="12">
        <v>360000000</v>
      </c>
      <c r="D19" s="12">
        <v>360000000</v>
      </c>
    </row>
    <row r="20" spans="1:4" x14ac:dyDescent="0.3">
      <c r="A20" s="10">
        <v>12305500100</v>
      </c>
      <c r="B20" s="11" t="s">
        <v>320</v>
      </c>
      <c r="C20" s="12">
        <v>185000000</v>
      </c>
      <c r="D20" s="12">
        <v>300000000</v>
      </c>
    </row>
    <row r="21" spans="1:4" x14ac:dyDescent="0.3">
      <c r="A21" s="10">
        <v>12300300100</v>
      </c>
      <c r="B21" s="11" t="s">
        <v>295</v>
      </c>
      <c r="C21" s="12">
        <v>107500000</v>
      </c>
      <c r="D21" s="12">
        <v>113000000</v>
      </c>
    </row>
    <row r="22" spans="1:4" x14ac:dyDescent="0.3">
      <c r="A22" s="10">
        <v>51701800100</v>
      </c>
      <c r="B22" s="11" t="s">
        <v>335</v>
      </c>
      <c r="C22" s="12">
        <v>5500000000</v>
      </c>
      <c r="D22" s="12">
        <v>5775000000</v>
      </c>
    </row>
    <row r="23" spans="1:4" x14ac:dyDescent="0.3">
      <c r="A23" s="10">
        <v>51702100200</v>
      </c>
      <c r="B23" s="11" t="s">
        <v>337</v>
      </c>
      <c r="C23" s="12">
        <v>1100000000</v>
      </c>
      <c r="D23" s="12">
        <v>1200000000</v>
      </c>
    </row>
    <row r="24" spans="1:4" x14ac:dyDescent="0.3">
      <c r="A24" s="10">
        <v>22000100600</v>
      </c>
      <c r="B24" s="11" t="s">
        <v>327</v>
      </c>
      <c r="C24" s="13">
        <v>0</v>
      </c>
      <c r="D24" s="35">
        <v>2000000000</v>
      </c>
    </row>
    <row r="25" spans="1:4" x14ac:dyDescent="0.3">
      <c r="A25" s="10">
        <v>23400100100</v>
      </c>
      <c r="B25" s="11" t="s">
        <v>142</v>
      </c>
      <c r="C25" s="12">
        <v>50000000</v>
      </c>
      <c r="D25" s="12">
        <v>52500000</v>
      </c>
    </row>
    <row r="26" spans="1:4" x14ac:dyDescent="0.3">
      <c r="A26" s="10">
        <v>12400400300</v>
      </c>
      <c r="B26" s="11" t="s">
        <v>275</v>
      </c>
      <c r="C26" s="12">
        <v>3100000000</v>
      </c>
      <c r="D26" s="12">
        <v>3255000000</v>
      </c>
    </row>
    <row r="27" spans="1:4" x14ac:dyDescent="0.3">
      <c r="A27" s="10">
        <v>55100100100</v>
      </c>
      <c r="B27" s="11" t="s">
        <v>139</v>
      </c>
      <c r="C27" s="12">
        <v>2000000</v>
      </c>
      <c r="D27" s="12">
        <v>2100000</v>
      </c>
    </row>
    <row r="28" spans="1:4" x14ac:dyDescent="0.3">
      <c r="A28" s="10">
        <v>51300100100</v>
      </c>
      <c r="B28" s="11" t="s">
        <v>224</v>
      </c>
      <c r="C28" s="12">
        <v>30800000</v>
      </c>
      <c r="D28" s="12">
        <v>30800000</v>
      </c>
    </row>
    <row r="29" spans="1:4" x14ac:dyDescent="0.3">
      <c r="A29" s="10">
        <v>12500700100</v>
      </c>
      <c r="B29" s="11" t="s">
        <v>154</v>
      </c>
      <c r="C29" s="12">
        <v>25000000</v>
      </c>
      <c r="D29" s="12">
        <v>26250000</v>
      </c>
    </row>
    <row r="30" spans="1:4" x14ac:dyDescent="0.3">
      <c r="A30" s="10">
        <v>22205100100</v>
      </c>
      <c r="B30" s="11" t="s">
        <v>183</v>
      </c>
      <c r="C30" s="12">
        <v>540000000</v>
      </c>
      <c r="D30" s="13">
        <v>0</v>
      </c>
    </row>
    <row r="31" spans="1:4" x14ac:dyDescent="0.3">
      <c r="A31" s="10">
        <v>12500800100</v>
      </c>
      <c r="B31" s="11" t="s">
        <v>235</v>
      </c>
      <c r="C31" s="12">
        <v>20000000</v>
      </c>
      <c r="D31" s="12">
        <v>35000000</v>
      </c>
    </row>
    <row r="32" spans="1:4" ht="18" x14ac:dyDescent="0.3">
      <c r="A32" s="10">
        <v>14500100100</v>
      </c>
      <c r="B32" s="11" t="s">
        <v>324</v>
      </c>
      <c r="C32" s="12">
        <v>150000000</v>
      </c>
      <c r="D32" s="12">
        <v>250000000</v>
      </c>
    </row>
    <row r="33" spans="1:4" x14ac:dyDescent="0.3">
      <c r="A33" s="232" t="s">
        <v>31</v>
      </c>
      <c r="B33" s="232"/>
      <c r="C33" s="34">
        <v>22355900000</v>
      </c>
      <c r="D33" s="34">
        <f>2000000000+23729950000.77</f>
        <v>25729950000.77</v>
      </c>
    </row>
  </sheetData>
  <mergeCells count="6">
    <mergeCell ref="A33:B33"/>
    <mergeCell ref="A2:D2"/>
    <mergeCell ref="A1:D1"/>
    <mergeCell ref="A3:A4"/>
    <mergeCell ref="B3:B4"/>
    <mergeCell ref="C3:D3"/>
  </mergeCells>
  <pageMargins left="0.70866141732283472" right="0.70866141732283472" top="0.74803149606299213" bottom="0.74803149606299213" header="0.31496062992125984" footer="0.31496062992125984"/>
  <pageSetup scale="90" firstPageNumber="82" fitToHeight="0" orientation="landscape" useFirstPageNumber="1" horizontalDpi="4294967295" verticalDpi="4294967295"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7</vt:i4>
      </vt:variant>
    </vt:vector>
  </HeadingPairs>
  <TitlesOfParts>
    <vt:vector size="30" baseType="lpstr">
      <vt:lpstr>cover page</vt:lpstr>
      <vt:lpstr>allocation summary</vt:lpstr>
      <vt:lpstr>revenue by head</vt:lpstr>
      <vt:lpstr>IPSAS details</vt:lpstr>
      <vt:lpstr>secto summary</vt:lpstr>
      <vt:lpstr>revenue details</vt:lpstr>
      <vt:lpstr>overhead cost</vt:lpstr>
      <vt:lpstr>social contr</vt:lpstr>
      <vt:lpstr>grants to para</vt:lpstr>
      <vt:lpstr>revenu by head odha</vt:lpstr>
      <vt:lpstr>debt</vt:lpstr>
      <vt:lpstr>transfer</vt:lpstr>
      <vt:lpstr>capital details</vt:lpstr>
      <vt:lpstr>State Sector details</vt:lpstr>
      <vt:lpstr>envelope for pagin</vt:lpstr>
      <vt:lpstr>1st schedule</vt:lpstr>
      <vt:lpstr>2nd schedule</vt:lpstr>
      <vt:lpstr>capital receipts</vt:lpstr>
      <vt:lpstr>key provisions</vt:lpstr>
      <vt:lpstr>rev</vt:lpstr>
      <vt:lpstr>Sheet5</vt:lpstr>
      <vt:lpstr>Sheet6</vt:lpstr>
      <vt:lpstr>Sheet3</vt:lpstr>
      <vt:lpstr>'1st schedule'!Print_Titles</vt:lpstr>
      <vt:lpstr>'2nd schedule'!Print_Titles</vt:lpstr>
      <vt:lpstr>'capital details'!Print_Titles</vt:lpstr>
      <vt:lpstr>'overhead cost'!Print_Titles</vt:lpstr>
      <vt:lpstr>'revenue details'!Print_Titles</vt:lpstr>
      <vt:lpstr>Sheet6!Print_Titles</vt:lpstr>
      <vt:lpstr>'State Sector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Emmanuel Abiodun</dc:creator>
  <cp:lastModifiedBy>Emmanuel Abiodun</cp:lastModifiedBy>
  <cp:lastPrinted>2024-12-14T17:26:11Z</cp:lastPrinted>
  <dcterms:created xsi:type="dcterms:W3CDTF">2024-12-08T17:59:54Z</dcterms:created>
  <dcterms:modified xsi:type="dcterms:W3CDTF">2025-09-08T16:37:35Z</dcterms:modified>
</cp:coreProperties>
</file>